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E:\Shruti\Sept 25\Dump\"/>
    </mc:Choice>
  </mc:AlternateContent>
  <bookViews>
    <workbookView xWindow="0" yWindow="0" windowWidth="20490" windowHeight="7755" tabRatio="725"/>
  </bookViews>
  <sheets>
    <sheet name="Report" sheetId="1" r:id="rId1"/>
    <sheet name="valuation" sheetId="5" r:id="rId2"/>
    <sheet name="Note" sheetId="4" r:id="rId3"/>
  </sheets>
  <definedNames>
    <definedName name="_xlnm.Print_Area" localSheetId="0">Report!$A$1:$H$424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J148" i="1" l="1"/>
  <c r="J147" i="1"/>
  <c r="J146" i="1"/>
  <c r="J145" i="1"/>
  <c r="J134" i="1"/>
  <c r="J133" i="1"/>
  <c r="J132" i="1"/>
  <c r="J131" i="1"/>
  <c r="H138" i="1"/>
  <c r="J142" i="1" l="1"/>
  <c r="C141" i="1" s="1"/>
  <c r="D141" i="1" s="1"/>
  <c r="D150" i="1"/>
  <c r="D146" i="1"/>
  <c r="D142" i="1"/>
  <c r="J141" i="1"/>
  <c r="J137" i="1"/>
  <c r="J139" i="1" s="1"/>
  <c r="D149" i="1"/>
  <c r="D145" i="1"/>
  <c r="E141" i="1"/>
  <c r="D144" i="1"/>
  <c r="D148" i="1"/>
  <c r="J143" i="1"/>
  <c r="J144" i="1" s="1"/>
  <c r="J149" i="1" s="1"/>
  <c r="J150" i="1" s="1"/>
  <c r="D147" i="1"/>
  <c r="D143" i="1"/>
  <c r="J140" i="1"/>
  <c r="J106" i="1"/>
  <c r="J105" i="1"/>
  <c r="J104" i="1"/>
  <c r="J103" i="1"/>
  <c r="H96" i="1"/>
  <c r="I138" i="1" l="1"/>
  <c r="I139" i="1" s="1"/>
  <c r="G141" i="1"/>
  <c r="J138" i="1"/>
  <c r="D108" i="1"/>
  <c r="D102" i="1"/>
  <c r="J98" i="1"/>
  <c r="J101" i="1"/>
  <c r="J102" i="1" s="1"/>
  <c r="J107" i="1" s="1"/>
  <c r="J108" i="1" s="1"/>
  <c r="C100" i="1" s="1"/>
  <c r="D107" i="1"/>
  <c r="C101" i="1"/>
  <c r="J95" i="1" s="1"/>
  <c r="J97" i="1" s="1"/>
  <c r="D106" i="1"/>
  <c r="J100" i="1"/>
  <c r="C99" i="1" s="1"/>
  <c r="J99" i="1"/>
  <c r="D105" i="1"/>
  <c r="D104" i="1"/>
  <c r="D103" i="1"/>
  <c r="I137" i="1" l="1"/>
  <c r="C139" i="1" s="1"/>
  <c r="E99" i="1"/>
  <c r="D100" i="1"/>
  <c r="D101" i="1"/>
  <c r="G99" i="1"/>
  <c r="D99" i="1"/>
  <c r="J96" i="1" s="1"/>
  <c r="J77" i="1"/>
  <c r="J76" i="1"/>
  <c r="J75" i="1"/>
  <c r="J74" i="1"/>
  <c r="D313" i="1"/>
  <c r="D314" i="1"/>
  <c r="D312" i="1"/>
  <c r="D264" i="1"/>
  <c r="F264" i="1" s="1"/>
  <c r="D263" i="1"/>
  <c r="F263" i="1" s="1"/>
  <c r="I255" i="1"/>
  <c r="D262" i="1"/>
  <c r="F262" i="1" s="1"/>
  <c r="I254" i="1"/>
  <c r="D261" i="1"/>
  <c r="F261" i="1" s="1"/>
  <c r="G260" i="1"/>
  <c r="G261" i="1" s="1"/>
  <c r="G262" i="1" s="1"/>
  <c r="G263" i="1" s="1"/>
  <c r="G264" i="1" s="1"/>
  <c r="D260" i="1"/>
  <c r="F260" i="1" s="1"/>
  <c r="D286" i="1"/>
  <c r="F286" i="1" s="1"/>
  <c r="D285" i="1"/>
  <c r="F285" i="1" s="1"/>
  <c r="D284" i="1"/>
  <c r="F284" i="1" s="1"/>
  <c r="G283" i="1"/>
  <c r="G284" i="1" s="1"/>
  <c r="G285" i="1" s="1"/>
  <c r="G286" i="1" s="1"/>
  <c r="D283" i="1"/>
  <c r="F283" i="1" s="1"/>
  <c r="D308" i="1"/>
  <c r="F308" i="1" s="1"/>
  <c r="D307" i="1"/>
  <c r="F307" i="1" s="1"/>
  <c r="D306" i="1"/>
  <c r="F306" i="1" s="1"/>
  <c r="G305" i="1"/>
  <c r="G306" i="1" s="1"/>
  <c r="G307" i="1" s="1"/>
  <c r="G308" i="1" s="1"/>
  <c r="D305" i="1"/>
  <c r="F305" i="1" s="1"/>
  <c r="D303" i="1"/>
  <c r="F303" i="1" s="1"/>
  <c r="D302" i="1"/>
  <c r="F302" i="1" s="1"/>
  <c r="D301" i="1"/>
  <c r="F301" i="1" s="1"/>
  <c r="G300" i="1"/>
  <c r="G301" i="1" s="1"/>
  <c r="G302" i="1" s="1"/>
  <c r="G303" i="1" s="1"/>
  <c r="D300" i="1"/>
  <c r="F300" i="1" s="1"/>
  <c r="D281" i="1"/>
  <c r="F281" i="1" s="1"/>
  <c r="D280" i="1"/>
  <c r="F280" i="1" s="1"/>
  <c r="D279" i="1"/>
  <c r="F279" i="1" s="1"/>
  <c r="G278" i="1"/>
  <c r="G279" i="1" s="1"/>
  <c r="G280" i="1" s="1"/>
  <c r="G281" i="1" s="1"/>
  <c r="D278" i="1"/>
  <c r="F278" i="1" s="1"/>
  <c r="D258" i="1"/>
  <c r="F258" i="1" s="1"/>
  <c r="D257" i="1"/>
  <c r="F257" i="1" s="1"/>
  <c r="D256" i="1"/>
  <c r="F256" i="1" s="1"/>
  <c r="D255" i="1"/>
  <c r="F255" i="1" s="1"/>
  <c r="G254" i="1"/>
  <c r="G255" i="1" s="1"/>
  <c r="G256" i="1" s="1"/>
  <c r="G257" i="1" s="1"/>
  <c r="G258" i="1" s="1"/>
  <c r="D254" i="1"/>
  <c r="F254" i="1" s="1"/>
  <c r="D238" i="1"/>
  <c r="F238" i="1" s="1"/>
  <c r="D237" i="1"/>
  <c r="F237" i="1" s="1"/>
  <c r="D236" i="1"/>
  <c r="F236" i="1" s="1"/>
  <c r="D235" i="1"/>
  <c r="F235" i="1" s="1"/>
  <c r="G234" i="1"/>
  <c r="G235" i="1" s="1"/>
  <c r="G236" i="1" s="1"/>
  <c r="G237" i="1" s="1"/>
  <c r="G238" i="1" s="1"/>
  <c r="D234" i="1"/>
  <c r="F234" i="1" s="1"/>
  <c r="D218" i="1"/>
  <c r="F218" i="1" s="1"/>
  <c r="D217" i="1"/>
  <c r="F217" i="1" s="1"/>
  <c r="D216" i="1"/>
  <c r="F216" i="1" s="1"/>
  <c r="G215" i="1"/>
  <c r="G216" i="1" s="1"/>
  <c r="G217" i="1" s="1"/>
  <c r="G218" i="1" s="1"/>
  <c r="D215" i="1"/>
  <c r="F215" i="1" s="1"/>
  <c r="D198" i="1"/>
  <c r="F198" i="1" s="1"/>
  <c r="I198" i="1" s="1"/>
  <c r="E193" i="1"/>
  <c r="D201" i="1"/>
  <c r="F201" i="1" s="1"/>
  <c r="D200" i="1"/>
  <c r="F200" i="1" s="1"/>
  <c r="D199" i="1"/>
  <c r="F199" i="1" s="1"/>
  <c r="G198" i="1"/>
  <c r="G199" i="1" s="1"/>
  <c r="G200" i="1" s="1"/>
  <c r="G201" i="1" s="1"/>
  <c r="D298" i="1"/>
  <c r="F298" i="1" s="1"/>
  <c r="D297" i="1"/>
  <c r="F297" i="1" s="1"/>
  <c r="D296" i="1"/>
  <c r="F296" i="1" s="1"/>
  <c r="G295" i="1"/>
  <c r="G296" i="1" s="1"/>
  <c r="G297" i="1" s="1"/>
  <c r="G298" i="1" s="1"/>
  <c r="D295" i="1"/>
  <c r="F295" i="1" s="1"/>
  <c r="D276" i="1"/>
  <c r="F276" i="1" s="1"/>
  <c r="D275" i="1"/>
  <c r="F275" i="1" s="1"/>
  <c r="D274" i="1"/>
  <c r="F274" i="1" s="1"/>
  <c r="G273" i="1"/>
  <c r="G274" i="1" s="1"/>
  <c r="G275" i="1" s="1"/>
  <c r="G276" i="1" s="1"/>
  <c r="D273" i="1"/>
  <c r="F273" i="1" s="1"/>
  <c r="D249" i="1"/>
  <c r="F249" i="1" s="1"/>
  <c r="D248" i="1"/>
  <c r="F248" i="1" s="1"/>
  <c r="D243" i="1"/>
  <c r="F243" i="1" s="1"/>
  <c r="D242" i="1"/>
  <c r="F242" i="1" s="1"/>
  <c r="D231" i="1"/>
  <c r="F231" i="1" s="1"/>
  <c r="D252" i="1"/>
  <c r="F252" i="1" s="1"/>
  <c r="D251" i="1"/>
  <c r="F251" i="1" s="1"/>
  <c r="D250" i="1"/>
  <c r="F250" i="1" s="1"/>
  <c r="G248" i="1"/>
  <c r="G249" i="1" s="1"/>
  <c r="G250" i="1" s="1"/>
  <c r="G251" i="1" s="1"/>
  <c r="G252" i="1" s="1"/>
  <c r="D232" i="1"/>
  <c r="F232" i="1" s="1"/>
  <c r="D230" i="1"/>
  <c r="F230" i="1" s="1"/>
  <c r="D229" i="1"/>
  <c r="F229" i="1" s="1"/>
  <c r="G228" i="1"/>
  <c r="G229" i="1" s="1"/>
  <c r="G230" i="1" s="1"/>
  <c r="G231" i="1" s="1"/>
  <c r="G232" i="1" s="1"/>
  <c r="D228" i="1"/>
  <c r="F228" i="1" s="1"/>
  <c r="D213" i="1"/>
  <c r="D212" i="1"/>
  <c r="E213" i="1"/>
  <c r="E212" i="1"/>
  <c r="D211" i="1"/>
  <c r="F211" i="1" s="1"/>
  <c r="G210" i="1"/>
  <c r="G211" i="1" s="1"/>
  <c r="G212" i="1" s="1"/>
  <c r="G213" i="1" s="1"/>
  <c r="D210" i="1"/>
  <c r="F210" i="1" s="1"/>
  <c r="D193" i="1"/>
  <c r="D196" i="1"/>
  <c r="F196" i="1" s="1"/>
  <c r="D195" i="1"/>
  <c r="F195" i="1" s="1"/>
  <c r="D194" i="1"/>
  <c r="F194" i="1" s="1"/>
  <c r="G193" i="1"/>
  <c r="G194" i="1" s="1"/>
  <c r="G195" i="1" s="1"/>
  <c r="G196" i="1" s="1"/>
  <c r="D293" i="1"/>
  <c r="F293" i="1" s="1"/>
  <c r="D292" i="1"/>
  <c r="F292" i="1" s="1"/>
  <c r="D291" i="1"/>
  <c r="F291" i="1" s="1"/>
  <c r="D290" i="1"/>
  <c r="F290" i="1" s="1"/>
  <c r="G290" i="1"/>
  <c r="G291" i="1" s="1"/>
  <c r="G292" i="1" s="1"/>
  <c r="G293" i="1" s="1"/>
  <c r="D271" i="1"/>
  <c r="F271" i="1" s="1"/>
  <c r="D270" i="1"/>
  <c r="F270" i="1" s="1"/>
  <c r="D269" i="1"/>
  <c r="F269" i="1" s="1"/>
  <c r="D268" i="1"/>
  <c r="F268" i="1" s="1"/>
  <c r="G268" i="1"/>
  <c r="G269" i="1" s="1"/>
  <c r="G270" i="1" s="1"/>
  <c r="G271" i="1" s="1"/>
  <c r="D246" i="1"/>
  <c r="D245" i="1"/>
  <c r="F245" i="1" s="1"/>
  <c r="D244" i="1"/>
  <c r="F244" i="1" s="1"/>
  <c r="G242" i="1"/>
  <c r="G243" i="1" s="1"/>
  <c r="G244" i="1" s="1"/>
  <c r="G245" i="1" s="1"/>
  <c r="G246" i="1" s="1"/>
  <c r="E226" i="1"/>
  <c r="E225" i="1"/>
  <c r="D226" i="1"/>
  <c r="D225" i="1"/>
  <c r="D224" i="1"/>
  <c r="F224" i="1" s="1"/>
  <c r="D222" i="1"/>
  <c r="F222" i="1" s="1"/>
  <c r="D223" i="1"/>
  <c r="F223" i="1" s="1"/>
  <c r="G222" i="1"/>
  <c r="G223" i="1" s="1"/>
  <c r="G224" i="1" s="1"/>
  <c r="G225" i="1" s="1"/>
  <c r="G226" i="1" s="1"/>
  <c r="D208" i="1"/>
  <c r="F208" i="1" s="1"/>
  <c r="D207" i="1"/>
  <c r="F207" i="1" s="1"/>
  <c r="D206" i="1"/>
  <c r="F206" i="1" s="1"/>
  <c r="D191" i="1"/>
  <c r="F191" i="1" s="1"/>
  <c r="D190" i="1"/>
  <c r="F190" i="1" s="1"/>
  <c r="D189" i="1"/>
  <c r="D205" i="1"/>
  <c r="F205" i="1" s="1"/>
  <c r="G205" i="1"/>
  <c r="G206" i="1" s="1"/>
  <c r="G207" i="1" s="1"/>
  <c r="G208" i="1" s="1"/>
  <c r="E189" i="1"/>
  <c r="E188" i="1"/>
  <c r="D188" i="1"/>
  <c r="G188" i="1"/>
  <c r="G189" i="1" s="1"/>
  <c r="G190" i="1" s="1"/>
  <c r="G191" i="1" s="1"/>
  <c r="A242" i="1"/>
  <c r="A205" i="1"/>
  <c r="A290" i="1"/>
  <c r="A222" i="1"/>
  <c r="A268" i="1"/>
  <c r="A273" i="1"/>
  <c r="A248" i="1"/>
  <c r="A228" i="1"/>
  <c r="H67" i="1"/>
  <c r="A188" i="1"/>
  <c r="A295" i="1"/>
  <c r="A210" i="1"/>
  <c r="A193" i="1"/>
  <c r="I96" i="1" l="1"/>
  <c r="I97" i="1" s="1"/>
  <c r="I95" i="1" s="1"/>
  <c r="C97" i="1" s="1"/>
  <c r="E173" i="1"/>
  <c r="G177" i="1"/>
  <c r="E179" i="1"/>
  <c r="E176" i="1"/>
  <c r="C173" i="1"/>
  <c r="C176" i="1"/>
  <c r="C174" i="1"/>
  <c r="C179" i="1"/>
  <c r="C175" i="1"/>
  <c r="C178" i="1"/>
  <c r="E177" i="1"/>
  <c r="E178" i="1"/>
  <c r="G178" i="1"/>
  <c r="E174" i="1"/>
  <c r="C177" i="1"/>
  <c r="E175" i="1"/>
  <c r="C72" i="1"/>
  <c r="J66" i="1" s="1"/>
  <c r="J68" i="1" s="1"/>
  <c r="D79" i="1"/>
  <c r="D75" i="1"/>
  <c r="J71" i="1"/>
  <c r="C70" i="1" s="1"/>
  <c r="D70" i="1" s="1"/>
  <c r="J69" i="1"/>
  <c r="D78" i="1"/>
  <c r="D74" i="1"/>
  <c r="J70" i="1"/>
  <c r="D77" i="1"/>
  <c r="D73" i="1"/>
  <c r="J72" i="1"/>
  <c r="J73" i="1" s="1"/>
  <c r="J78" i="1" s="1"/>
  <c r="J79" i="1" s="1"/>
  <c r="D76" i="1"/>
  <c r="F188" i="1"/>
  <c r="F226" i="1"/>
  <c r="F225" i="1"/>
  <c r="F193" i="1"/>
  <c r="F213" i="1"/>
  <c r="F212" i="1"/>
  <c r="F246" i="1"/>
  <c r="G176" i="1" s="1"/>
  <c r="F189" i="1"/>
  <c r="E28" i="1"/>
  <c r="A235" i="1"/>
  <c r="A301" i="1"/>
  <c r="A243" i="1"/>
  <c r="A206" i="1"/>
  <c r="A269" i="1"/>
  <c r="A199" i="1"/>
  <c r="A229" i="1"/>
  <c r="A189" i="1"/>
  <c r="A274" i="1"/>
  <c r="A211" i="1"/>
  <c r="A291" i="1"/>
  <c r="A296" i="1"/>
  <c r="A223" i="1"/>
  <c r="A279" i="1"/>
  <c r="A249" i="1"/>
  <c r="A255" i="1"/>
  <c r="A216" i="1"/>
  <c r="A194" i="1"/>
  <c r="C71" i="1" l="1"/>
  <c r="J67" i="1" s="1"/>
  <c r="J80" i="1"/>
  <c r="E180" i="1"/>
  <c r="G174" i="1"/>
  <c r="G175" i="1"/>
  <c r="C180" i="1"/>
  <c r="D72" i="1"/>
  <c r="G173" i="1"/>
  <c r="F170" i="1"/>
  <c r="A230" i="1"/>
  <c r="A200" i="1"/>
  <c r="A280" i="1"/>
  <c r="A224" i="1"/>
  <c r="A195" i="1"/>
  <c r="A190" i="1"/>
  <c r="A217" i="1"/>
  <c r="A236" i="1"/>
  <c r="A270" i="1"/>
  <c r="A207" i="1"/>
  <c r="A302" i="1"/>
  <c r="A297" i="1"/>
  <c r="H124" i="1"/>
  <c r="A244" i="1"/>
  <c r="A212" i="1"/>
  <c r="A250" i="1"/>
  <c r="A256" i="1"/>
  <c r="A275" i="1"/>
  <c r="A292" i="1"/>
  <c r="G70" i="1" l="1"/>
  <c r="G80" i="1" s="1"/>
  <c r="D71" i="1"/>
  <c r="I67" i="1" s="1"/>
  <c r="E70" i="1"/>
  <c r="C80" i="1" s="1"/>
  <c r="D135" i="1"/>
  <c r="E127" i="1"/>
  <c r="D134" i="1"/>
  <c r="D130" i="1"/>
  <c r="J129" i="1"/>
  <c r="J130" i="1" s="1"/>
  <c r="J135" i="1" s="1"/>
  <c r="J136" i="1" s="1"/>
  <c r="J123" i="1"/>
  <c r="J125" i="1" s="1"/>
  <c r="D133" i="1"/>
  <c r="D129" i="1"/>
  <c r="J126" i="1"/>
  <c r="J128" i="1"/>
  <c r="C127" i="1" s="1"/>
  <c r="D127" i="1" s="1"/>
  <c r="D136" i="1"/>
  <c r="D132" i="1"/>
  <c r="D128" i="1"/>
  <c r="J127" i="1"/>
  <c r="D131" i="1"/>
  <c r="B317" i="1"/>
  <c r="A191" i="1"/>
  <c r="A213" i="1"/>
  <c r="A271" i="1"/>
  <c r="A276" i="1"/>
  <c r="A293" i="1"/>
  <c r="A245" i="1"/>
  <c r="A231" i="1"/>
  <c r="A208" i="1"/>
  <c r="A312" i="1"/>
  <c r="A251" i="1"/>
  <c r="A298" i="1"/>
  <c r="A196" i="1"/>
  <c r="A225" i="1"/>
  <c r="I124" i="1" l="1"/>
  <c r="I125" i="1" s="1"/>
  <c r="J124" i="1"/>
  <c r="G127" i="1"/>
  <c r="I68" i="1"/>
  <c r="I66" i="1" s="1"/>
  <c r="C68" i="1" s="1"/>
  <c r="C14" i="1"/>
  <c r="A313" i="1"/>
  <c r="A232" i="1"/>
  <c r="A246" i="1"/>
  <c r="A226" i="1"/>
  <c r="A252" i="1"/>
  <c r="I123" i="1" l="1"/>
  <c r="C125" i="1" s="1"/>
  <c r="F314" i="1"/>
  <c r="F313" i="1"/>
  <c r="F312" i="1"/>
  <c r="A314" i="1"/>
  <c r="G179" i="1" l="1"/>
  <c r="G180" i="1" s="1"/>
  <c r="F11" i="5"/>
  <c r="G11" i="5" s="1"/>
  <c r="F10" i="5"/>
  <c r="G10" i="5" s="1"/>
  <c r="F9" i="5"/>
  <c r="G9" i="5" s="1"/>
  <c r="F8" i="5"/>
  <c r="G8" i="5" s="1"/>
  <c r="F7" i="5"/>
  <c r="G7" i="5" s="1"/>
  <c r="G6" i="5"/>
  <c r="F5" i="5"/>
  <c r="G5" i="5" s="1"/>
  <c r="D339" i="1"/>
  <c r="G312" i="1"/>
  <c r="G313" i="1" s="1"/>
  <c r="G314" i="1" s="1"/>
  <c r="J162" i="1"/>
  <c r="J161" i="1"/>
  <c r="J160" i="1"/>
  <c r="J159" i="1"/>
  <c r="C151" i="1"/>
  <c r="J120" i="1"/>
  <c r="J119" i="1"/>
  <c r="J118" i="1"/>
  <c r="J117" i="1"/>
  <c r="J92" i="1"/>
  <c r="J91" i="1"/>
  <c r="J90" i="1"/>
  <c r="J89" i="1"/>
  <c r="D53" i="1"/>
  <c r="G48" i="1"/>
  <c r="G49" i="1" s="1"/>
  <c r="C48" i="1"/>
  <c r="E41" i="1"/>
  <c r="E42" i="1" s="1"/>
  <c r="E25" i="1"/>
  <c r="E23" i="1"/>
  <c r="E7" i="1"/>
  <c r="E3" i="1"/>
  <c r="H82" i="1"/>
  <c r="H110" i="1"/>
  <c r="H152" i="1"/>
  <c r="G12" i="5" l="1"/>
  <c r="C87" i="1"/>
  <c r="J81" i="1" s="1"/>
  <c r="D60" i="1"/>
  <c r="D120" i="1"/>
  <c r="D121" i="1"/>
  <c r="D122" i="1"/>
  <c r="D116" i="1"/>
  <c r="D117" i="1"/>
  <c r="D118" i="1"/>
  <c r="D119" i="1"/>
  <c r="J109" i="1"/>
  <c r="D94" i="1"/>
  <c r="D92" i="1"/>
  <c r="D91" i="1"/>
  <c r="D90" i="1"/>
  <c r="D88" i="1"/>
  <c r="D93" i="1"/>
  <c r="D89" i="1"/>
  <c r="J85" i="1"/>
  <c r="J86" i="1"/>
  <c r="C85" i="1" s="1"/>
  <c r="J84" i="1"/>
  <c r="J87" i="1"/>
  <c r="J88" i="1" s="1"/>
  <c r="J93" i="1" s="1"/>
  <c r="J94" i="1" s="1"/>
  <c r="C86" i="1" s="1"/>
  <c r="J151" i="1"/>
  <c r="J155" i="1"/>
  <c r="D164" i="1"/>
  <c r="D162" i="1"/>
  <c r="D160" i="1"/>
  <c r="D158" i="1"/>
  <c r="J156" i="1"/>
  <c r="C155" i="1" s="1"/>
  <c r="J154" i="1"/>
  <c r="J157" i="1"/>
  <c r="J158" i="1" s="1"/>
  <c r="J163" i="1" s="1"/>
  <c r="J164" i="1" s="1"/>
  <c r="C156" i="1" s="1"/>
  <c r="D163" i="1"/>
  <c r="D161" i="1"/>
  <c r="D159" i="1"/>
  <c r="J115" i="1"/>
  <c r="J113" i="1"/>
  <c r="J114" i="1"/>
  <c r="C113" i="1" s="1"/>
  <c r="J112" i="1"/>
  <c r="J116" i="1" l="1"/>
  <c r="J121" i="1" s="1"/>
  <c r="D157" i="1"/>
  <c r="J153" i="1"/>
  <c r="D155" i="1"/>
  <c r="J152" i="1" s="1"/>
  <c r="D115" i="1"/>
  <c r="J111" i="1"/>
  <c r="D87" i="1"/>
  <c r="J83" i="1"/>
  <c r="E85" i="1"/>
  <c r="D86" i="1"/>
  <c r="G85" i="1"/>
  <c r="D64" i="1" s="1"/>
  <c r="D85" i="1"/>
  <c r="J82" i="1" s="1"/>
  <c r="D113" i="1"/>
  <c r="E155" i="1"/>
  <c r="D156" i="1"/>
  <c r="G155" i="1"/>
  <c r="J122" i="1" l="1"/>
  <c r="J110" i="1" s="1"/>
  <c r="I152" i="1"/>
  <c r="I82" i="1"/>
  <c r="F65" i="1"/>
  <c r="D65" i="1"/>
  <c r="D114" i="1" l="1"/>
  <c r="I110" i="1" s="1"/>
  <c r="I111" i="1" s="1"/>
  <c r="E113" i="1"/>
  <c r="G113" i="1"/>
  <c r="I153" i="1"/>
  <c r="I151" i="1" s="1"/>
  <c r="C153" i="1" s="1"/>
  <c r="I83" i="1"/>
  <c r="I81" i="1" s="1"/>
  <c r="C83" i="1" s="1"/>
  <c r="I109" i="1" l="1"/>
  <c r="C111" i="1" s="1"/>
</calcChain>
</file>

<file path=xl/sharedStrings.xml><?xml version="1.0" encoding="utf-8"?>
<sst xmlns="http://schemas.openxmlformats.org/spreadsheetml/2006/main" count="14941" uniqueCount="231">
  <si>
    <t xml:space="preserve">Valuation Report </t>
  </si>
  <si>
    <t>Date:</t>
  </si>
  <si>
    <t>CPC Name:</t>
  </si>
  <si>
    <t>Date Of Property Visit</t>
  </si>
  <si>
    <t>Name of the builder group</t>
  </si>
  <si>
    <t>Name of the builder company</t>
  </si>
  <si>
    <t>Name of the Project</t>
  </si>
  <si>
    <t>Name / No of the Building</t>
  </si>
  <si>
    <t>Docouments Provided</t>
  </si>
  <si>
    <t>RERA No.</t>
  </si>
  <si>
    <t xml:space="preserve">Project location details       </t>
  </si>
  <si>
    <t>Road</t>
  </si>
  <si>
    <t>District</t>
  </si>
  <si>
    <t>City</t>
  </si>
  <si>
    <t>Pin Code</t>
  </si>
  <si>
    <t xml:space="preserve">Distance from city centre: </t>
  </si>
  <si>
    <t>all available at  1 to 2 km.</t>
  </si>
  <si>
    <t>Does property have Electricity / Water / Drainage Connection</t>
  </si>
  <si>
    <t>Yes</t>
  </si>
  <si>
    <t>Class of locality</t>
  </si>
  <si>
    <t>Nature of land with topographical condtion</t>
  </si>
  <si>
    <t>Plane</t>
  </si>
  <si>
    <t xml:space="preserve">Nature of the locality </t>
  </si>
  <si>
    <t>Quality of infrastructure in vicinity</t>
  </si>
  <si>
    <t>Good</t>
  </si>
  <si>
    <t>East</t>
  </si>
  <si>
    <t>West</t>
  </si>
  <si>
    <t>South</t>
  </si>
  <si>
    <t>North</t>
  </si>
  <si>
    <t>As per deed</t>
  </si>
  <si>
    <t>NA</t>
  </si>
  <si>
    <t>At site</t>
  </si>
  <si>
    <t>Does the boundaries at site match, as mentioned in the Docoumentation: NA</t>
  </si>
  <si>
    <t>Latitude</t>
  </si>
  <si>
    <t>Longitude</t>
  </si>
  <si>
    <t xml:space="preserve">Approved usage of the Property:                                                                                                                                             </t>
  </si>
  <si>
    <t>No</t>
  </si>
  <si>
    <t>Area Statement Details :</t>
  </si>
  <si>
    <t>Total land area of the project in Sq. Mt.</t>
  </si>
  <si>
    <t>Permissible FSI</t>
  </si>
  <si>
    <t>Permissible TDR/Paid FSI</t>
  </si>
  <si>
    <t>Total FSI availaible for the project</t>
  </si>
  <si>
    <t>Total number of Buildings</t>
  </si>
  <si>
    <t xml:space="preserve">Approval Detail : Plan approval </t>
  </si>
  <si>
    <t xml:space="preserve">Layout Approval No     </t>
  </si>
  <si>
    <t>Dated</t>
  </si>
  <si>
    <t xml:space="preserve">Approved Floor plan No.  </t>
  </si>
  <si>
    <t xml:space="preserve">O. Certificate No.: </t>
  </si>
  <si>
    <t>Expected Completion</t>
  </si>
  <si>
    <t>Building wise Construction details</t>
  </si>
  <si>
    <t>Approved no of units</t>
  </si>
  <si>
    <t>Approved no of Floors</t>
  </si>
  <si>
    <t>Type of Work</t>
  </si>
  <si>
    <t>Plinth</t>
  </si>
  <si>
    <t xml:space="preserve">Recommended rate of Parking </t>
  </si>
  <si>
    <t>Distressed valuation of the Property</t>
  </si>
  <si>
    <t>Building &amp; Wing</t>
  </si>
  <si>
    <t>Total Carpet Area</t>
  </si>
  <si>
    <t>Total Saleable Area</t>
  </si>
  <si>
    <t>Building details Floor Wise</t>
  </si>
  <si>
    <t xml:space="preserve">Details of Flats in Building   </t>
  </si>
  <si>
    <t>Description</t>
  </si>
  <si>
    <t>Gross Carpet area</t>
  </si>
  <si>
    <t>Attached Terrace area</t>
  </si>
  <si>
    <t>Floor</t>
  </si>
  <si>
    <t>Undertaking :</t>
  </si>
  <si>
    <t>1) We have personally visited the property &amp; identified the same based on the documents provided.</t>
  </si>
  <si>
    <t>2) I/We have no direct or Indirect Interest in the property being valued</t>
  </si>
  <si>
    <t>3) The information furnished above is true and correct to my/our knowledge.</t>
  </si>
  <si>
    <t>4) Legal title of the property is not verified by us.</t>
  </si>
  <si>
    <t xml:space="preserve">PHOTOGRAPHS OF PROPERTY : 
</t>
  </si>
  <si>
    <t>Google Map :</t>
  </si>
  <si>
    <t xml:space="preserve">Remarks:  </t>
  </si>
  <si>
    <t>Flat</t>
  </si>
  <si>
    <t>Residential Area Details :</t>
  </si>
  <si>
    <t>Podium</t>
  </si>
  <si>
    <t>Ground</t>
  </si>
  <si>
    <t>Taluka</t>
  </si>
  <si>
    <r>
      <t xml:space="preserve">Proposed Amenities :                                                                                                                                                                                                                      </t>
    </r>
    <r>
      <rPr>
        <sz val="12"/>
        <rFont val="Times New Roman"/>
        <family val="1"/>
      </rPr>
      <t xml:space="preserve">   </t>
    </r>
    <r>
      <rPr>
        <b/>
        <sz val="12"/>
        <rFont val="Times New Roman"/>
        <family val="1"/>
      </rPr>
      <t xml:space="preserve">                                               </t>
    </r>
  </si>
  <si>
    <t>Accessibility to the Project from the City: (Proximity to civic amenities like school, hospital, market, etc.)</t>
  </si>
  <si>
    <t>Inspected By :</t>
  </si>
  <si>
    <t>No. of Units</t>
  </si>
  <si>
    <t>Authorized Signatory
Name &amp; Seal of the agency</t>
  </si>
  <si>
    <t>Floors</t>
  </si>
  <si>
    <t>Type of Structure</t>
  </si>
  <si>
    <t>RCC Frame Structure</t>
  </si>
  <si>
    <t>Complition %</t>
  </si>
  <si>
    <t>Disbursement %</t>
  </si>
  <si>
    <t>Progress %</t>
  </si>
  <si>
    <t xml:space="preserve">Material laying at Site: </t>
  </si>
  <si>
    <t>Projected life of the structure</t>
  </si>
  <si>
    <t xml:space="preserve">Quality of construction: </t>
  </si>
  <si>
    <t>Proposed no of Floors</t>
  </si>
  <si>
    <t xml:space="preserve">Stage of construction: </t>
  </si>
  <si>
    <t>Approved area of building (Sq.Mt)</t>
  </si>
  <si>
    <t>Total Approved Builtup area of the project (Sq.Mt)</t>
  </si>
  <si>
    <t>Restrictive Covenants in regard to Land Use</t>
  </si>
  <si>
    <t>Boundries</t>
  </si>
  <si>
    <t>Development Charges</t>
  </si>
  <si>
    <t>Excavation in process</t>
  </si>
  <si>
    <t>Excavation Completed</t>
  </si>
  <si>
    <t>Footing in Process</t>
  </si>
  <si>
    <t>Footing Completed</t>
  </si>
  <si>
    <t>Plinth completed</t>
  </si>
  <si>
    <t>NA
Approved upto : NA</t>
  </si>
  <si>
    <t>Report By :</t>
  </si>
  <si>
    <t>Market Research Data</t>
  </si>
  <si>
    <t>Source</t>
  </si>
  <si>
    <t>Distance from proposed property</t>
  </si>
  <si>
    <t>Net Carpet</t>
  </si>
  <si>
    <t>Market Value</t>
  </si>
  <si>
    <t>Magic Brick</t>
  </si>
  <si>
    <t>99 Acres</t>
  </si>
  <si>
    <t>Average</t>
  </si>
  <si>
    <t xml:space="preserve">Valuation Adopted </t>
  </si>
  <si>
    <t>Saleable Area</t>
  </si>
  <si>
    <t>Rate on Saleable</t>
  </si>
  <si>
    <t xml:space="preserve">Wheather the construction is as per approved Building plan : </t>
  </si>
  <si>
    <r>
      <t xml:space="preserve">Flat No.
</t>
    </r>
    <r>
      <rPr>
        <b/>
        <sz val="11"/>
        <color rgb="FF000000"/>
        <rFont val="Times New Roman"/>
        <family val="1"/>
      </rPr>
      <t>(Approved Plan)</t>
    </r>
  </si>
  <si>
    <t>Flat No.
(Sale Plan)</t>
  </si>
  <si>
    <t>Contact Details ( Name &amp; Contact No.)</t>
  </si>
  <si>
    <t>Nearby Landmark</t>
  </si>
  <si>
    <t>We considered Carpet area as per Approved Plan.</t>
  </si>
  <si>
    <t>We have considered rate by verifying it from market inquire.</t>
  </si>
  <si>
    <t>Car parking is subjected to authentic documentation.</t>
  </si>
  <si>
    <t>5) Gross carpet area =  Net Carpet area + Fungible area.</t>
  </si>
  <si>
    <t>6) Fungible Area= Enclosed Balcony + Flower Bed + Covered Balcony + Service Slab + Duct + Chajja + Wheather Shed area.</t>
  </si>
  <si>
    <t>Excavation</t>
  </si>
  <si>
    <t>RCC (Including podiums)</t>
  </si>
  <si>
    <t>Brickwork &amp; Internal Plaster</t>
  </si>
  <si>
    <t>Flooring &amp; Fitting</t>
  </si>
  <si>
    <t>External Plaster &amp; Plumbing</t>
  </si>
  <si>
    <t>Building Common Amenities</t>
  </si>
  <si>
    <t>Possession</t>
  </si>
  <si>
    <t>Ext. Plaster &amp; Plumbing</t>
  </si>
  <si>
    <t>Brickwork</t>
  </si>
  <si>
    <t>Internal Plaster</t>
  </si>
  <si>
    <t>Painting &amp; Wooden</t>
  </si>
  <si>
    <t>Slab/Floor</t>
  </si>
  <si>
    <t>Construction details:</t>
  </si>
  <si>
    <t>Piling Work in process</t>
  </si>
  <si>
    <t>Basement</t>
  </si>
  <si>
    <t>Basement 2</t>
  </si>
  <si>
    <t>Basement 3</t>
  </si>
  <si>
    <t>Basement 4</t>
  </si>
  <si>
    <t>Basement 1</t>
  </si>
  <si>
    <t>Plinth in process</t>
  </si>
  <si>
    <t>Vitrified tiles flooring, Kitchen Platform, Decorative</t>
  </si>
  <si>
    <t xml:space="preserve">Violations Observed if any : </t>
  </si>
  <si>
    <t>Saleable area Loading :</t>
  </si>
  <si>
    <t>Total</t>
  </si>
  <si>
    <t>Name of Municipal Corporation/Authority</t>
  </si>
  <si>
    <t>We have considered proposed No. of Floor for Stage Calculation.</t>
  </si>
  <si>
    <t>*</t>
  </si>
  <si>
    <t>Recommended rate should be considered as all inclusive rate if other charges are not mentioned. (Excluding GST &amp; other government Taxes)</t>
  </si>
  <si>
    <t xml:space="preserve">Recommended Rates of the Property : </t>
  </si>
  <si>
    <t>Recommended rate of the Flat Per Sq. Ft.</t>
  </si>
  <si>
    <t>On Saleable Area</t>
  </si>
  <si>
    <t>Axis Sanpada</t>
  </si>
  <si>
    <t>M/s. Mangalmay Realties</t>
  </si>
  <si>
    <t>Shree Siddhivinayak Residency</t>
  </si>
  <si>
    <t>Building No.1 - A, B, C, D, E &amp; F Wing 
Building No.2 - G Wing</t>
  </si>
  <si>
    <t>A, B, C Wing - P52000030593
D, E &amp; F Wing - P52000030606
G Wing - P52000030425</t>
  </si>
  <si>
    <t>Survey No</t>
  </si>
  <si>
    <t>371/B</t>
  </si>
  <si>
    <t>Village</t>
  </si>
  <si>
    <t>Pen</t>
  </si>
  <si>
    <t>Raigad</t>
  </si>
  <si>
    <t>5.9 KM from Pen Railway Station</t>
  </si>
  <si>
    <t>Pen - Khopoli Road</t>
  </si>
  <si>
    <t>Open Plot</t>
  </si>
  <si>
    <t>Monark Building</t>
  </si>
  <si>
    <t>7 Wings</t>
  </si>
  <si>
    <t>Pen Municipal Council</t>
  </si>
  <si>
    <t>PNP/K.4/B.V3267/BP2830</t>
  </si>
  <si>
    <t>PNP/K.4/B.V/SBP/3267/2020-2021/2830/2021</t>
  </si>
  <si>
    <t xml:space="preserve">Commencement-CC No
Valid Up to: </t>
  </si>
  <si>
    <t>Building No.1 - A, B, C Wing =  G + 1st to 6th Floor
Building No.1 - D, E &amp; F Wing =  G + 1st to 7th Floor
Building No.2 - G Wing =  G + 1st to 3rd Floor</t>
  </si>
  <si>
    <t>Building No.1 - A, B, C Wing =  G + 1st to 6th Floor</t>
  </si>
  <si>
    <t>Building No.1 - D, E &amp; F Wing =  G + 1st to 7th Floor</t>
  </si>
  <si>
    <t>Building No.2 - G Wing =  G + 1st to 3rd Floor</t>
  </si>
  <si>
    <t>Building No.1 - A Wing</t>
  </si>
  <si>
    <t>Ground Floor For Parking</t>
  </si>
  <si>
    <t>1st &amp; 3rd Floor</t>
  </si>
  <si>
    <t>2BHK</t>
  </si>
  <si>
    <t>1BHK</t>
  </si>
  <si>
    <t>Building No.1 - B Wing</t>
  </si>
  <si>
    <t>Building No.1 - C Wing</t>
  </si>
  <si>
    <t>Building No.1 - D Wing</t>
  </si>
  <si>
    <t>Building No.1 - E Wing</t>
  </si>
  <si>
    <t>Building No.1 - F Wing</t>
  </si>
  <si>
    <t>2nd &amp; 4th Floor</t>
  </si>
  <si>
    <t>5th &amp; 6th Floor</t>
  </si>
  <si>
    <t>501 &amp; 601</t>
  </si>
  <si>
    <t>504 &amp; 604</t>
  </si>
  <si>
    <t>505 &amp; 605</t>
  </si>
  <si>
    <t>7th Floor</t>
  </si>
  <si>
    <t>Building No.2 - G Wing</t>
  </si>
  <si>
    <t>1st to 3rd Floor</t>
  </si>
  <si>
    <t>A Wing</t>
  </si>
  <si>
    <t>B Wing</t>
  </si>
  <si>
    <t>C Wing</t>
  </si>
  <si>
    <t>D Wing</t>
  </si>
  <si>
    <t>E Wing</t>
  </si>
  <si>
    <t>F Wing</t>
  </si>
  <si>
    <t>G Wing</t>
  </si>
  <si>
    <t>Flats - 178</t>
  </si>
  <si>
    <t>M.S.E.B Charges</t>
  </si>
  <si>
    <t>Approved Plans, CC, Sale Plans, Cost Sheet</t>
  </si>
  <si>
    <t>We considered Gross carpet area = Net carpet + Enclose balcony + A.P Area.</t>
  </si>
  <si>
    <t>Sheet No. 7 (i.e Floor plan of G Wing) was not provided, so taken from RERA Site.</t>
  </si>
  <si>
    <t xml:space="preserve">Housing </t>
  </si>
  <si>
    <t>No Broker</t>
  </si>
  <si>
    <t>Building No.1 -  B Wing =  G + 1st to 6th Floor</t>
  </si>
  <si>
    <t>Building No.1 -  C Wing =  G + 1st to 6th Floor</t>
  </si>
  <si>
    <t>Nitesh patil</t>
  </si>
  <si>
    <t>Location Link</t>
  </si>
  <si>
    <t>https://goo.gl/maps/SZrb9FwUdTSfjehz7</t>
  </si>
  <si>
    <t>On Site, we meet Mr. Sameer Khan (Sales) - 7558655313.</t>
  </si>
  <si>
    <t>Office No. 1031, Wing J, Akshar Business Park, Plot No. 03 Sector 25, Near APMC Market,
Vashi, Navi Mumbai, Maharashtra 400703 TEL: 022-46090378/79/80                                                                                             E mail : vsjcapf@gmail.com. Web site : www.vsjadon.com</t>
  </si>
  <si>
    <t>Site Meet Person Contact Details ( Name &amp; Contact No.)</t>
  </si>
  <si>
    <t>Building No.1 - A, B &amp; C Wing =  G + 1st to 6th Floor</t>
  </si>
  <si>
    <t>As per RERA - Building No.1 - A, B, C Wing - Completed
                         Building No.1 - D, E &amp; F Wing - 31/12/2026
                         Building No.2 - G Wing -31/12/2029</t>
  </si>
  <si>
    <t>Since building G have received CC on 31/03/2021, but as of construction work is not
started.</t>
  </si>
  <si>
    <t>Building No.1 - D Wing =  G + 1st to 7th Floor</t>
  </si>
  <si>
    <t>Building No.1 - F Wing =  G + 1st to 7th Floor</t>
  </si>
  <si>
    <t>Building No.1 - E &amp; F Wing =  G + 1st to 7th Floor</t>
  </si>
  <si>
    <t>Mr. Sameer Khan 9158341428</t>
  </si>
  <si>
    <t>Mr. Salman Khan 7558655513</t>
  </si>
  <si>
    <t>Shruti Tathare</t>
  </si>
  <si>
    <t xml:space="preserve">Building A, B &amp; C - All work completed. Provide OC.
Building D, E, F &amp; G - Construction work is in process at the time of Visit.
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</si>
</sst>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3" formatCode="_ * #,##0.00_ ;_ * \-#,##0.00_ ;_ * &quot;-&quot;??_ ;_ @_ "/>
    <numFmt numFmtId="164" formatCode="_(* #,##0.00_);_(* \(#,##0.00\);_(* &quot;-&quot;??_);_(@_)"/>
    <numFmt numFmtId="165" formatCode="0.0"/>
    <numFmt numFmtId="166" formatCode="_(* #,##0_);_(* \(#,##0\);_(* &quot;-&quot;??_);_(@_)"/>
  </numFmts>
  <fonts count="28" x14ac:knownFonts="1">
    <font>
      <sz val="11"/>
      <color rgb="FF000000"/>
      <name val="Calibri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indexed="8"/>
      <name val="Times New Roman"/>
      <family val="1"/>
    </font>
    <font>
      <sz val="11"/>
      <color indexed="8"/>
      <name val="Calibri"/>
      <family val="2"/>
    </font>
    <font>
      <sz val="12"/>
      <color indexed="8"/>
      <name val="Times New Roman"/>
      <family val="1"/>
    </font>
    <font>
      <sz val="12"/>
      <color theme="1"/>
      <name val="Times New Roman"/>
      <family val="1"/>
    </font>
    <font>
      <b/>
      <sz val="12"/>
      <color indexed="8"/>
      <name val="Times New Roman"/>
      <family val="1"/>
    </font>
    <font>
      <b/>
      <sz val="11"/>
      <color theme="1"/>
      <name val="Calibri"/>
      <family val="2"/>
      <scheme val="minor"/>
    </font>
    <font>
      <b/>
      <sz val="12"/>
      <color theme="1"/>
      <name val="Times New Roman"/>
      <family val="1"/>
    </font>
    <font>
      <b/>
      <sz val="11.5"/>
      <color indexed="8"/>
      <name val="Times New Roman"/>
      <family val="1"/>
    </font>
    <font>
      <sz val="12"/>
      <name val="Times New Roman"/>
      <family val="1"/>
    </font>
    <font>
      <b/>
      <sz val="12"/>
      <name val="Times New Roman"/>
      <family val="1"/>
    </font>
    <font>
      <sz val="11"/>
      <name val="Times New Roman"/>
      <family val="1"/>
    </font>
    <font>
      <sz val="12"/>
      <color rgb="FFFF0000"/>
      <name val="Times New Roman"/>
      <family val="1"/>
    </font>
    <font>
      <sz val="11"/>
      <color theme="1"/>
      <name val="Times New Roman"/>
      <family val="1"/>
    </font>
    <font>
      <sz val="11"/>
      <color rgb="FF000000"/>
      <name val="Times New Roman"/>
      <family val="1"/>
    </font>
    <font>
      <sz val="11"/>
      <color rgb="FFFF0000"/>
      <name val="Calibri"/>
      <family val="2"/>
      <scheme val="minor"/>
    </font>
    <font>
      <sz val="11"/>
      <color rgb="FFFF0000"/>
      <name val="Calibri"/>
      <family val="2"/>
    </font>
    <font>
      <sz val="10"/>
      <name val="Arial"/>
      <family val="2"/>
    </font>
    <font>
      <sz val="11"/>
      <color rgb="FF000000"/>
      <name val="Calibri"/>
      <family val="2"/>
    </font>
    <font>
      <b/>
      <sz val="11"/>
      <color rgb="FF000000"/>
      <name val="Times New Roman"/>
      <family val="1"/>
    </font>
    <font>
      <sz val="10"/>
      <color theme="1"/>
      <name val="Times New Roman"/>
      <family val="1"/>
    </font>
    <font>
      <sz val="11"/>
      <name val="Calibri"/>
      <family val="2"/>
    </font>
    <font>
      <sz val="11"/>
      <color theme="0"/>
      <name val="Calibri"/>
      <family val="2"/>
    </font>
    <font>
      <u/>
      <sz val="11"/>
      <color theme="10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3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1">
    <xf numFmtId="0" fontId="0" fillId="0" borderId="0"/>
    <xf numFmtId="0" fontId="4" fillId="0" borderId="0"/>
    <xf numFmtId="0" fontId="6" fillId="0" borderId="0"/>
    <xf numFmtId="0" fontId="3" fillId="0" borderId="0"/>
    <xf numFmtId="0" fontId="6" fillId="0" borderId="0"/>
    <xf numFmtId="0" fontId="2" fillId="0" borderId="0"/>
    <xf numFmtId="164" fontId="6" fillId="0" borderId="0" applyFont="0" applyFill="0" applyBorder="0" applyAlignment="0" applyProtection="0"/>
    <xf numFmtId="0" fontId="21" fillId="0" borderId="0"/>
    <xf numFmtId="9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27" fillId="0" borderId="0" applyNumberFormat="0" applyFill="0" applyBorder="0" applyAlignment="0" applyProtection="0"/>
  </cellStyleXfs>
  <cellXfs count="209">
    <xf numFmtId="0" fontId="0" fillId="0" borderId="0" xfId="0"/>
    <xf numFmtId="0" fontId="6" fillId="0" borderId="0" xfId="4" applyFont="1"/>
    <xf numFmtId="0" fontId="6" fillId="0" borderId="0" xfId="4"/>
    <xf numFmtId="0" fontId="2" fillId="0" borderId="0" xfId="5"/>
    <xf numFmtId="0" fontId="10" fillId="0" borderId="1" xfId="5" applyFont="1" applyBorder="1" applyAlignment="1">
      <alignment horizontal="center" vertical="top" wrapText="1"/>
    </xf>
    <xf numFmtId="0" fontId="20" fillId="0" borderId="0" xfId="4" applyFont="1"/>
    <xf numFmtId="0" fontId="2" fillId="0" borderId="1" xfId="5" applyBorder="1" applyAlignment="1">
      <alignment horizontal="center" vertical="center"/>
    </xf>
    <xf numFmtId="0" fontId="2" fillId="0" borderId="1" xfId="5" applyBorder="1" applyAlignment="1">
      <alignment horizontal="left" vertical="center"/>
    </xf>
    <xf numFmtId="1" fontId="2" fillId="0" borderId="1" xfId="5" applyNumberFormat="1" applyBorder="1" applyAlignment="1">
      <alignment horizontal="center" vertical="center"/>
    </xf>
    <xf numFmtId="166" fontId="2" fillId="0" borderId="1" xfId="6" applyNumberFormat="1" applyFont="1" applyBorder="1" applyAlignment="1">
      <alignment horizontal="right" vertical="center"/>
    </xf>
    <xf numFmtId="0" fontId="2" fillId="0" borderId="1" xfId="5" applyBorder="1" applyAlignment="1">
      <alignment horizontal="left" vertical="center" wrapText="1"/>
    </xf>
    <xf numFmtId="0" fontId="10" fillId="0" borderId="1" xfId="5" applyFont="1" applyBorder="1" applyAlignment="1">
      <alignment horizontal="center" vertical="center"/>
    </xf>
    <xf numFmtId="1" fontId="19" fillId="0" borderId="1" xfId="5" applyNumberFormat="1" applyFont="1" applyBorder="1" applyAlignment="1">
      <alignment horizontal="center" vertical="center"/>
    </xf>
    <xf numFmtId="0" fontId="2" fillId="0" borderId="1" xfId="5" applyFont="1" applyBorder="1" applyAlignment="1">
      <alignment horizontal="center" vertical="center"/>
    </xf>
    <xf numFmtId="0" fontId="6" fillId="0" borderId="1" xfId="4" applyFont="1" applyBorder="1" applyAlignment="1">
      <alignment horizontal="center" vertical="center"/>
    </xf>
    <xf numFmtId="9" fontId="9" fillId="0" borderId="16" xfId="8" applyFont="1" applyFill="1" applyBorder="1" applyAlignment="1" applyProtection="1">
      <alignment horizontal="center" vertical="top" wrapText="1"/>
      <protection locked="0"/>
    </xf>
    <xf numFmtId="0" fontId="18" fillId="0" borderId="0" xfId="0" applyFont="1" applyFill="1" applyBorder="1" applyProtection="1">
      <protection hidden="1"/>
    </xf>
    <xf numFmtId="0" fontId="18" fillId="0" borderId="11" xfId="0" applyFont="1" applyFill="1" applyBorder="1" applyProtection="1">
      <protection hidden="1"/>
    </xf>
    <xf numFmtId="0" fontId="13" fillId="0" borderId="4" xfId="1" applyFont="1" applyFill="1" applyBorder="1" applyAlignment="1" applyProtection="1">
      <alignment horizontal="center" vertical="top"/>
      <protection locked="0"/>
    </xf>
    <xf numFmtId="0" fontId="13" fillId="0" borderId="5" xfId="1" applyFont="1" applyFill="1" applyBorder="1" applyAlignment="1" applyProtection="1">
      <alignment horizontal="center" vertical="top"/>
      <protection locked="0"/>
    </xf>
    <xf numFmtId="0" fontId="7" fillId="0" borderId="1" xfId="1" applyFont="1" applyFill="1" applyBorder="1" applyAlignment="1" applyProtection="1">
      <alignment vertical="top" wrapText="1"/>
      <protection locked="0"/>
    </xf>
    <xf numFmtId="9" fontId="8" fillId="0" borderId="1" xfId="8" applyFont="1" applyFill="1" applyBorder="1" applyAlignment="1" applyProtection="1">
      <alignment horizontal="center" vertical="top" wrapText="1"/>
      <protection locked="0"/>
    </xf>
    <xf numFmtId="9" fontId="8" fillId="0" borderId="7" xfId="8" applyFont="1" applyFill="1" applyBorder="1" applyAlignment="1" applyProtection="1">
      <alignment horizontal="center" vertical="top" wrapText="1"/>
      <protection locked="0"/>
    </xf>
    <xf numFmtId="0" fontId="8" fillId="0" borderId="0" xfId="1" applyFont="1" applyFill="1"/>
    <xf numFmtId="0" fontId="16" fillId="0" borderId="0" xfId="1" applyFont="1" applyFill="1"/>
    <xf numFmtId="0" fontId="13" fillId="0" borderId="0" xfId="1" applyFont="1" applyFill="1"/>
    <xf numFmtId="1" fontId="8" fillId="0" borderId="0" xfId="1" applyNumberFormat="1" applyFont="1" applyFill="1"/>
    <xf numFmtId="0" fontId="8" fillId="0" borderId="0" xfId="1" applyNumberFormat="1" applyFont="1" applyFill="1"/>
    <xf numFmtId="14" fontId="8" fillId="0" borderId="0" xfId="1" applyNumberFormat="1" applyFont="1" applyFill="1"/>
    <xf numFmtId="0" fontId="8" fillId="0" borderId="0" xfId="1" applyFont="1" applyFill="1" applyProtection="1">
      <protection hidden="1"/>
    </xf>
    <xf numFmtId="0" fontId="24" fillId="0" borderId="0" xfId="1" applyFont="1" applyFill="1"/>
    <xf numFmtId="0" fontId="8" fillId="0" borderId="10" xfId="1" applyFont="1" applyFill="1" applyBorder="1"/>
    <xf numFmtId="0" fontId="18" fillId="0" borderId="10" xfId="0" applyNumberFormat="1" applyFont="1" applyFill="1" applyBorder="1" applyProtection="1">
      <protection hidden="1"/>
    </xf>
    <xf numFmtId="1" fontId="0" fillId="0" borderId="10" xfId="0" applyNumberFormat="1" applyFill="1" applyBorder="1"/>
    <xf numFmtId="1" fontId="0" fillId="0" borderId="10" xfId="0" applyNumberFormat="1" applyFill="1" applyBorder="1" applyAlignment="1">
      <alignment horizontal="right"/>
    </xf>
    <xf numFmtId="1" fontId="0" fillId="0" borderId="12" xfId="0" applyNumberFormat="1" applyFill="1" applyBorder="1"/>
    <xf numFmtId="0" fontId="17" fillId="0" borderId="0" xfId="1" applyFont="1" applyFill="1"/>
    <xf numFmtId="0" fontId="7" fillId="0" borderId="0" xfId="2" applyFont="1" applyFill="1"/>
    <xf numFmtId="0" fontId="8" fillId="0" borderId="0" xfId="0" applyFont="1" applyFill="1" applyAlignment="1">
      <alignment horizontal="center" vertical="center"/>
    </xf>
    <xf numFmtId="1" fontId="8" fillId="0" borderId="0" xfId="1" applyNumberFormat="1" applyFont="1" applyFill="1" applyAlignment="1">
      <alignment horizontal="center" vertical="center"/>
    </xf>
    <xf numFmtId="0" fontId="8" fillId="0" borderId="0" xfId="1" applyNumberFormat="1" applyFont="1" applyFill="1" applyAlignment="1">
      <alignment horizontal="center" vertical="center"/>
    </xf>
    <xf numFmtId="0" fontId="9" fillId="0" borderId="0" xfId="1" applyFont="1" applyFill="1" applyBorder="1" applyAlignment="1" applyProtection="1">
      <alignment vertical="top"/>
      <protection locked="0"/>
    </xf>
    <xf numFmtId="0" fontId="9" fillId="0" borderId="0" xfId="1" applyFont="1" applyFill="1" applyBorder="1" applyAlignment="1" applyProtection="1">
      <alignment vertical="top" wrapText="1"/>
      <protection locked="0"/>
    </xf>
    <xf numFmtId="0" fontId="8" fillId="0" borderId="0" xfId="1" applyFont="1" applyFill="1" applyProtection="1">
      <protection locked="0"/>
    </xf>
    <xf numFmtId="0" fontId="11" fillId="0" borderId="0" xfId="1" applyFont="1" applyFill="1" applyProtection="1">
      <protection locked="0"/>
    </xf>
    <xf numFmtId="0" fontId="25" fillId="2" borderId="30" xfId="0" applyFont="1" applyFill="1" applyBorder="1"/>
    <xf numFmtId="0" fontId="26" fillId="0" borderId="31" xfId="0" applyFont="1" applyFill="1" applyBorder="1"/>
    <xf numFmtId="0" fontId="26" fillId="0" borderId="1" xfId="0" applyFont="1" applyFill="1" applyBorder="1"/>
    <xf numFmtId="0" fontId="26" fillId="0" borderId="5" xfId="0" applyFont="1" applyFill="1" applyBorder="1"/>
    <xf numFmtId="1" fontId="7" fillId="0" borderId="1" xfId="1" applyNumberFormat="1" applyFont="1" applyFill="1" applyBorder="1" applyAlignment="1" applyProtection="1">
      <alignment horizontal="center" vertical="center" wrapText="1"/>
      <protection locked="0"/>
    </xf>
    <xf numFmtId="0" fontId="8" fillId="0" borderId="0" xfId="1" applyFont="1" applyFill="1" applyAlignment="1">
      <alignment horizontal="center" vertical="center"/>
    </xf>
    <xf numFmtId="2" fontId="8" fillId="0" borderId="0" xfId="1" applyNumberFormat="1" applyFont="1" applyFill="1" applyAlignment="1">
      <alignment horizontal="center" vertical="center"/>
    </xf>
    <xf numFmtId="0" fontId="25" fillId="0" borderId="5" xfId="0" applyFont="1" applyFill="1" applyBorder="1"/>
    <xf numFmtId="0" fontId="1" fillId="0" borderId="1" xfId="5" applyFont="1" applyBorder="1" applyAlignment="1">
      <alignment horizontal="center" vertical="center"/>
    </xf>
    <xf numFmtId="0" fontId="8" fillId="0" borderId="1" xfId="1" applyFont="1" applyFill="1" applyBorder="1" applyAlignment="1" applyProtection="1">
      <alignment horizontal="center" vertical="top" wrapText="1"/>
      <protection locked="0"/>
    </xf>
    <xf numFmtId="0" fontId="8" fillId="0" borderId="7" xfId="1" applyFont="1" applyFill="1" applyBorder="1" applyAlignment="1" applyProtection="1">
      <alignment horizontal="center" vertical="top" wrapText="1"/>
      <protection locked="0"/>
    </xf>
    <xf numFmtId="1" fontId="7" fillId="0" borderId="1" xfId="0" applyNumberFormat="1" applyFont="1" applyFill="1" applyBorder="1" applyAlignment="1" applyProtection="1">
      <alignment horizontal="center" vertical="center" wrapText="1"/>
      <protection locked="0"/>
    </xf>
    <xf numFmtId="1" fontId="9" fillId="0" borderId="3" xfId="1" applyNumberFormat="1" applyFont="1" applyFill="1" applyBorder="1" applyAlignment="1" applyProtection="1">
      <alignment horizontal="center" vertical="top" wrapText="1"/>
      <protection locked="0"/>
    </xf>
    <xf numFmtId="0" fontId="9" fillId="0" borderId="1" xfId="1" applyFont="1" applyFill="1" applyBorder="1" applyAlignment="1" applyProtection="1">
      <alignment vertical="top"/>
      <protection locked="0"/>
    </xf>
    <xf numFmtId="0" fontId="13" fillId="0" borderId="1" xfId="1" applyFont="1" applyFill="1" applyBorder="1" applyAlignment="1" applyProtection="1">
      <alignment horizontal="center" vertical="top"/>
      <protection locked="0"/>
    </xf>
    <xf numFmtId="0" fontId="0" fillId="0" borderId="0" xfId="0" applyFill="1"/>
    <xf numFmtId="0" fontId="8" fillId="0" borderId="1" xfId="1" applyFont="1" applyFill="1" applyBorder="1" applyAlignment="1" applyProtection="1">
      <alignment horizontal="center" vertical="top" wrapText="1"/>
      <protection locked="0"/>
    </xf>
    <xf numFmtId="0" fontId="13" fillId="0" borderId="1" xfId="1" applyFont="1" applyFill="1" applyBorder="1" applyAlignment="1" applyProtection="1">
      <alignment horizontal="center" vertical="top"/>
      <protection locked="0"/>
    </xf>
    <xf numFmtId="0" fontId="8" fillId="0" borderId="7" xfId="1" applyFont="1" applyFill="1" applyBorder="1" applyAlignment="1" applyProtection="1">
      <alignment horizontal="center" vertical="top" wrapText="1"/>
      <protection locked="0"/>
    </xf>
    <xf numFmtId="1" fontId="8" fillId="0" borderId="1" xfId="1" applyNumberFormat="1" applyFont="1" applyFill="1" applyBorder="1" applyAlignment="1" applyProtection="1">
      <alignment horizontal="center" vertical="top" wrapText="1"/>
      <protection locked="0"/>
    </xf>
    <xf numFmtId="0" fontId="8" fillId="0" borderId="1" xfId="1" applyFont="1" applyFill="1" applyBorder="1" applyAlignment="1" applyProtection="1">
      <alignment horizontal="center" vertical="top" wrapText="1"/>
      <protection locked="0"/>
    </xf>
    <xf numFmtId="1" fontId="7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8" fillId="0" borderId="1" xfId="1" applyFont="1" applyFill="1" applyBorder="1" applyAlignment="1" applyProtection="1">
      <alignment horizontal="center" vertical="top" wrapText="1"/>
      <protection locked="0"/>
    </xf>
    <xf numFmtId="0" fontId="13" fillId="0" borderId="1" xfId="1" applyFont="1" applyFill="1" applyBorder="1" applyAlignment="1" applyProtection="1">
      <alignment horizontal="center" vertical="top"/>
      <protection locked="0"/>
    </xf>
    <xf numFmtId="1" fontId="7" fillId="0" borderId="1" xfId="1" applyNumberFormat="1" applyFont="1" applyFill="1" applyBorder="1" applyAlignment="1" applyProtection="1">
      <alignment horizontal="center" vertical="center" wrapText="1"/>
      <protection locked="0"/>
    </xf>
    <xf numFmtId="0" fontId="25" fillId="2" borderId="15" xfId="0" applyFont="1" applyFill="1" applyBorder="1"/>
    <xf numFmtId="0" fontId="26" fillId="0" borderId="9" xfId="0" applyFont="1" applyFill="1" applyBorder="1"/>
    <xf numFmtId="0" fontId="25" fillId="0" borderId="15" xfId="0" applyFont="1" applyFill="1" applyBorder="1"/>
    <xf numFmtId="0" fontId="25" fillId="0" borderId="9" xfId="0" applyFont="1" applyFill="1" applyBorder="1"/>
    <xf numFmtId="0" fontId="8" fillId="0" borderId="3" xfId="1" applyFont="1" applyFill="1" applyBorder="1" applyAlignment="1" applyProtection="1">
      <alignment horizontal="center" vertical="top" wrapText="1"/>
      <protection locked="0"/>
    </xf>
    <xf numFmtId="9" fontId="8" fillId="0" borderId="3" xfId="8" applyFont="1" applyFill="1" applyBorder="1" applyAlignment="1" applyProtection="1">
      <alignment horizontal="center" vertical="top" wrapText="1"/>
      <protection locked="0"/>
    </xf>
    <xf numFmtId="9" fontId="11" fillId="0" borderId="36" xfId="1" applyNumberFormat="1" applyFont="1" applyFill="1" applyBorder="1" applyAlignment="1" applyProtection="1">
      <alignment horizontal="center" vertical="center" wrapText="1"/>
      <protection locked="0"/>
    </xf>
    <xf numFmtId="0" fontId="11" fillId="0" borderId="37" xfId="1" applyFont="1" applyFill="1" applyBorder="1" applyAlignment="1" applyProtection="1">
      <alignment horizontal="center" vertical="center" wrapText="1"/>
      <protection locked="0"/>
    </xf>
    <xf numFmtId="1" fontId="9" fillId="0" borderId="8" xfId="0" applyNumberFormat="1" applyFont="1" applyFill="1" applyBorder="1" applyAlignment="1" applyProtection="1">
      <alignment vertical="top" wrapText="1"/>
      <protection locked="0"/>
    </xf>
    <xf numFmtId="1" fontId="9" fillId="0" borderId="21" xfId="0" applyNumberFormat="1" applyFont="1" applyFill="1" applyBorder="1" applyAlignment="1" applyProtection="1">
      <alignment vertical="top" wrapText="1"/>
      <protection locked="0"/>
    </xf>
    <xf numFmtId="1" fontId="9" fillId="0" borderId="9" xfId="0" applyNumberFormat="1" applyFont="1" applyFill="1" applyBorder="1" applyAlignment="1" applyProtection="1">
      <alignment vertical="top" wrapText="1"/>
      <protection locked="0"/>
    </xf>
    <xf numFmtId="0" fontId="13" fillId="0" borderId="1" xfId="1" applyFont="1" applyFill="1" applyBorder="1" applyAlignment="1" applyProtection="1">
      <alignment horizontal="left" vertical="top"/>
      <protection locked="0"/>
    </xf>
    <xf numFmtId="0" fontId="8" fillId="0" borderId="4" xfId="1" applyFont="1" applyFill="1" applyBorder="1" applyAlignment="1" applyProtection="1">
      <alignment horizontal="center" vertical="top" wrapText="1"/>
      <protection locked="0"/>
    </xf>
    <xf numFmtId="0" fontId="8" fillId="0" borderId="1" xfId="1" applyFont="1" applyFill="1" applyBorder="1" applyAlignment="1" applyProtection="1">
      <alignment horizontal="center" vertical="top" wrapText="1"/>
      <protection locked="0"/>
    </xf>
    <xf numFmtId="0" fontId="8" fillId="0" borderId="6" xfId="1" applyFont="1" applyFill="1" applyBorder="1" applyAlignment="1" applyProtection="1">
      <alignment horizontal="center" vertical="top" wrapText="1"/>
      <protection locked="0"/>
    </xf>
    <xf numFmtId="0" fontId="8" fillId="0" borderId="7" xfId="1" applyFont="1" applyFill="1" applyBorder="1" applyAlignment="1" applyProtection="1">
      <alignment horizontal="center" vertical="top" wrapText="1"/>
      <protection locked="0"/>
    </xf>
    <xf numFmtId="0" fontId="7" fillId="0" borderId="8" xfId="1" applyFont="1" applyFill="1" applyBorder="1" applyAlignment="1" applyProtection="1">
      <alignment horizontal="left" vertical="top" wrapText="1"/>
      <protection locked="0"/>
    </xf>
    <xf numFmtId="0" fontId="7" fillId="0" borderId="9" xfId="1" applyFont="1" applyFill="1" applyBorder="1" applyAlignment="1" applyProtection="1">
      <alignment horizontal="left" vertical="top" wrapText="1"/>
      <protection locked="0"/>
    </xf>
    <xf numFmtId="0" fontId="14" fillId="0" borderId="8" xfId="1" applyFont="1" applyFill="1" applyBorder="1" applyAlignment="1" applyProtection="1">
      <alignment horizontal="left" vertical="top"/>
      <protection locked="0"/>
    </xf>
    <xf numFmtId="0" fontId="14" fillId="0" borderId="21" xfId="1" applyFont="1" applyFill="1" applyBorder="1" applyAlignment="1" applyProtection="1">
      <alignment horizontal="left" vertical="top"/>
      <protection locked="0"/>
    </xf>
    <xf numFmtId="0" fontId="14" fillId="0" borderId="9" xfId="1" applyFont="1" applyFill="1" applyBorder="1" applyAlignment="1" applyProtection="1">
      <alignment horizontal="left" vertical="top"/>
      <protection locked="0"/>
    </xf>
    <xf numFmtId="9" fontId="8" fillId="0" borderId="17" xfId="8" applyFont="1" applyFill="1" applyBorder="1" applyAlignment="1" applyProtection="1">
      <alignment horizontal="center" vertical="center" wrapText="1"/>
      <protection locked="0"/>
    </xf>
    <xf numFmtId="9" fontId="8" fillId="0" borderId="27" xfId="8" applyFont="1" applyFill="1" applyBorder="1" applyAlignment="1" applyProtection="1">
      <alignment horizontal="center" vertical="center" wrapText="1"/>
      <protection locked="0"/>
    </xf>
    <xf numFmtId="9" fontId="8" fillId="0" borderId="25" xfId="8" applyFont="1" applyFill="1" applyBorder="1" applyAlignment="1" applyProtection="1">
      <alignment horizontal="center" vertical="center" wrapText="1"/>
      <protection locked="0"/>
    </xf>
    <xf numFmtId="9" fontId="8" fillId="0" borderId="10" xfId="8" applyFont="1" applyFill="1" applyBorder="1" applyAlignment="1" applyProtection="1">
      <alignment horizontal="center" vertical="center" wrapText="1"/>
      <protection locked="0"/>
    </xf>
    <xf numFmtId="9" fontId="8" fillId="0" borderId="28" xfId="8" applyFont="1" applyFill="1" applyBorder="1" applyAlignment="1" applyProtection="1">
      <alignment horizontal="center" vertical="center" wrapText="1"/>
      <protection locked="0"/>
    </xf>
    <xf numFmtId="9" fontId="8" fillId="0" borderId="12" xfId="8" applyFont="1" applyFill="1" applyBorder="1" applyAlignment="1" applyProtection="1">
      <alignment horizontal="center" vertical="center" wrapText="1"/>
      <protection locked="0"/>
    </xf>
    <xf numFmtId="0" fontId="7" fillId="0" borderId="1" xfId="1" applyFont="1" applyFill="1" applyBorder="1" applyAlignment="1" applyProtection="1">
      <alignment horizontal="left" vertical="top"/>
      <protection locked="0"/>
    </xf>
    <xf numFmtId="1" fontId="7" fillId="0" borderId="1" xfId="1" applyNumberFormat="1" applyFont="1" applyFill="1" applyBorder="1" applyAlignment="1" applyProtection="1">
      <alignment horizontal="center" vertical="center" wrapText="1"/>
      <protection locked="0"/>
    </xf>
    <xf numFmtId="1" fontId="14" fillId="0" borderId="8" xfId="0" applyNumberFormat="1" applyFont="1" applyFill="1" applyBorder="1" applyAlignment="1" applyProtection="1">
      <alignment vertical="top" wrapText="1"/>
      <protection locked="0"/>
    </xf>
    <xf numFmtId="1" fontId="14" fillId="0" borderId="21" xfId="0" applyNumberFormat="1" applyFont="1" applyFill="1" applyBorder="1" applyAlignment="1" applyProtection="1">
      <alignment vertical="top" wrapText="1"/>
      <protection locked="0"/>
    </xf>
    <xf numFmtId="1" fontId="14" fillId="0" borderId="9" xfId="0" applyNumberFormat="1" applyFont="1" applyFill="1" applyBorder="1" applyAlignment="1" applyProtection="1">
      <alignment vertical="top" wrapText="1"/>
      <protection locked="0"/>
    </xf>
    <xf numFmtId="0" fontId="14" fillId="0" borderId="4" xfId="1" applyFont="1" applyFill="1" applyBorder="1" applyAlignment="1" applyProtection="1">
      <alignment horizontal="left" vertical="top"/>
      <protection locked="0"/>
    </xf>
    <xf numFmtId="0" fontId="14" fillId="0" borderId="1" xfId="1" applyFont="1" applyFill="1" applyBorder="1" applyAlignment="1" applyProtection="1">
      <alignment horizontal="left" vertical="top"/>
      <protection locked="0"/>
    </xf>
    <xf numFmtId="0" fontId="14" fillId="0" borderId="1" xfId="1" applyFont="1" applyFill="1" applyBorder="1" applyAlignment="1" applyProtection="1">
      <alignment horizontal="left" vertical="top" wrapText="1"/>
      <protection locked="0"/>
    </xf>
    <xf numFmtId="0" fontId="14" fillId="0" borderId="5" xfId="1" applyFont="1" applyFill="1" applyBorder="1" applyAlignment="1" applyProtection="1">
      <alignment horizontal="left" vertical="top" wrapText="1"/>
      <protection locked="0"/>
    </xf>
    <xf numFmtId="0" fontId="8" fillId="0" borderId="5" xfId="1" applyFont="1" applyFill="1" applyBorder="1" applyAlignment="1" applyProtection="1">
      <alignment horizontal="center" vertical="top" wrapText="1"/>
      <protection locked="0"/>
    </xf>
    <xf numFmtId="0" fontId="13" fillId="0" borderId="1" xfId="9" applyNumberFormat="1" applyFont="1" applyFill="1" applyBorder="1" applyAlignment="1" applyProtection="1">
      <alignment horizontal="right" vertical="top"/>
      <protection locked="0"/>
    </xf>
    <xf numFmtId="0" fontId="9" fillId="0" borderId="1" xfId="1" applyFont="1" applyFill="1" applyBorder="1" applyAlignment="1" applyProtection="1">
      <alignment horizontal="left" vertical="top"/>
      <protection locked="0"/>
    </xf>
    <xf numFmtId="0" fontId="9" fillId="0" borderId="1" xfId="1" applyFont="1" applyFill="1" applyBorder="1" applyAlignment="1" applyProtection="1">
      <alignment horizontal="center" vertical="top"/>
      <protection locked="0"/>
    </xf>
    <xf numFmtId="9" fontId="8" fillId="0" borderId="1" xfId="8" applyFont="1" applyFill="1" applyBorder="1" applyAlignment="1" applyProtection="1">
      <alignment horizontal="center" vertical="center" wrapText="1"/>
      <protection locked="0"/>
    </xf>
    <xf numFmtId="1" fontId="9" fillId="0" borderId="1" xfId="0" applyNumberFormat="1" applyFont="1" applyFill="1" applyBorder="1" applyAlignment="1" applyProtection="1">
      <alignment horizontal="center" vertical="top" wrapText="1"/>
      <protection locked="0"/>
    </xf>
    <xf numFmtId="1" fontId="8" fillId="0" borderId="1" xfId="0" applyNumberFormat="1" applyFont="1" applyFill="1" applyBorder="1" applyAlignment="1" applyProtection="1">
      <alignment horizontal="center" vertical="top" wrapText="1"/>
      <protection locked="0"/>
    </xf>
    <xf numFmtId="1" fontId="7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8" fillId="0" borderId="1" xfId="0" applyFont="1" applyFill="1" applyBorder="1" applyAlignment="1" applyProtection="1">
      <alignment horizontal="center" vertical="center"/>
      <protection locked="0"/>
    </xf>
    <xf numFmtId="0" fontId="11" fillId="0" borderId="1" xfId="0" applyFont="1" applyFill="1" applyBorder="1" applyAlignment="1" applyProtection="1">
      <alignment horizontal="center" vertical="center"/>
      <protection locked="0"/>
    </xf>
    <xf numFmtId="1" fontId="9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7" fillId="0" borderId="21" xfId="1" applyFont="1" applyFill="1" applyBorder="1" applyAlignment="1" applyProtection="1">
      <alignment horizontal="left" vertical="top" wrapText="1"/>
      <protection locked="0"/>
    </xf>
    <xf numFmtId="0" fontId="9" fillId="0" borderId="8" xfId="1" applyFont="1" applyFill="1" applyBorder="1" applyAlignment="1" applyProtection="1">
      <alignment horizontal="left" vertical="top" wrapText="1"/>
      <protection locked="0"/>
    </xf>
    <xf numFmtId="0" fontId="9" fillId="0" borderId="9" xfId="1" applyFont="1" applyFill="1" applyBorder="1" applyAlignment="1" applyProtection="1">
      <alignment horizontal="left" vertical="top" wrapText="1"/>
      <protection locked="0"/>
    </xf>
    <xf numFmtId="0" fontId="13" fillId="0" borderId="1" xfId="1" applyFont="1" applyFill="1" applyBorder="1" applyAlignment="1" applyProtection="1">
      <alignment horizontal="left" vertical="top" wrapText="1"/>
      <protection locked="0"/>
    </xf>
    <xf numFmtId="0" fontId="13" fillId="0" borderId="1" xfId="1" applyFont="1" applyFill="1" applyBorder="1" applyAlignment="1" applyProtection="1">
      <alignment horizontal="center"/>
      <protection locked="0"/>
    </xf>
    <xf numFmtId="0" fontId="13" fillId="0" borderId="1" xfId="1" applyFont="1" applyFill="1" applyBorder="1" applyAlignment="1" applyProtection="1">
      <alignment horizontal="center" vertical="top"/>
      <protection locked="0"/>
    </xf>
    <xf numFmtId="2" fontId="7" fillId="0" borderId="1" xfId="1" applyNumberFormat="1" applyFont="1" applyFill="1" applyBorder="1" applyAlignment="1" applyProtection="1">
      <alignment horizontal="left" vertical="top" wrapText="1"/>
      <protection locked="0"/>
    </xf>
    <xf numFmtId="0" fontId="14" fillId="0" borderId="1" xfId="1" applyFont="1" applyFill="1" applyBorder="1" applyAlignment="1" applyProtection="1">
      <alignment horizontal="center" vertical="top"/>
      <protection locked="0"/>
    </xf>
    <xf numFmtId="0" fontId="8" fillId="0" borderId="1" xfId="1" applyFont="1" applyFill="1" applyBorder="1" applyAlignment="1" applyProtection="1">
      <alignment horizontal="center"/>
      <protection locked="0"/>
    </xf>
    <xf numFmtId="0" fontId="7" fillId="0" borderId="1" xfId="1" applyFont="1" applyFill="1" applyBorder="1" applyAlignment="1" applyProtection="1">
      <alignment horizontal="center" vertical="top"/>
      <protection locked="0"/>
    </xf>
    <xf numFmtId="0" fontId="14" fillId="0" borderId="1" xfId="1" applyFont="1" applyFill="1" applyBorder="1" applyAlignment="1" applyProtection="1">
      <alignment horizontal="center"/>
      <protection locked="0"/>
    </xf>
    <xf numFmtId="0" fontId="9" fillId="0" borderId="1" xfId="1" applyFont="1" applyFill="1" applyBorder="1" applyAlignment="1" applyProtection="1">
      <alignment horizontal="left" vertical="top" wrapText="1"/>
      <protection locked="0"/>
    </xf>
    <xf numFmtId="9" fontId="8" fillId="0" borderId="18" xfId="8" applyFont="1" applyFill="1" applyBorder="1" applyAlignment="1" applyProtection="1">
      <alignment horizontal="center" vertical="center" wrapText="1"/>
      <protection locked="0"/>
    </xf>
    <xf numFmtId="9" fontId="8" fillId="0" borderId="26" xfId="8" applyFont="1" applyFill="1" applyBorder="1" applyAlignment="1" applyProtection="1">
      <alignment horizontal="center" vertical="center" wrapText="1"/>
      <protection locked="0"/>
    </xf>
    <xf numFmtId="9" fontId="8" fillId="0" borderId="29" xfId="8" applyFont="1" applyFill="1" applyBorder="1" applyAlignment="1" applyProtection="1">
      <alignment horizontal="center" vertical="center" wrapText="1"/>
      <protection locked="0"/>
    </xf>
    <xf numFmtId="0" fontId="7" fillId="0" borderId="1" xfId="1" applyFont="1" applyFill="1" applyBorder="1" applyAlignment="1" applyProtection="1">
      <alignment horizontal="left" vertical="top" wrapText="1"/>
      <protection locked="0"/>
    </xf>
    <xf numFmtId="1" fontId="7" fillId="0" borderId="1" xfId="1" applyNumberFormat="1" applyFont="1" applyFill="1" applyBorder="1" applyAlignment="1" applyProtection="1">
      <alignment horizontal="left" vertical="top" wrapText="1"/>
      <protection locked="0"/>
    </xf>
    <xf numFmtId="0" fontId="11" fillId="0" borderId="34" xfId="1" applyFont="1" applyFill="1" applyBorder="1" applyAlignment="1" applyProtection="1">
      <alignment horizontal="center" vertical="center" wrapText="1"/>
      <protection locked="0"/>
    </xf>
    <xf numFmtId="0" fontId="11" fillId="0" borderId="35" xfId="1" applyFont="1" applyFill="1" applyBorder="1" applyAlignment="1" applyProtection="1">
      <alignment horizontal="center" vertical="center" wrapText="1"/>
      <protection locked="0"/>
    </xf>
    <xf numFmtId="9" fontId="11" fillId="0" borderId="36" xfId="8" applyFont="1" applyFill="1" applyBorder="1" applyAlignment="1" applyProtection="1">
      <alignment horizontal="center" vertical="center" wrapText="1"/>
      <protection locked="0"/>
    </xf>
    <xf numFmtId="9" fontId="11" fillId="0" borderId="37" xfId="8" applyFont="1" applyFill="1" applyBorder="1" applyAlignment="1" applyProtection="1">
      <alignment horizontal="center" vertical="center" wrapText="1"/>
      <protection locked="0"/>
    </xf>
    <xf numFmtId="165" fontId="7" fillId="0" borderId="1" xfId="1" applyNumberFormat="1" applyFont="1" applyFill="1" applyBorder="1" applyAlignment="1" applyProtection="1">
      <alignment horizontal="left" vertical="top"/>
      <protection locked="0"/>
    </xf>
    <xf numFmtId="2" fontId="7" fillId="0" borderId="1" xfId="1" applyNumberFormat="1" applyFont="1" applyFill="1" applyBorder="1" applyAlignment="1" applyProtection="1">
      <alignment horizontal="left" vertical="top"/>
      <protection locked="0"/>
    </xf>
    <xf numFmtId="0" fontId="9" fillId="0" borderId="22" xfId="1" applyFont="1" applyFill="1" applyBorder="1" applyAlignment="1" applyProtection="1">
      <alignment horizontal="left" vertical="top" wrapText="1"/>
      <protection locked="0"/>
    </xf>
    <xf numFmtId="0" fontId="9" fillId="0" borderId="15" xfId="1" applyFont="1" applyFill="1" applyBorder="1" applyAlignment="1" applyProtection="1">
      <alignment horizontal="left" vertical="top" wrapText="1"/>
      <protection locked="0"/>
    </xf>
    <xf numFmtId="0" fontId="9" fillId="0" borderId="13" xfId="1" applyFont="1" applyFill="1" applyBorder="1" applyAlignment="1" applyProtection="1">
      <alignment horizontal="left" vertical="top" wrapText="1"/>
      <protection locked="0"/>
    </xf>
    <xf numFmtId="0" fontId="9" fillId="0" borderId="14" xfId="1" applyFont="1" applyFill="1" applyBorder="1" applyAlignment="1" applyProtection="1">
      <alignment horizontal="left" vertical="top" wrapText="1"/>
      <protection locked="0"/>
    </xf>
    <xf numFmtId="0" fontId="9" fillId="0" borderId="23" xfId="1" applyFont="1" applyFill="1" applyBorder="1" applyAlignment="1" applyProtection="1">
      <alignment horizontal="left" vertical="top" wrapText="1"/>
      <protection locked="0"/>
    </xf>
    <xf numFmtId="1" fontId="7" fillId="0" borderId="8" xfId="1" applyNumberFormat="1" applyFont="1" applyFill="1" applyBorder="1" applyAlignment="1" applyProtection="1">
      <alignment horizontal="center" vertical="center" wrapText="1"/>
      <protection locked="0"/>
    </xf>
    <xf numFmtId="1" fontId="7" fillId="0" borderId="9" xfId="1" applyNumberFormat="1" applyFont="1" applyFill="1" applyBorder="1" applyAlignment="1" applyProtection="1">
      <alignment horizontal="center" vertical="center" wrapText="1"/>
      <protection locked="0"/>
    </xf>
    <xf numFmtId="1" fontId="9" fillId="0" borderId="17" xfId="1" applyNumberFormat="1" applyFont="1" applyFill="1" applyBorder="1" applyAlignment="1" applyProtection="1">
      <alignment horizontal="center" vertical="top" wrapText="1"/>
      <protection locked="0"/>
    </xf>
    <xf numFmtId="1" fontId="9" fillId="0" borderId="19" xfId="1" applyNumberFormat="1" applyFont="1" applyFill="1" applyBorder="1" applyAlignment="1" applyProtection="1">
      <alignment horizontal="center" vertical="top" wrapText="1"/>
      <protection locked="0"/>
    </xf>
    <xf numFmtId="0" fontId="12" fillId="0" borderId="1" xfId="1" applyFont="1" applyFill="1" applyBorder="1" applyAlignment="1" applyProtection="1">
      <alignment horizontal="center" vertical="top" wrapText="1"/>
      <protection locked="0"/>
    </xf>
    <xf numFmtId="14" fontId="13" fillId="0" borderId="1" xfId="1" applyNumberFormat="1" applyFont="1" applyFill="1" applyBorder="1" applyAlignment="1" applyProtection="1">
      <alignment horizontal="left" vertical="top"/>
      <protection locked="0"/>
    </xf>
    <xf numFmtId="0" fontId="13" fillId="0" borderId="1" xfId="1" applyFont="1" applyFill="1" applyBorder="1" applyAlignment="1" applyProtection="1">
      <alignment horizontal="left"/>
      <protection locked="0"/>
    </xf>
    <xf numFmtId="1" fontId="9" fillId="0" borderId="8" xfId="1" applyNumberFormat="1" applyFont="1" applyFill="1" applyBorder="1" applyAlignment="1" applyProtection="1">
      <alignment horizontal="center" vertical="center" wrapText="1"/>
      <protection locked="0"/>
    </xf>
    <xf numFmtId="1" fontId="9" fillId="0" borderId="21" xfId="1" applyNumberFormat="1" applyFont="1" applyFill="1" applyBorder="1" applyAlignment="1" applyProtection="1">
      <alignment horizontal="center" vertical="center" wrapText="1"/>
      <protection locked="0"/>
    </xf>
    <xf numFmtId="1" fontId="9" fillId="0" borderId="9" xfId="1" applyNumberFormat="1" applyFont="1" applyFill="1" applyBorder="1" applyAlignment="1" applyProtection="1">
      <alignment horizontal="center" vertical="center" wrapText="1"/>
      <protection locked="0"/>
    </xf>
    <xf numFmtId="0" fontId="14" fillId="0" borderId="1" xfId="1" applyFont="1" applyFill="1" applyBorder="1" applyAlignment="1" applyProtection="1">
      <alignment horizontal="center" vertical="top" wrapText="1"/>
      <protection locked="0"/>
    </xf>
    <xf numFmtId="0" fontId="15" fillId="0" borderId="1" xfId="1" applyFont="1" applyFill="1" applyBorder="1" applyAlignment="1" applyProtection="1">
      <alignment horizontal="center" vertical="top" wrapText="1"/>
      <protection locked="0"/>
    </xf>
    <xf numFmtId="1" fontId="9" fillId="0" borderId="1" xfId="0" applyNumberFormat="1" applyFont="1" applyFill="1" applyBorder="1" applyAlignment="1" applyProtection="1">
      <alignment horizontal="left" vertical="top" wrapText="1"/>
      <protection locked="0"/>
    </xf>
    <xf numFmtId="0" fontId="9" fillId="0" borderId="19" xfId="1" applyFont="1" applyFill="1" applyBorder="1" applyAlignment="1" applyProtection="1">
      <alignment horizontal="left" vertical="top" wrapText="1"/>
      <protection locked="0"/>
    </xf>
    <xf numFmtId="0" fontId="9" fillId="0" borderId="2" xfId="1" applyFont="1" applyFill="1" applyBorder="1" applyAlignment="1" applyProtection="1">
      <alignment horizontal="left" vertical="top" wrapText="1"/>
      <protection locked="0"/>
    </xf>
    <xf numFmtId="0" fontId="9" fillId="0" borderId="33" xfId="1" applyFont="1" applyFill="1" applyBorder="1" applyAlignment="1" applyProtection="1">
      <alignment horizontal="left" vertical="top" wrapText="1"/>
      <protection locked="0"/>
    </xf>
    <xf numFmtId="0" fontId="7" fillId="0" borderId="1" xfId="1" applyFont="1" applyFill="1" applyBorder="1" applyAlignment="1" applyProtection="1">
      <alignment vertical="top"/>
      <protection locked="0"/>
    </xf>
    <xf numFmtId="1" fontId="9" fillId="0" borderId="3" xfId="1" applyNumberFormat="1" applyFont="1" applyFill="1" applyBorder="1" applyAlignment="1" applyProtection="1">
      <alignment horizontal="center" vertical="top" wrapText="1"/>
      <protection locked="0"/>
    </xf>
    <xf numFmtId="1" fontId="9" fillId="0" borderId="16" xfId="1" applyNumberFormat="1" applyFont="1" applyFill="1" applyBorder="1" applyAlignment="1" applyProtection="1">
      <alignment horizontal="center" vertical="top" wrapText="1"/>
      <protection locked="0"/>
    </xf>
    <xf numFmtId="1" fontId="5" fillId="0" borderId="3" xfId="1" applyNumberFormat="1" applyFont="1" applyFill="1" applyBorder="1" applyAlignment="1" applyProtection="1">
      <alignment horizontal="center" vertical="top" wrapText="1"/>
      <protection locked="0"/>
    </xf>
    <xf numFmtId="1" fontId="5" fillId="0" borderId="16" xfId="1" applyNumberFormat="1" applyFont="1" applyFill="1" applyBorder="1" applyAlignment="1" applyProtection="1">
      <alignment horizontal="center" vertical="top" wrapText="1"/>
      <protection locked="0"/>
    </xf>
    <xf numFmtId="1" fontId="9" fillId="0" borderId="18" xfId="1" applyNumberFormat="1" applyFont="1" applyFill="1" applyBorder="1" applyAlignment="1" applyProtection="1">
      <alignment horizontal="center" vertical="top" wrapText="1"/>
      <protection locked="0"/>
    </xf>
    <xf numFmtId="1" fontId="9" fillId="0" borderId="20" xfId="1" applyNumberFormat="1" applyFont="1" applyFill="1" applyBorder="1" applyAlignment="1" applyProtection="1">
      <alignment horizontal="center" vertical="top" wrapText="1"/>
      <protection locked="0"/>
    </xf>
    <xf numFmtId="0" fontId="14" fillId="0" borderId="1" xfId="9" applyNumberFormat="1" applyFont="1" applyFill="1" applyBorder="1" applyAlignment="1" applyProtection="1">
      <alignment horizontal="right" vertical="top"/>
      <protection locked="0"/>
    </xf>
    <xf numFmtId="1" fontId="11" fillId="0" borderId="1" xfId="0" applyNumberFormat="1" applyFont="1" applyFill="1" applyBorder="1" applyAlignment="1" applyProtection="1">
      <alignment horizontal="center" vertical="top" wrapText="1"/>
      <protection locked="0"/>
    </xf>
    <xf numFmtId="0" fontId="11" fillId="0" borderId="1" xfId="0" applyFont="1" applyFill="1" applyBorder="1" applyAlignment="1" applyProtection="1">
      <alignment horizontal="center" vertical="top" wrapText="1"/>
      <protection locked="0"/>
    </xf>
    <xf numFmtId="1" fontId="9" fillId="0" borderId="1" xfId="1" applyNumberFormat="1" applyFont="1" applyFill="1" applyBorder="1" applyAlignment="1" applyProtection="1">
      <alignment horizontal="center" vertical="center" wrapText="1"/>
      <protection locked="0"/>
    </xf>
    <xf numFmtId="0" fontId="9" fillId="0" borderId="8" xfId="1" applyFont="1" applyFill="1" applyBorder="1" applyAlignment="1" applyProtection="1">
      <alignment horizontal="left" vertical="top"/>
      <protection locked="0"/>
    </xf>
    <xf numFmtId="0" fontId="9" fillId="0" borderId="9" xfId="1" applyFont="1" applyFill="1" applyBorder="1" applyAlignment="1" applyProtection="1">
      <alignment horizontal="left" vertical="top"/>
      <protection locked="0"/>
    </xf>
    <xf numFmtId="0" fontId="13" fillId="0" borderId="19" xfId="1" applyFont="1" applyFill="1" applyBorder="1" applyAlignment="1" applyProtection="1">
      <alignment horizontal="left" vertical="top"/>
      <protection locked="0"/>
    </xf>
    <xf numFmtId="0" fontId="13" fillId="0" borderId="2" xfId="1" applyFont="1" applyFill="1" applyBorder="1" applyAlignment="1" applyProtection="1">
      <alignment horizontal="left" vertical="top"/>
      <protection locked="0"/>
    </xf>
    <xf numFmtId="0" fontId="13" fillId="0" borderId="20" xfId="1" applyFont="1" applyFill="1" applyBorder="1" applyAlignment="1" applyProtection="1">
      <alignment horizontal="left" vertical="top"/>
      <protection locked="0"/>
    </xf>
    <xf numFmtId="0" fontId="9" fillId="0" borderId="1" xfId="1" applyFont="1" applyFill="1" applyBorder="1" applyAlignment="1" applyProtection="1">
      <alignment vertical="top"/>
      <protection locked="0"/>
    </xf>
    <xf numFmtId="0" fontId="13" fillId="0" borderId="3" xfId="1" applyFont="1" applyFill="1" applyBorder="1" applyAlignment="1" applyProtection="1">
      <alignment horizontal="left" vertical="top" wrapText="1"/>
      <protection locked="0"/>
    </xf>
    <xf numFmtId="0" fontId="13" fillId="0" borderId="3" xfId="1" applyFont="1" applyFill="1" applyBorder="1" applyAlignment="1" applyProtection="1">
      <alignment horizontal="left" vertical="top"/>
      <protection locked="0"/>
    </xf>
    <xf numFmtId="0" fontId="13" fillId="0" borderId="17" xfId="1" applyFont="1" applyFill="1" applyBorder="1" applyAlignment="1" applyProtection="1">
      <alignment horizontal="left" vertical="top" wrapText="1"/>
      <protection locked="0"/>
    </xf>
    <xf numFmtId="0" fontId="13" fillId="0" borderId="24" xfId="1" applyFont="1" applyFill="1" applyBorder="1" applyAlignment="1" applyProtection="1">
      <alignment horizontal="left" vertical="top" wrapText="1"/>
      <protection locked="0"/>
    </xf>
    <xf numFmtId="0" fontId="13" fillId="0" borderId="18" xfId="1" applyFont="1" applyFill="1" applyBorder="1" applyAlignment="1" applyProtection="1">
      <alignment horizontal="left" vertical="top" wrapText="1"/>
      <protection locked="0"/>
    </xf>
    <xf numFmtId="14" fontId="7" fillId="0" borderId="8" xfId="1" applyNumberFormat="1" applyFont="1" applyFill="1" applyBorder="1" applyAlignment="1" applyProtection="1">
      <alignment horizontal="left" vertical="top" wrapText="1"/>
      <protection locked="0"/>
    </xf>
    <xf numFmtId="14" fontId="7" fillId="0" borderId="9" xfId="1" applyNumberFormat="1" applyFont="1" applyFill="1" applyBorder="1" applyAlignment="1" applyProtection="1">
      <alignment horizontal="left" vertical="top" wrapText="1"/>
      <protection locked="0"/>
    </xf>
    <xf numFmtId="0" fontId="7" fillId="0" borderId="17" xfId="1" applyFont="1" applyFill="1" applyBorder="1" applyAlignment="1" applyProtection="1">
      <alignment horizontal="left" vertical="top" wrapText="1"/>
      <protection locked="0"/>
    </xf>
    <xf numFmtId="0" fontId="7" fillId="0" borderId="18" xfId="1" applyFont="1" applyFill="1" applyBorder="1" applyAlignment="1" applyProtection="1">
      <alignment horizontal="left" vertical="top" wrapText="1"/>
      <protection locked="0"/>
    </xf>
    <xf numFmtId="0" fontId="7" fillId="0" borderId="19" xfId="1" applyFont="1" applyFill="1" applyBorder="1" applyAlignment="1" applyProtection="1">
      <alignment horizontal="left" vertical="top" wrapText="1"/>
      <protection locked="0"/>
    </xf>
    <xf numFmtId="0" fontId="7" fillId="0" borderId="20" xfId="1" applyFont="1" applyFill="1" applyBorder="1" applyAlignment="1" applyProtection="1">
      <alignment horizontal="left" vertical="top" wrapText="1"/>
      <protection locked="0"/>
    </xf>
    <xf numFmtId="0" fontId="9" fillId="0" borderId="32" xfId="1" applyFont="1" applyFill="1" applyBorder="1" applyAlignment="1" applyProtection="1">
      <alignment horizontal="left" vertical="top" wrapText="1"/>
      <protection locked="0"/>
    </xf>
    <xf numFmtId="0" fontId="9" fillId="0" borderId="20" xfId="1" applyFont="1" applyFill="1" applyBorder="1" applyAlignment="1" applyProtection="1">
      <alignment horizontal="left" vertical="top" wrapText="1"/>
      <protection locked="0"/>
    </xf>
    <xf numFmtId="0" fontId="9" fillId="0" borderId="21" xfId="1" applyFont="1" applyFill="1" applyBorder="1" applyAlignment="1" applyProtection="1">
      <alignment horizontal="left" vertical="top" wrapText="1"/>
      <protection locked="0"/>
    </xf>
    <xf numFmtId="0" fontId="13" fillId="0" borderId="25" xfId="1" applyFont="1" applyFill="1" applyBorder="1" applyAlignment="1" applyProtection="1">
      <alignment horizontal="left" vertical="top" wrapText="1"/>
      <protection locked="0"/>
    </xf>
    <xf numFmtId="0" fontId="13" fillId="0" borderId="0" xfId="1" applyFont="1" applyFill="1" applyBorder="1" applyAlignment="1" applyProtection="1">
      <alignment horizontal="left" vertical="top" wrapText="1"/>
      <protection locked="0"/>
    </xf>
    <xf numFmtId="0" fontId="13" fillId="0" borderId="19" xfId="1" applyFont="1" applyFill="1" applyBorder="1" applyAlignment="1" applyProtection="1">
      <alignment horizontal="left" vertical="top" wrapText="1"/>
      <protection locked="0"/>
    </xf>
    <xf numFmtId="0" fontId="13" fillId="0" borderId="2" xfId="1" applyFont="1" applyFill="1" applyBorder="1" applyAlignment="1" applyProtection="1">
      <alignment horizontal="left" vertical="top" wrapText="1"/>
      <protection locked="0"/>
    </xf>
    <xf numFmtId="0" fontId="13" fillId="0" borderId="17" xfId="1" applyFont="1" applyFill="1" applyBorder="1" applyAlignment="1" applyProtection="1">
      <alignment horizontal="left" vertical="top"/>
      <protection locked="0"/>
    </xf>
    <xf numFmtId="0" fontId="13" fillId="0" borderId="24" xfId="1" applyFont="1" applyFill="1" applyBorder="1" applyAlignment="1" applyProtection="1">
      <alignment horizontal="left" vertical="top"/>
      <protection locked="0"/>
    </xf>
    <xf numFmtId="0" fontId="13" fillId="0" borderId="18" xfId="1" applyFont="1" applyFill="1" applyBorder="1" applyAlignment="1" applyProtection="1">
      <alignment horizontal="left" vertical="top"/>
      <protection locked="0"/>
    </xf>
    <xf numFmtId="0" fontId="13" fillId="0" borderId="25" xfId="1" applyFont="1" applyFill="1" applyBorder="1" applyAlignment="1" applyProtection="1">
      <alignment horizontal="left" vertical="top"/>
      <protection locked="0"/>
    </xf>
    <xf numFmtId="0" fontId="13" fillId="0" borderId="0" xfId="1" applyFont="1" applyFill="1" applyBorder="1" applyAlignment="1" applyProtection="1">
      <alignment horizontal="left" vertical="top"/>
      <protection locked="0"/>
    </xf>
    <xf numFmtId="0" fontId="13" fillId="0" borderId="26" xfId="1" applyFont="1" applyFill="1" applyBorder="1" applyAlignment="1" applyProtection="1">
      <alignment horizontal="left" vertical="top"/>
      <protection locked="0"/>
    </xf>
    <xf numFmtId="0" fontId="27" fillId="0" borderId="1" xfId="10" applyFill="1" applyBorder="1" applyAlignment="1" applyProtection="1">
      <alignment horizontal="left"/>
      <protection locked="0"/>
    </xf>
    <xf numFmtId="0" fontId="8" fillId="0" borderId="1" xfId="1" applyFont="1" applyFill="1" applyBorder="1" applyAlignment="1" applyProtection="1">
      <alignment horizontal="left"/>
      <protection locked="0"/>
    </xf>
    <xf numFmtId="9" fontId="8" fillId="0" borderId="3" xfId="8" applyFont="1" applyFill="1" applyBorder="1" applyAlignment="1" applyProtection="1">
      <alignment horizontal="center" vertical="center" wrapText="1"/>
      <protection locked="0"/>
    </xf>
    <xf numFmtId="0" fontId="8" fillId="0" borderId="3" xfId="1" applyFont="1" applyFill="1" applyBorder="1" applyAlignment="1" applyProtection="1">
      <alignment horizontal="center" vertical="top" wrapText="1"/>
      <protection locked="0"/>
    </xf>
    <xf numFmtId="1" fontId="8" fillId="0" borderId="1" xfId="0" applyNumberFormat="1" applyFont="1" applyFill="1" applyBorder="1" applyAlignment="1" applyProtection="1">
      <alignment horizontal="center" vertical="center"/>
      <protection locked="0"/>
    </xf>
    <xf numFmtId="0" fontId="8" fillId="0" borderId="1" xfId="0" applyFont="1" applyFill="1" applyBorder="1" applyAlignment="1" applyProtection="1">
      <alignment horizontal="center" vertical="top" wrapText="1"/>
      <protection locked="0"/>
    </xf>
    <xf numFmtId="0" fontId="10" fillId="0" borderId="1" xfId="5" applyFont="1" applyBorder="1" applyAlignment="1">
      <alignment horizontal="left"/>
    </xf>
  </cellXfs>
  <cellStyles count="11">
    <cellStyle name="Comma" xfId="9" builtinId="3"/>
    <cellStyle name="Comma 2" xfId="6"/>
    <cellStyle name="Excel Built-in Normal" xfId="2"/>
    <cellStyle name="Excel Built-in Normal 2" xfId="4"/>
    <cellStyle name="Hyperlink" xfId="10" builtinId="8"/>
    <cellStyle name="Normal" xfId="0" builtinId="0"/>
    <cellStyle name="Normal 2" xfId="3"/>
    <cellStyle name="Normal 3" xfId="1"/>
    <cellStyle name="Normal 3 3" xfId="7"/>
    <cellStyle name="Normal 4" xfId="5"/>
    <cellStyle name="Percent" xfId="8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7.png"/><Relationship Id="rId1" Type="http://schemas.openxmlformats.org/officeDocument/2006/relationships/image" Target="../media/image16.pn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15.png"/><Relationship Id="rId1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123825</xdr:colOff>
      <xdr:row>402</xdr:row>
      <xdr:rowOff>36931</xdr:rowOff>
    </xdr:from>
    <xdr:to>
      <xdr:col>6</xdr:col>
      <xdr:colOff>743046</xdr:colOff>
      <xdr:row>420</xdr:row>
      <xdr:rowOff>36480</xdr:rowOff>
    </xdr:to>
    <xdr:pic>
      <xdr:nvPicPr>
        <xdr:cNvPr id="2" name="Picture 1"/>
        <xdr:cNvPicPr>
          <a:picLocks noChangeAspect="1"/>
        </xdr:cNvPicPr>
      </xdr:nvPicPr>
      <xdr:blipFill rotWithShape="1"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942975" y="75874981"/>
          <a:ext cx="5076921" cy="360000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1</xdr:col>
      <xdr:colOff>123825</xdr:colOff>
      <xdr:row>383</xdr:row>
      <xdr:rowOff>47625</xdr:rowOff>
    </xdr:from>
    <xdr:to>
      <xdr:col>6</xdr:col>
      <xdr:colOff>743046</xdr:colOff>
      <xdr:row>401</xdr:row>
      <xdr:rowOff>47176</xdr:rowOff>
    </xdr:to>
    <xdr:pic>
      <xdr:nvPicPr>
        <xdr:cNvPr id="3" name="Picture 2"/>
        <xdr:cNvPicPr>
          <a:picLocks noChangeAspect="1"/>
        </xdr:cNvPicPr>
      </xdr:nvPicPr>
      <xdr:blipFill rotWithShape="1"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942975" y="72085200"/>
          <a:ext cx="5076921" cy="360000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>
    <xdr:from>
      <xdr:col>0</xdr:col>
      <xdr:colOff>170621</xdr:colOff>
      <xdr:row>338</xdr:row>
      <xdr:rowOff>190500</xdr:rowOff>
    </xdr:from>
    <xdr:to>
      <xdr:col>7</xdr:col>
      <xdr:colOff>747367</xdr:colOff>
      <xdr:row>380</xdr:row>
      <xdr:rowOff>147327</xdr:rowOff>
    </xdr:to>
    <xdr:grpSp>
      <xdr:nvGrpSpPr>
        <xdr:cNvPr id="6" name="Group 5"/>
        <xdr:cNvGrpSpPr/>
      </xdr:nvGrpSpPr>
      <xdr:grpSpPr>
        <a:xfrm>
          <a:off x="170621" y="60885457"/>
          <a:ext cx="6266898" cy="8297413"/>
          <a:chOff x="170621" y="60943435"/>
          <a:chExt cx="6266898" cy="8297414"/>
        </a:xfrm>
      </xdr:grpSpPr>
      <xdr:grpSp>
        <xdr:nvGrpSpPr>
          <xdr:cNvPr id="4" name="Group 3"/>
          <xdr:cNvGrpSpPr/>
        </xdr:nvGrpSpPr>
        <xdr:grpSpPr>
          <a:xfrm>
            <a:off x="170621" y="60981535"/>
            <a:ext cx="6266898" cy="8259314"/>
            <a:chOff x="170621" y="60981535"/>
            <a:chExt cx="6266898" cy="8259314"/>
          </a:xfrm>
        </xdr:grpSpPr>
        <xdr:pic>
          <xdr:nvPicPr>
            <xdr:cNvPr id="19" name="Picture 18" descr="https://vsjcllp.vsjadon.com/upload/insp-246794-1525.jpg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3" cstate="print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3263349" y="67668913"/>
              <a:ext cx="1177315" cy="1571936"/>
            </a:xfrm>
            <a:prstGeom prst="rect">
              <a:avLst/>
            </a:prstGeom>
            <a:noFill/>
            <a:ln>
              <a:solidFill>
                <a:schemeClr val="tx1"/>
              </a:solidFill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  <xdr:pic>
          <xdr:nvPicPr>
            <xdr:cNvPr id="20" name="Picture 19" descr="https://vsjcllp.vsjadon.com/upload/insp-246794-843.jpg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4" cstate="print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2363857" y="63224465"/>
              <a:ext cx="1617750" cy="2160000"/>
            </a:xfrm>
            <a:prstGeom prst="rect">
              <a:avLst/>
            </a:prstGeom>
            <a:noFill/>
            <a:ln>
              <a:solidFill>
                <a:schemeClr val="tx1"/>
              </a:solidFill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  <xdr:pic>
          <xdr:nvPicPr>
            <xdr:cNvPr id="21" name="Picture 20" descr="https://vsjcllp.vsjadon.com/upload/insp-246794-845.jpg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5" cstate="print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3561520" y="65440199"/>
              <a:ext cx="2875999" cy="2160000"/>
            </a:xfrm>
            <a:prstGeom prst="rect">
              <a:avLst/>
            </a:prstGeom>
            <a:noFill/>
            <a:ln>
              <a:solidFill>
                <a:schemeClr val="tx1"/>
              </a:solidFill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  <xdr:pic>
          <xdr:nvPicPr>
            <xdr:cNvPr id="22" name="Picture 21" descr="https://vsjcllp.vsjadon.com/upload/insp-246794-847.jpg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6" cstate="print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2011017" y="67658973"/>
              <a:ext cx="1177315" cy="1571936"/>
            </a:xfrm>
            <a:prstGeom prst="rect">
              <a:avLst/>
            </a:prstGeom>
            <a:noFill/>
            <a:ln>
              <a:solidFill>
                <a:schemeClr val="tx1"/>
              </a:solidFill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  <xdr:pic>
          <xdr:nvPicPr>
            <xdr:cNvPr id="23" name="Picture 22" descr="https://vsjcllp.vsjadon.com/upload/insp-246794-851.jpg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7" cstate="print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1863588" y="65442547"/>
              <a:ext cx="1617750" cy="2160000"/>
            </a:xfrm>
            <a:prstGeom prst="rect">
              <a:avLst/>
            </a:prstGeom>
            <a:noFill/>
            <a:ln>
              <a:solidFill>
                <a:schemeClr val="tx1"/>
              </a:solidFill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  <xdr:pic>
          <xdr:nvPicPr>
            <xdr:cNvPr id="26" name="Picture 25" descr="https://vsjcllp.vsjadon.com/upload/insp-246794-861.jpg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8" cstate="print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170621" y="65437577"/>
              <a:ext cx="1617750" cy="2160000"/>
            </a:xfrm>
            <a:prstGeom prst="rect">
              <a:avLst/>
            </a:prstGeom>
            <a:noFill/>
            <a:ln>
              <a:solidFill>
                <a:schemeClr val="tx1"/>
              </a:solidFill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  <xdr:pic>
          <xdr:nvPicPr>
            <xdr:cNvPr id="27" name="Picture 26" descr="https://vsjcllp.vsjadon.com/upload/insp-246794-860.jpg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9" cstate="print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670892" y="60984849"/>
              <a:ext cx="1617750" cy="2160000"/>
            </a:xfrm>
            <a:prstGeom prst="rect">
              <a:avLst/>
            </a:prstGeom>
            <a:noFill/>
            <a:ln>
              <a:solidFill>
                <a:schemeClr val="tx1"/>
              </a:solidFill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  <xdr:pic>
          <xdr:nvPicPr>
            <xdr:cNvPr id="36" name="Picture 35" descr="https://vsjcllp.vsjadon.com/upload/insp-246794-877.jpg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0" cstate="print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665923" y="63224462"/>
              <a:ext cx="1617750" cy="2160000"/>
            </a:xfrm>
            <a:prstGeom prst="rect">
              <a:avLst/>
            </a:prstGeom>
            <a:noFill/>
            <a:ln>
              <a:solidFill>
                <a:schemeClr val="tx1"/>
              </a:solidFill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  <xdr:pic>
          <xdr:nvPicPr>
            <xdr:cNvPr id="37" name="Picture 36" descr="https://vsjcllp.vsjadon.com/upload/insp-246794-1022.jpg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1" cstate="print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4065104" y="63219494"/>
              <a:ext cx="1617750" cy="2160000"/>
            </a:xfrm>
            <a:prstGeom prst="rect">
              <a:avLst/>
            </a:prstGeom>
            <a:noFill/>
            <a:ln>
              <a:solidFill>
                <a:schemeClr val="tx1"/>
              </a:solidFill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  <xdr:pic>
          <xdr:nvPicPr>
            <xdr:cNvPr id="38" name="Picture 37" descr="https://vsjcllp.vsjadon.com/upload/insp-246794-880.jpg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2" cstate="print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2370483" y="60986505"/>
              <a:ext cx="1617750" cy="2160000"/>
            </a:xfrm>
            <a:prstGeom prst="rect">
              <a:avLst/>
            </a:prstGeom>
            <a:noFill/>
            <a:ln>
              <a:solidFill>
                <a:schemeClr val="tx1"/>
              </a:solidFill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  <xdr:pic>
          <xdr:nvPicPr>
            <xdr:cNvPr id="39" name="Picture 38" descr="https://vsjcllp.vsjadon.com/upload/insp-246794-883.jpg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3" cstate="print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4080014" y="60981535"/>
              <a:ext cx="1617750" cy="2160000"/>
            </a:xfrm>
            <a:prstGeom prst="rect">
              <a:avLst/>
            </a:prstGeom>
            <a:noFill/>
            <a:ln>
              <a:solidFill>
                <a:schemeClr val="tx1"/>
              </a:solidFill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</xdr:grpSp>
      <xdr:sp macro="" textlink="">
        <xdr:nvSpPr>
          <xdr:cNvPr id="40" name="TextBox 39"/>
          <xdr:cNvSpPr txBox="1"/>
        </xdr:nvSpPr>
        <xdr:spPr>
          <a:xfrm>
            <a:off x="2464904" y="65503839"/>
            <a:ext cx="1005509" cy="26863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100" b="1" cap="none" spc="0">
                <a:ln w="0"/>
                <a:solidFill>
                  <a:sysClr val="windowText" lastClr="000000"/>
                </a:solidFill>
                <a:effectLst>
                  <a:outerShdw blurRad="38100" dist="25400" dir="5400000" algn="ctr" rotWithShape="0">
                    <a:srgbClr val="6E747A">
                      <a:alpha val="43000"/>
                    </a:srgbClr>
                  </a:outerShdw>
                </a:effectLst>
              </a:rPr>
              <a:t>Wing D, E &amp; F</a:t>
            </a:r>
          </a:p>
        </xdr:txBody>
      </xdr:sp>
      <xdr:sp macro="" textlink="">
        <xdr:nvSpPr>
          <xdr:cNvPr id="41" name="TextBox 40"/>
          <xdr:cNvSpPr txBox="1"/>
        </xdr:nvSpPr>
        <xdr:spPr>
          <a:xfrm>
            <a:off x="530086" y="65407762"/>
            <a:ext cx="690103" cy="26863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100" b="1" cap="none" spc="0">
                <a:ln w="0"/>
                <a:solidFill>
                  <a:sysClr val="windowText" lastClr="000000"/>
                </a:solidFill>
                <a:effectLst>
                  <a:outerShdw blurRad="38100" dist="25400" dir="5400000" algn="ctr" rotWithShape="0">
                    <a:srgbClr val="6E747A">
                      <a:alpha val="43000"/>
                    </a:srgbClr>
                  </a:outerShdw>
                </a:effectLst>
              </a:rPr>
              <a:t>Wing C</a:t>
            </a:r>
          </a:p>
        </xdr:txBody>
      </xdr:sp>
      <xdr:sp macro="" textlink="">
        <xdr:nvSpPr>
          <xdr:cNvPr id="42" name="TextBox 41"/>
          <xdr:cNvSpPr txBox="1"/>
        </xdr:nvSpPr>
        <xdr:spPr>
          <a:xfrm>
            <a:off x="4881768" y="63207900"/>
            <a:ext cx="690103" cy="26863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100" b="1" cap="none" spc="0">
                <a:ln w="0"/>
                <a:solidFill>
                  <a:sysClr val="windowText" lastClr="000000"/>
                </a:solidFill>
                <a:effectLst>
                  <a:outerShdw blurRad="38100" dist="25400" dir="5400000" algn="ctr" rotWithShape="0">
                    <a:srgbClr val="6E747A">
                      <a:alpha val="43000"/>
                    </a:srgbClr>
                  </a:outerShdw>
                </a:effectLst>
              </a:rPr>
              <a:t>Wing B</a:t>
            </a:r>
          </a:p>
        </xdr:txBody>
      </xdr:sp>
      <xdr:sp macro="" textlink="">
        <xdr:nvSpPr>
          <xdr:cNvPr id="43" name="TextBox 42"/>
          <xdr:cNvSpPr txBox="1"/>
        </xdr:nvSpPr>
        <xdr:spPr>
          <a:xfrm>
            <a:off x="2350604" y="63219495"/>
            <a:ext cx="690103" cy="26863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100" b="1" cap="none" spc="0">
                <a:ln w="0"/>
                <a:solidFill>
                  <a:sysClr val="windowText" lastClr="000000"/>
                </a:solidFill>
                <a:effectLst>
                  <a:outerShdw blurRad="38100" dist="25400" dir="5400000" algn="ctr" rotWithShape="0">
                    <a:srgbClr val="6E747A">
                      <a:alpha val="43000"/>
                    </a:srgbClr>
                  </a:outerShdw>
                </a:effectLst>
              </a:rPr>
              <a:t>Wing A</a:t>
            </a:r>
          </a:p>
        </xdr:txBody>
      </xdr:sp>
      <xdr:sp macro="" textlink="">
        <xdr:nvSpPr>
          <xdr:cNvPr id="44" name="TextBox 43"/>
          <xdr:cNvSpPr txBox="1"/>
        </xdr:nvSpPr>
        <xdr:spPr>
          <a:xfrm>
            <a:off x="1219199" y="63264222"/>
            <a:ext cx="690103" cy="26863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100" b="1" cap="none" spc="0">
                <a:ln w="0"/>
                <a:solidFill>
                  <a:sysClr val="windowText" lastClr="000000"/>
                </a:solidFill>
                <a:effectLst>
                  <a:outerShdw blurRad="38100" dist="25400" dir="5400000" algn="ctr" rotWithShape="0">
                    <a:srgbClr val="6E747A">
                      <a:alpha val="43000"/>
                    </a:srgbClr>
                  </a:outerShdw>
                </a:effectLst>
              </a:rPr>
              <a:t>Wing G</a:t>
            </a:r>
          </a:p>
        </xdr:txBody>
      </xdr:sp>
      <xdr:sp macro="" textlink="">
        <xdr:nvSpPr>
          <xdr:cNvPr id="45" name="TextBox 44"/>
          <xdr:cNvSpPr txBox="1"/>
        </xdr:nvSpPr>
        <xdr:spPr>
          <a:xfrm>
            <a:off x="5073925" y="60981535"/>
            <a:ext cx="690103" cy="26863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100" b="1" cap="none" spc="0">
                <a:ln w="0"/>
                <a:solidFill>
                  <a:sysClr val="windowText" lastClr="000000"/>
                </a:solidFill>
                <a:effectLst>
                  <a:outerShdw blurRad="38100" dist="25400" dir="5400000" algn="ctr" rotWithShape="0">
                    <a:srgbClr val="6E747A">
                      <a:alpha val="43000"/>
                    </a:srgbClr>
                  </a:outerShdw>
                </a:effectLst>
              </a:rPr>
              <a:t>Wing F</a:t>
            </a:r>
          </a:p>
        </xdr:txBody>
      </xdr:sp>
      <xdr:sp macro="" textlink="">
        <xdr:nvSpPr>
          <xdr:cNvPr id="46" name="TextBox 45"/>
          <xdr:cNvSpPr txBox="1"/>
        </xdr:nvSpPr>
        <xdr:spPr>
          <a:xfrm>
            <a:off x="3023152" y="60943435"/>
            <a:ext cx="690103" cy="26863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100" b="1" cap="none" spc="0">
                <a:ln w="0"/>
                <a:solidFill>
                  <a:sysClr val="windowText" lastClr="000000"/>
                </a:solidFill>
                <a:effectLst>
                  <a:outerShdw blurRad="38100" dist="25400" dir="5400000" algn="ctr" rotWithShape="0">
                    <a:srgbClr val="6E747A">
                      <a:alpha val="43000"/>
                    </a:srgbClr>
                  </a:outerShdw>
                </a:effectLst>
              </a:rPr>
              <a:t>Wing E</a:t>
            </a:r>
          </a:p>
        </xdr:txBody>
      </xdr:sp>
      <xdr:sp macro="" textlink="">
        <xdr:nvSpPr>
          <xdr:cNvPr id="47" name="TextBox 46"/>
          <xdr:cNvSpPr txBox="1"/>
        </xdr:nvSpPr>
        <xdr:spPr>
          <a:xfrm>
            <a:off x="1262269" y="60963313"/>
            <a:ext cx="690103" cy="26863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200" b="1" cap="none" spc="0">
                <a:ln w="0"/>
                <a:solidFill>
                  <a:sysClr val="windowText" lastClr="000000"/>
                </a:solidFill>
                <a:effectLst>
                  <a:outerShdw blurRad="38100" dist="25400" dir="5400000" algn="ctr" rotWithShape="0">
                    <a:srgbClr val="6E747A">
                      <a:alpha val="43000"/>
                    </a:srgbClr>
                  </a:outerShdw>
                </a:effectLst>
              </a:rPr>
              <a:t>Wing D</a:t>
            </a:r>
          </a:p>
        </xdr:txBody>
      </xdr: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22412</xdr:colOff>
      <xdr:row>15</xdr:row>
      <xdr:rowOff>141604</xdr:rowOff>
    </xdr:from>
    <xdr:to>
      <xdr:col>6</xdr:col>
      <xdr:colOff>481853</xdr:colOff>
      <xdr:row>34</xdr:row>
      <xdr:rowOff>177026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5118" y="3010310"/>
          <a:ext cx="6858000" cy="3654922"/>
        </a:xfrm>
        <a:prstGeom prst="rect">
          <a:avLst/>
        </a:prstGeom>
      </xdr:spPr>
    </xdr:pic>
    <xdr:clientData/>
  </xdr:twoCellAnchor>
  <xdr:twoCellAnchor editAs="oneCell">
    <xdr:from>
      <xdr:col>6</xdr:col>
      <xdr:colOff>631970</xdr:colOff>
      <xdr:row>14</xdr:row>
      <xdr:rowOff>0</xdr:rowOff>
    </xdr:from>
    <xdr:to>
      <xdr:col>16</xdr:col>
      <xdr:colOff>396647</xdr:colOff>
      <xdr:row>33</xdr:row>
      <xdr:rowOff>35422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13235" y="2678206"/>
          <a:ext cx="6858000" cy="365492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goo.gl/maps/SZrb9FwUdTSfjehz7" TargetMode="External"/><Relationship Id="rId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1:XFD382"/>
  <sheetViews>
    <sheetView tabSelected="1" view="pageBreakPreview" zoomScale="115" zoomScaleNormal="100" zoomScaleSheetLayoutView="115" workbookViewId="0">
      <selection activeCell="J11" sqref="J11"/>
    </sheetView>
  </sheetViews>
  <sheetFormatPr defaultColWidth="9.140625" defaultRowHeight="15.75" x14ac:dyDescent="0.25"/>
  <cols>
    <col min="1" max="1" width="11.42578125" style="43" customWidth="1"/>
    <col min="2" max="2" width="12" style="43" customWidth="1"/>
    <col min="3" max="3" width="12.7109375" style="43" customWidth="1"/>
    <col min="4" max="4" width="14.140625" style="43" customWidth="1"/>
    <col min="5" max="7" width="11.7109375" style="43" customWidth="1"/>
    <col min="8" max="8" width="12.42578125" style="43" customWidth="1"/>
    <col min="9" max="9" width="17.42578125" style="23" customWidth="1"/>
    <col min="10" max="10" width="11.42578125" style="23" customWidth="1"/>
    <col min="11" max="11" width="10.5703125" style="23" bestFit="1" customWidth="1"/>
    <col min="12" max="12" width="10.5703125" style="23" customWidth="1"/>
    <col min="13" max="13" width="11.85546875" style="23" customWidth="1"/>
    <col min="14" max="14" width="12.5703125" style="23" customWidth="1"/>
    <col min="15" max="15" width="9.85546875" style="23" customWidth="1"/>
    <col min="16" max="16" width="11.7109375" style="23" customWidth="1"/>
    <col min="17" max="247" width="9.140625" style="23"/>
    <col min="248" max="248" width="8.7109375" style="23" customWidth="1"/>
    <col min="249" max="249" width="9.85546875" style="23" customWidth="1"/>
    <col min="250" max="250" width="14.42578125" style="23" customWidth="1"/>
    <col min="251" max="251" width="7.28515625" style="23" customWidth="1"/>
    <col min="252" max="252" width="5.5703125" style="23" customWidth="1"/>
    <col min="253" max="253" width="9" style="23" customWidth="1"/>
    <col min="254" max="255" width="9.85546875" style="23" customWidth="1"/>
    <col min="256" max="256" width="11.140625" style="23" customWidth="1"/>
    <col min="257" max="257" width="2.85546875" style="23" customWidth="1"/>
    <col min="258" max="258" width="3.5703125" style="23" customWidth="1"/>
    <col min="259" max="503" width="9.140625" style="23"/>
    <col min="504" max="504" width="8.7109375" style="23" customWidth="1"/>
    <col min="505" max="505" width="9.85546875" style="23" customWidth="1"/>
    <col min="506" max="506" width="14.42578125" style="23" customWidth="1"/>
    <col min="507" max="507" width="7.28515625" style="23" customWidth="1"/>
    <col min="508" max="508" width="5.5703125" style="23" customWidth="1"/>
    <col min="509" max="509" width="9" style="23" customWidth="1"/>
    <col min="510" max="511" width="9.85546875" style="23" customWidth="1"/>
    <col min="512" max="512" width="11.140625" style="23" customWidth="1"/>
    <col min="513" max="513" width="2.85546875" style="23" customWidth="1"/>
    <col min="514" max="514" width="3.5703125" style="23" customWidth="1"/>
    <col min="515" max="759" width="9.140625" style="23"/>
    <col min="760" max="760" width="8.7109375" style="23" customWidth="1"/>
    <col min="761" max="761" width="9.85546875" style="23" customWidth="1"/>
    <col min="762" max="762" width="14.42578125" style="23" customWidth="1"/>
    <col min="763" max="763" width="7.28515625" style="23" customWidth="1"/>
    <col min="764" max="764" width="5.5703125" style="23" customWidth="1"/>
    <col min="765" max="765" width="9" style="23" customWidth="1"/>
    <col min="766" max="767" width="9.85546875" style="23" customWidth="1"/>
    <col min="768" max="768" width="11.140625" style="23" customWidth="1"/>
    <col min="769" max="769" width="2.85546875" style="23" customWidth="1"/>
    <col min="770" max="770" width="3.5703125" style="23" customWidth="1"/>
    <col min="771" max="1015" width="9.140625" style="23"/>
    <col min="1016" max="1016" width="8.7109375" style="23" customWidth="1"/>
    <col min="1017" max="1017" width="9.85546875" style="23" customWidth="1"/>
    <col min="1018" max="1018" width="14.42578125" style="23" customWidth="1"/>
    <col min="1019" max="1019" width="7.28515625" style="23" customWidth="1"/>
    <col min="1020" max="1020" width="5.5703125" style="23" customWidth="1"/>
    <col min="1021" max="1021" width="9" style="23" customWidth="1"/>
    <col min="1022" max="1023" width="9.85546875" style="23" customWidth="1"/>
    <col min="1024" max="1024" width="11.140625" style="23" customWidth="1"/>
    <col min="1025" max="1025" width="2.85546875" style="23" customWidth="1"/>
    <col min="1026" max="1026" width="3.5703125" style="23" customWidth="1"/>
    <col min="1027" max="1271" width="9.140625" style="23"/>
    <col min="1272" max="1272" width="8.7109375" style="23" customWidth="1"/>
    <col min="1273" max="1273" width="9.85546875" style="23" customWidth="1"/>
    <col min="1274" max="1274" width="14.42578125" style="23" customWidth="1"/>
    <col min="1275" max="1275" width="7.28515625" style="23" customWidth="1"/>
    <col min="1276" max="1276" width="5.5703125" style="23" customWidth="1"/>
    <col min="1277" max="1277" width="9" style="23" customWidth="1"/>
    <col min="1278" max="1279" width="9.85546875" style="23" customWidth="1"/>
    <col min="1280" max="1280" width="11.140625" style="23" customWidth="1"/>
    <col min="1281" max="1281" width="2.85546875" style="23" customWidth="1"/>
    <col min="1282" max="1282" width="3.5703125" style="23" customWidth="1"/>
    <col min="1283" max="1527" width="9.140625" style="23"/>
    <col min="1528" max="1528" width="8.7109375" style="23" customWidth="1"/>
    <col min="1529" max="1529" width="9.85546875" style="23" customWidth="1"/>
    <col min="1530" max="1530" width="14.42578125" style="23" customWidth="1"/>
    <col min="1531" max="1531" width="7.28515625" style="23" customWidth="1"/>
    <col min="1532" max="1532" width="5.5703125" style="23" customWidth="1"/>
    <col min="1533" max="1533" width="9" style="23" customWidth="1"/>
    <col min="1534" max="1535" width="9.85546875" style="23" customWidth="1"/>
    <col min="1536" max="1536" width="11.140625" style="23" customWidth="1"/>
    <col min="1537" max="1537" width="2.85546875" style="23" customWidth="1"/>
    <col min="1538" max="1538" width="3.5703125" style="23" customWidth="1"/>
    <col min="1539" max="1783" width="9.140625" style="23"/>
    <col min="1784" max="1784" width="8.7109375" style="23" customWidth="1"/>
    <col min="1785" max="1785" width="9.85546875" style="23" customWidth="1"/>
    <col min="1786" max="1786" width="14.42578125" style="23" customWidth="1"/>
    <col min="1787" max="1787" width="7.28515625" style="23" customWidth="1"/>
    <col min="1788" max="1788" width="5.5703125" style="23" customWidth="1"/>
    <col min="1789" max="1789" width="9" style="23" customWidth="1"/>
    <col min="1790" max="1791" width="9.85546875" style="23" customWidth="1"/>
    <col min="1792" max="1792" width="11.140625" style="23" customWidth="1"/>
    <col min="1793" max="1793" width="2.85546875" style="23" customWidth="1"/>
    <col min="1794" max="1794" width="3.5703125" style="23" customWidth="1"/>
    <col min="1795" max="2039" width="9.140625" style="23"/>
    <col min="2040" max="2040" width="8.7109375" style="23" customWidth="1"/>
    <col min="2041" max="2041" width="9.85546875" style="23" customWidth="1"/>
    <col min="2042" max="2042" width="14.42578125" style="23" customWidth="1"/>
    <col min="2043" max="2043" width="7.28515625" style="23" customWidth="1"/>
    <col min="2044" max="2044" width="5.5703125" style="23" customWidth="1"/>
    <col min="2045" max="2045" width="9" style="23" customWidth="1"/>
    <col min="2046" max="2047" width="9.85546875" style="23" customWidth="1"/>
    <col min="2048" max="2048" width="11.140625" style="23" customWidth="1"/>
    <col min="2049" max="2049" width="2.85546875" style="23" customWidth="1"/>
    <col min="2050" max="2050" width="3.5703125" style="23" customWidth="1"/>
    <col min="2051" max="2295" width="9.140625" style="23"/>
    <col min="2296" max="2296" width="8.7109375" style="23" customWidth="1"/>
    <col min="2297" max="2297" width="9.85546875" style="23" customWidth="1"/>
    <col min="2298" max="2298" width="14.42578125" style="23" customWidth="1"/>
    <col min="2299" max="2299" width="7.28515625" style="23" customWidth="1"/>
    <col min="2300" max="2300" width="5.5703125" style="23" customWidth="1"/>
    <col min="2301" max="2301" width="9" style="23" customWidth="1"/>
    <col min="2302" max="2303" width="9.85546875" style="23" customWidth="1"/>
    <col min="2304" max="2304" width="11.140625" style="23" customWidth="1"/>
    <col min="2305" max="2305" width="2.85546875" style="23" customWidth="1"/>
    <col min="2306" max="2306" width="3.5703125" style="23" customWidth="1"/>
    <col min="2307" max="2551" width="9.140625" style="23"/>
    <col min="2552" max="2552" width="8.7109375" style="23" customWidth="1"/>
    <col min="2553" max="2553" width="9.85546875" style="23" customWidth="1"/>
    <col min="2554" max="2554" width="14.42578125" style="23" customWidth="1"/>
    <col min="2555" max="2555" width="7.28515625" style="23" customWidth="1"/>
    <col min="2556" max="2556" width="5.5703125" style="23" customWidth="1"/>
    <col min="2557" max="2557" width="9" style="23" customWidth="1"/>
    <col min="2558" max="2559" width="9.85546875" style="23" customWidth="1"/>
    <col min="2560" max="2560" width="11.140625" style="23" customWidth="1"/>
    <col min="2561" max="2561" width="2.85546875" style="23" customWidth="1"/>
    <col min="2562" max="2562" width="3.5703125" style="23" customWidth="1"/>
    <col min="2563" max="2807" width="9.140625" style="23"/>
    <col min="2808" max="2808" width="8.7109375" style="23" customWidth="1"/>
    <col min="2809" max="2809" width="9.85546875" style="23" customWidth="1"/>
    <col min="2810" max="2810" width="14.42578125" style="23" customWidth="1"/>
    <col min="2811" max="2811" width="7.28515625" style="23" customWidth="1"/>
    <col min="2812" max="2812" width="5.5703125" style="23" customWidth="1"/>
    <col min="2813" max="2813" width="9" style="23" customWidth="1"/>
    <col min="2814" max="2815" width="9.85546875" style="23" customWidth="1"/>
    <col min="2816" max="2816" width="11.140625" style="23" customWidth="1"/>
    <col min="2817" max="2817" width="2.85546875" style="23" customWidth="1"/>
    <col min="2818" max="2818" width="3.5703125" style="23" customWidth="1"/>
    <col min="2819" max="3063" width="9.140625" style="23"/>
    <col min="3064" max="3064" width="8.7109375" style="23" customWidth="1"/>
    <col min="3065" max="3065" width="9.85546875" style="23" customWidth="1"/>
    <col min="3066" max="3066" width="14.42578125" style="23" customWidth="1"/>
    <col min="3067" max="3067" width="7.28515625" style="23" customWidth="1"/>
    <col min="3068" max="3068" width="5.5703125" style="23" customWidth="1"/>
    <col min="3069" max="3069" width="9" style="23" customWidth="1"/>
    <col min="3070" max="3071" width="9.85546875" style="23" customWidth="1"/>
    <col min="3072" max="3072" width="11.140625" style="23" customWidth="1"/>
    <col min="3073" max="3073" width="2.85546875" style="23" customWidth="1"/>
    <col min="3074" max="3074" width="3.5703125" style="23" customWidth="1"/>
    <col min="3075" max="3319" width="9.140625" style="23"/>
    <col min="3320" max="3320" width="8.7109375" style="23" customWidth="1"/>
    <col min="3321" max="3321" width="9.85546875" style="23" customWidth="1"/>
    <col min="3322" max="3322" width="14.42578125" style="23" customWidth="1"/>
    <col min="3323" max="3323" width="7.28515625" style="23" customWidth="1"/>
    <col min="3324" max="3324" width="5.5703125" style="23" customWidth="1"/>
    <col min="3325" max="3325" width="9" style="23" customWidth="1"/>
    <col min="3326" max="3327" width="9.85546875" style="23" customWidth="1"/>
    <col min="3328" max="3328" width="11.140625" style="23" customWidth="1"/>
    <col min="3329" max="3329" width="2.85546875" style="23" customWidth="1"/>
    <col min="3330" max="3330" width="3.5703125" style="23" customWidth="1"/>
    <col min="3331" max="3575" width="9.140625" style="23"/>
    <col min="3576" max="3576" width="8.7109375" style="23" customWidth="1"/>
    <col min="3577" max="3577" width="9.85546875" style="23" customWidth="1"/>
    <col min="3578" max="3578" width="14.42578125" style="23" customWidth="1"/>
    <col min="3579" max="3579" width="7.28515625" style="23" customWidth="1"/>
    <col min="3580" max="3580" width="5.5703125" style="23" customWidth="1"/>
    <col min="3581" max="3581" width="9" style="23" customWidth="1"/>
    <col min="3582" max="3583" width="9.85546875" style="23" customWidth="1"/>
    <col min="3584" max="3584" width="11.140625" style="23" customWidth="1"/>
    <col min="3585" max="3585" width="2.85546875" style="23" customWidth="1"/>
    <col min="3586" max="3586" width="3.5703125" style="23" customWidth="1"/>
    <col min="3587" max="3831" width="9.140625" style="23"/>
    <col min="3832" max="3832" width="8.7109375" style="23" customWidth="1"/>
    <col min="3833" max="3833" width="9.85546875" style="23" customWidth="1"/>
    <col min="3834" max="3834" width="14.42578125" style="23" customWidth="1"/>
    <col min="3835" max="3835" width="7.28515625" style="23" customWidth="1"/>
    <col min="3836" max="3836" width="5.5703125" style="23" customWidth="1"/>
    <col min="3837" max="3837" width="9" style="23" customWidth="1"/>
    <col min="3838" max="3839" width="9.85546875" style="23" customWidth="1"/>
    <col min="3840" max="3840" width="11.140625" style="23" customWidth="1"/>
    <col min="3841" max="3841" width="2.85546875" style="23" customWidth="1"/>
    <col min="3842" max="3842" width="3.5703125" style="23" customWidth="1"/>
    <col min="3843" max="4087" width="9.140625" style="23"/>
    <col min="4088" max="4088" width="8.7109375" style="23" customWidth="1"/>
    <col min="4089" max="4089" width="9.85546875" style="23" customWidth="1"/>
    <col min="4090" max="4090" width="14.42578125" style="23" customWidth="1"/>
    <col min="4091" max="4091" width="7.28515625" style="23" customWidth="1"/>
    <col min="4092" max="4092" width="5.5703125" style="23" customWidth="1"/>
    <col min="4093" max="4093" width="9" style="23" customWidth="1"/>
    <col min="4094" max="4095" width="9.85546875" style="23" customWidth="1"/>
    <col min="4096" max="4096" width="11.140625" style="23" customWidth="1"/>
    <col min="4097" max="4097" width="2.85546875" style="23" customWidth="1"/>
    <col min="4098" max="4098" width="3.5703125" style="23" customWidth="1"/>
    <col min="4099" max="4343" width="9.140625" style="23"/>
    <col min="4344" max="4344" width="8.7109375" style="23" customWidth="1"/>
    <col min="4345" max="4345" width="9.85546875" style="23" customWidth="1"/>
    <col min="4346" max="4346" width="14.42578125" style="23" customWidth="1"/>
    <col min="4347" max="4347" width="7.28515625" style="23" customWidth="1"/>
    <col min="4348" max="4348" width="5.5703125" style="23" customWidth="1"/>
    <col min="4349" max="4349" width="9" style="23" customWidth="1"/>
    <col min="4350" max="4351" width="9.85546875" style="23" customWidth="1"/>
    <col min="4352" max="4352" width="11.140625" style="23" customWidth="1"/>
    <col min="4353" max="4353" width="2.85546875" style="23" customWidth="1"/>
    <col min="4354" max="4354" width="3.5703125" style="23" customWidth="1"/>
    <col min="4355" max="4599" width="9.140625" style="23"/>
    <col min="4600" max="4600" width="8.7109375" style="23" customWidth="1"/>
    <col min="4601" max="4601" width="9.85546875" style="23" customWidth="1"/>
    <col min="4602" max="4602" width="14.42578125" style="23" customWidth="1"/>
    <col min="4603" max="4603" width="7.28515625" style="23" customWidth="1"/>
    <col min="4604" max="4604" width="5.5703125" style="23" customWidth="1"/>
    <col min="4605" max="4605" width="9" style="23" customWidth="1"/>
    <col min="4606" max="4607" width="9.85546875" style="23" customWidth="1"/>
    <col min="4608" max="4608" width="11.140625" style="23" customWidth="1"/>
    <col min="4609" max="4609" width="2.85546875" style="23" customWidth="1"/>
    <col min="4610" max="4610" width="3.5703125" style="23" customWidth="1"/>
    <col min="4611" max="4855" width="9.140625" style="23"/>
    <col min="4856" max="4856" width="8.7109375" style="23" customWidth="1"/>
    <col min="4857" max="4857" width="9.85546875" style="23" customWidth="1"/>
    <col min="4858" max="4858" width="14.42578125" style="23" customWidth="1"/>
    <col min="4859" max="4859" width="7.28515625" style="23" customWidth="1"/>
    <col min="4860" max="4860" width="5.5703125" style="23" customWidth="1"/>
    <col min="4861" max="4861" width="9" style="23" customWidth="1"/>
    <col min="4862" max="4863" width="9.85546875" style="23" customWidth="1"/>
    <col min="4864" max="4864" width="11.140625" style="23" customWidth="1"/>
    <col min="4865" max="4865" width="2.85546875" style="23" customWidth="1"/>
    <col min="4866" max="4866" width="3.5703125" style="23" customWidth="1"/>
    <col min="4867" max="5111" width="9.140625" style="23"/>
    <col min="5112" max="5112" width="8.7109375" style="23" customWidth="1"/>
    <col min="5113" max="5113" width="9.85546875" style="23" customWidth="1"/>
    <col min="5114" max="5114" width="14.42578125" style="23" customWidth="1"/>
    <col min="5115" max="5115" width="7.28515625" style="23" customWidth="1"/>
    <col min="5116" max="5116" width="5.5703125" style="23" customWidth="1"/>
    <col min="5117" max="5117" width="9" style="23" customWidth="1"/>
    <col min="5118" max="5119" width="9.85546875" style="23" customWidth="1"/>
    <col min="5120" max="5120" width="11.140625" style="23" customWidth="1"/>
    <col min="5121" max="5121" width="2.85546875" style="23" customWidth="1"/>
    <col min="5122" max="5122" width="3.5703125" style="23" customWidth="1"/>
    <col min="5123" max="5367" width="9.140625" style="23"/>
    <col min="5368" max="5368" width="8.7109375" style="23" customWidth="1"/>
    <col min="5369" max="5369" width="9.85546875" style="23" customWidth="1"/>
    <col min="5370" max="5370" width="14.42578125" style="23" customWidth="1"/>
    <col min="5371" max="5371" width="7.28515625" style="23" customWidth="1"/>
    <col min="5372" max="5372" width="5.5703125" style="23" customWidth="1"/>
    <col min="5373" max="5373" width="9" style="23" customWidth="1"/>
    <col min="5374" max="5375" width="9.85546875" style="23" customWidth="1"/>
    <col min="5376" max="5376" width="11.140625" style="23" customWidth="1"/>
    <col min="5377" max="5377" width="2.85546875" style="23" customWidth="1"/>
    <col min="5378" max="5378" width="3.5703125" style="23" customWidth="1"/>
    <col min="5379" max="5623" width="9.140625" style="23"/>
    <col min="5624" max="5624" width="8.7109375" style="23" customWidth="1"/>
    <col min="5625" max="5625" width="9.85546875" style="23" customWidth="1"/>
    <col min="5626" max="5626" width="14.42578125" style="23" customWidth="1"/>
    <col min="5627" max="5627" width="7.28515625" style="23" customWidth="1"/>
    <col min="5628" max="5628" width="5.5703125" style="23" customWidth="1"/>
    <col min="5629" max="5629" width="9" style="23" customWidth="1"/>
    <col min="5630" max="5631" width="9.85546875" style="23" customWidth="1"/>
    <col min="5632" max="5632" width="11.140625" style="23" customWidth="1"/>
    <col min="5633" max="5633" width="2.85546875" style="23" customWidth="1"/>
    <col min="5634" max="5634" width="3.5703125" style="23" customWidth="1"/>
    <col min="5635" max="5879" width="9.140625" style="23"/>
    <col min="5880" max="5880" width="8.7109375" style="23" customWidth="1"/>
    <col min="5881" max="5881" width="9.85546875" style="23" customWidth="1"/>
    <col min="5882" max="5882" width="14.42578125" style="23" customWidth="1"/>
    <col min="5883" max="5883" width="7.28515625" style="23" customWidth="1"/>
    <col min="5884" max="5884" width="5.5703125" style="23" customWidth="1"/>
    <col min="5885" max="5885" width="9" style="23" customWidth="1"/>
    <col min="5886" max="5887" width="9.85546875" style="23" customWidth="1"/>
    <col min="5888" max="5888" width="11.140625" style="23" customWidth="1"/>
    <col min="5889" max="5889" width="2.85546875" style="23" customWidth="1"/>
    <col min="5890" max="5890" width="3.5703125" style="23" customWidth="1"/>
    <col min="5891" max="6135" width="9.140625" style="23"/>
    <col min="6136" max="6136" width="8.7109375" style="23" customWidth="1"/>
    <col min="6137" max="6137" width="9.85546875" style="23" customWidth="1"/>
    <col min="6138" max="6138" width="14.42578125" style="23" customWidth="1"/>
    <col min="6139" max="6139" width="7.28515625" style="23" customWidth="1"/>
    <col min="6140" max="6140" width="5.5703125" style="23" customWidth="1"/>
    <col min="6141" max="6141" width="9" style="23" customWidth="1"/>
    <col min="6142" max="6143" width="9.85546875" style="23" customWidth="1"/>
    <col min="6144" max="6144" width="11.140625" style="23" customWidth="1"/>
    <col min="6145" max="6145" width="2.85546875" style="23" customWidth="1"/>
    <col min="6146" max="6146" width="3.5703125" style="23" customWidth="1"/>
    <col min="6147" max="6391" width="9.140625" style="23"/>
    <col min="6392" max="6392" width="8.7109375" style="23" customWidth="1"/>
    <col min="6393" max="6393" width="9.85546875" style="23" customWidth="1"/>
    <col min="6394" max="6394" width="14.42578125" style="23" customWidth="1"/>
    <col min="6395" max="6395" width="7.28515625" style="23" customWidth="1"/>
    <col min="6396" max="6396" width="5.5703125" style="23" customWidth="1"/>
    <col min="6397" max="6397" width="9" style="23" customWidth="1"/>
    <col min="6398" max="6399" width="9.85546875" style="23" customWidth="1"/>
    <col min="6400" max="6400" width="11.140625" style="23" customWidth="1"/>
    <col min="6401" max="6401" width="2.85546875" style="23" customWidth="1"/>
    <col min="6402" max="6402" width="3.5703125" style="23" customWidth="1"/>
    <col min="6403" max="6647" width="9.140625" style="23"/>
    <col min="6648" max="6648" width="8.7109375" style="23" customWidth="1"/>
    <col min="6649" max="6649" width="9.85546875" style="23" customWidth="1"/>
    <col min="6650" max="6650" width="14.42578125" style="23" customWidth="1"/>
    <col min="6651" max="6651" width="7.28515625" style="23" customWidth="1"/>
    <col min="6652" max="6652" width="5.5703125" style="23" customWidth="1"/>
    <col min="6653" max="6653" width="9" style="23" customWidth="1"/>
    <col min="6654" max="6655" width="9.85546875" style="23" customWidth="1"/>
    <col min="6656" max="6656" width="11.140625" style="23" customWidth="1"/>
    <col min="6657" max="6657" width="2.85546875" style="23" customWidth="1"/>
    <col min="6658" max="6658" width="3.5703125" style="23" customWidth="1"/>
    <col min="6659" max="6903" width="9.140625" style="23"/>
    <col min="6904" max="6904" width="8.7109375" style="23" customWidth="1"/>
    <col min="6905" max="6905" width="9.85546875" style="23" customWidth="1"/>
    <col min="6906" max="6906" width="14.42578125" style="23" customWidth="1"/>
    <col min="6907" max="6907" width="7.28515625" style="23" customWidth="1"/>
    <col min="6908" max="6908" width="5.5703125" style="23" customWidth="1"/>
    <col min="6909" max="6909" width="9" style="23" customWidth="1"/>
    <col min="6910" max="6911" width="9.85546875" style="23" customWidth="1"/>
    <col min="6912" max="6912" width="11.140625" style="23" customWidth="1"/>
    <col min="6913" max="6913" width="2.85546875" style="23" customWidth="1"/>
    <col min="6914" max="6914" width="3.5703125" style="23" customWidth="1"/>
    <col min="6915" max="7159" width="9.140625" style="23"/>
    <col min="7160" max="7160" width="8.7109375" style="23" customWidth="1"/>
    <col min="7161" max="7161" width="9.85546875" style="23" customWidth="1"/>
    <col min="7162" max="7162" width="14.42578125" style="23" customWidth="1"/>
    <col min="7163" max="7163" width="7.28515625" style="23" customWidth="1"/>
    <col min="7164" max="7164" width="5.5703125" style="23" customWidth="1"/>
    <col min="7165" max="7165" width="9" style="23" customWidth="1"/>
    <col min="7166" max="7167" width="9.85546875" style="23" customWidth="1"/>
    <col min="7168" max="7168" width="11.140625" style="23" customWidth="1"/>
    <col min="7169" max="7169" width="2.85546875" style="23" customWidth="1"/>
    <col min="7170" max="7170" width="3.5703125" style="23" customWidth="1"/>
    <col min="7171" max="7415" width="9.140625" style="23"/>
    <col min="7416" max="7416" width="8.7109375" style="23" customWidth="1"/>
    <col min="7417" max="7417" width="9.85546875" style="23" customWidth="1"/>
    <col min="7418" max="7418" width="14.42578125" style="23" customWidth="1"/>
    <col min="7419" max="7419" width="7.28515625" style="23" customWidth="1"/>
    <col min="7420" max="7420" width="5.5703125" style="23" customWidth="1"/>
    <col min="7421" max="7421" width="9" style="23" customWidth="1"/>
    <col min="7422" max="7423" width="9.85546875" style="23" customWidth="1"/>
    <col min="7424" max="7424" width="11.140625" style="23" customWidth="1"/>
    <col min="7425" max="7425" width="2.85546875" style="23" customWidth="1"/>
    <col min="7426" max="7426" width="3.5703125" style="23" customWidth="1"/>
    <col min="7427" max="7671" width="9.140625" style="23"/>
    <col min="7672" max="7672" width="8.7109375" style="23" customWidth="1"/>
    <col min="7673" max="7673" width="9.85546875" style="23" customWidth="1"/>
    <col min="7674" max="7674" width="14.42578125" style="23" customWidth="1"/>
    <col min="7675" max="7675" width="7.28515625" style="23" customWidth="1"/>
    <col min="7676" max="7676" width="5.5703125" style="23" customWidth="1"/>
    <col min="7677" max="7677" width="9" style="23" customWidth="1"/>
    <col min="7678" max="7679" width="9.85546875" style="23" customWidth="1"/>
    <col min="7680" max="7680" width="11.140625" style="23" customWidth="1"/>
    <col min="7681" max="7681" width="2.85546875" style="23" customWidth="1"/>
    <col min="7682" max="7682" width="3.5703125" style="23" customWidth="1"/>
    <col min="7683" max="7927" width="9.140625" style="23"/>
    <col min="7928" max="7928" width="8.7109375" style="23" customWidth="1"/>
    <col min="7929" max="7929" width="9.85546875" style="23" customWidth="1"/>
    <col min="7930" max="7930" width="14.42578125" style="23" customWidth="1"/>
    <col min="7931" max="7931" width="7.28515625" style="23" customWidth="1"/>
    <col min="7932" max="7932" width="5.5703125" style="23" customWidth="1"/>
    <col min="7933" max="7933" width="9" style="23" customWidth="1"/>
    <col min="7934" max="7935" width="9.85546875" style="23" customWidth="1"/>
    <col min="7936" max="7936" width="11.140625" style="23" customWidth="1"/>
    <col min="7937" max="7937" width="2.85546875" style="23" customWidth="1"/>
    <col min="7938" max="7938" width="3.5703125" style="23" customWidth="1"/>
    <col min="7939" max="8183" width="9.140625" style="23"/>
    <col min="8184" max="8184" width="8.7109375" style="23" customWidth="1"/>
    <col min="8185" max="8185" width="9.85546875" style="23" customWidth="1"/>
    <col min="8186" max="8186" width="14.42578125" style="23" customWidth="1"/>
    <col min="8187" max="8187" width="7.28515625" style="23" customWidth="1"/>
    <col min="8188" max="8188" width="5.5703125" style="23" customWidth="1"/>
    <col min="8189" max="8189" width="9" style="23" customWidth="1"/>
    <col min="8190" max="8191" width="9.85546875" style="23" customWidth="1"/>
    <col min="8192" max="8192" width="11.140625" style="23" customWidth="1"/>
    <col min="8193" max="8193" width="2.85546875" style="23" customWidth="1"/>
    <col min="8194" max="8194" width="3.5703125" style="23" customWidth="1"/>
    <col min="8195" max="8439" width="9.140625" style="23"/>
    <col min="8440" max="8440" width="8.7109375" style="23" customWidth="1"/>
    <col min="8441" max="8441" width="9.85546875" style="23" customWidth="1"/>
    <col min="8442" max="8442" width="14.42578125" style="23" customWidth="1"/>
    <col min="8443" max="8443" width="7.28515625" style="23" customWidth="1"/>
    <col min="8444" max="8444" width="5.5703125" style="23" customWidth="1"/>
    <col min="8445" max="8445" width="9" style="23" customWidth="1"/>
    <col min="8446" max="8447" width="9.85546875" style="23" customWidth="1"/>
    <col min="8448" max="8448" width="11.140625" style="23" customWidth="1"/>
    <col min="8449" max="8449" width="2.85546875" style="23" customWidth="1"/>
    <col min="8450" max="8450" width="3.5703125" style="23" customWidth="1"/>
    <col min="8451" max="8695" width="9.140625" style="23"/>
    <col min="8696" max="8696" width="8.7109375" style="23" customWidth="1"/>
    <col min="8697" max="8697" width="9.85546875" style="23" customWidth="1"/>
    <col min="8698" max="8698" width="14.42578125" style="23" customWidth="1"/>
    <col min="8699" max="8699" width="7.28515625" style="23" customWidth="1"/>
    <col min="8700" max="8700" width="5.5703125" style="23" customWidth="1"/>
    <col min="8701" max="8701" width="9" style="23" customWidth="1"/>
    <col min="8702" max="8703" width="9.85546875" style="23" customWidth="1"/>
    <col min="8704" max="8704" width="11.140625" style="23" customWidth="1"/>
    <col min="8705" max="8705" width="2.85546875" style="23" customWidth="1"/>
    <col min="8706" max="8706" width="3.5703125" style="23" customWidth="1"/>
    <col min="8707" max="8951" width="9.140625" style="23"/>
    <col min="8952" max="8952" width="8.7109375" style="23" customWidth="1"/>
    <col min="8953" max="8953" width="9.85546875" style="23" customWidth="1"/>
    <col min="8954" max="8954" width="14.42578125" style="23" customWidth="1"/>
    <col min="8955" max="8955" width="7.28515625" style="23" customWidth="1"/>
    <col min="8956" max="8956" width="5.5703125" style="23" customWidth="1"/>
    <col min="8957" max="8957" width="9" style="23" customWidth="1"/>
    <col min="8958" max="8959" width="9.85546875" style="23" customWidth="1"/>
    <col min="8960" max="8960" width="11.140625" style="23" customWidth="1"/>
    <col min="8961" max="8961" width="2.85546875" style="23" customWidth="1"/>
    <col min="8962" max="8962" width="3.5703125" style="23" customWidth="1"/>
    <col min="8963" max="9207" width="9.140625" style="23"/>
    <col min="9208" max="9208" width="8.7109375" style="23" customWidth="1"/>
    <col min="9209" max="9209" width="9.85546875" style="23" customWidth="1"/>
    <col min="9210" max="9210" width="14.42578125" style="23" customWidth="1"/>
    <col min="9211" max="9211" width="7.28515625" style="23" customWidth="1"/>
    <col min="9212" max="9212" width="5.5703125" style="23" customWidth="1"/>
    <col min="9213" max="9213" width="9" style="23" customWidth="1"/>
    <col min="9214" max="9215" width="9.85546875" style="23" customWidth="1"/>
    <col min="9216" max="9216" width="11.140625" style="23" customWidth="1"/>
    <col min="9217" max="9217" width="2.85546875" style="23" customWidth="1"/>
    <col min="9218" max="9218" width="3.5703125" style="23" customWidth="1"/>
    <col min="9219" max="9463" width="9.140625" style="23"/>
    <col min="9464" max="9464" width="8.7109375" style="23" customWidth="1"/>
    <col min="9465" max="9465" width="9.85546875" style="23" customWidth="1"/>
    <col min="9466" max="9466" width="14.42578125" style="23" customWidth="1"/>
    <col min="9467" max="9467" width="7.28515625" style="23" customWidth="1"/>
    <col min="9468" max="9468" width="5.5703125" style="23" customWidth="1"/>
    <col min="9469" max="9469" width="9" style="23" customWidth="1"/>
    <col min="9470" max="9471" width="9.85546875" style="23" customWidth="1"/>
    <col min="9472" max="9472" width="11.140625" style="23" customWidth="1"/>
    <col min="9473" max="9473" width="2.85546875" style="23" customWidth="1"/>
    <col min="9474" max="9474" width="3.5703125" style="23" customWidth="1"/>
    <col min="9475" max="9719" width="9.140625" style="23"/>
    <col min="9720" max="9720" width="8.7109375" style="23" customWidth="1"/>
    <col min="9721" max="9721" width="9.85546875" style="23" customWidth="1"/>
    <col min="9722" max="9722" width="14.42578125" style="23" customWidth="1"/>
    <col min="9723" max="9723" width="7.28515625" style="23" customWidth="1"/>
    <col min="9724" max="9724" width="5.5703125" style="23" customWidth="1"/>
    <col min="9725" max="9725" width="9" style="23" customWidth="1"/>
    <col min="9726" max="9727" width="9.85546875" style="23" customWidth="1"/>
    <col min="9728" max="9728" width="11.140625" style="23" customWidth="1"/>
    <col min="9729" max="9729" width="2.85546875" style="23" customWidth="1"/>
    <col min="9730" max="9730" width="3.5703125" style="23" customWidth="1"/>
    <col min="9731" max="9975" width="9.140625" style="23"/>
    <col min="9976" max="9976" width="8.7109375" style="23" customWidth="1"/>
    <col min="9977" max="9977" width="9.85546875" style="23" customWidth="1"/>
    <col min="9978" max="9978" width="14.42578125" style="23" customWidth="1"/>
    <col min="9979" max="9979" width="7.28515625" style="23" customWidth="1"/>
    <col min="9980" max="9980" width="5.5703125" style="23" customWidth="1"/>
    <col min="9981" max="9981" width="9" style="23" customWidth="1"/>
    <col min="9982" max="9983" width="9.85546875" style="23" customWidth="1"/>
    <col min="9984" max="9984" width="11.140625" style="23" customWidth="1"/>
    <col min="9985" max="9985" width="2.85546875" style="23" customWidth="1"/>
    <col min="9986" max="9986" width="3.5703125" style="23" customWidth="1"/>
    <col min="9987" max="10231" width="9.140625" style="23"/>
    <col min="10232" max="10232" width="8.7109375" style="23" customWidth="1"/>
    <col min="10233" max="10233" width="9.85546875" style="23" customWidth="1"/>
    <col min="10234" max="10234" width="14.42578125" style="23" customWidth="1"/>
    <col min="10235" max="10235" width="7.28515625" style="23" customWidth="1"/>
    <col min="10236" max="10236" width="5.5703125" style="23" customWidth="1"/>
    <col min="10237" max="10237" width="9" style="23" customWidth="1"/>
    <col min="10238" max="10239" width="9.85546875" style="23" customWidth="1"/>
    <col min="10240" max="10240" width="11.140625" style="23" customWidth="1"/>
    <col min="10241" max="10241" width="2.85546875" style="23" customWidth="1"/>
    <col min="10242" max="10242" width="3.5703125" style="23" customWidth="1"/>
    <col min="10243" max="10487" width="9.140625" style="23"/>
    <col min="10488" max="10488" width="8.7109375" style="23" customWidth="1"/>
    <col min="10489" max="10489" width="9.85546875" style="23" customWidth="1"/>
    <col min="10490" max="10490" width="14.42578125" style="23" customWidth="1"/>
    <col min="10491" max="10491" width="7.28515625" style="23" customWidth="1"/>
    <col min="10492" max="10492" width="5.5703125" style="23" customWidth="1"/>
    <col min="10493" max="10493" width="9" style="23" customWidth="1"/>
    <col min="10494" max="10495" width="9.85546875" style="23" customWidth="1"/>
    <col min="10496" max="10496" width="11.140625" style="23" customWidth="1"/>
    <col min="10497" max="10497" width="2.85546875" style="23" customWidth="1"/>
    <col min="10498" max="10498" width="3.5703125" style="23" customWidth="1"/>
    <col min="10499" max="10743" width="9.140625" style="23"/>
    <col min="10744" max="10744" width="8.7109375" style="23" customWidth="1"/>
    <col min="10745" max="10745" width="9.85546875" style="23" customWidth="1"/>
    <col min="10746" max="10746" width="14.42578125" style="23" customWidth="1"/>
    <col min="10747" max="10747" width="7.28515625" style="23" customWidth="1"/>
    <col min="10748" max="10748" width="5.5703125" style="23" customWidth="1"/>
    <col min="10749" max="10749" width="9" style="23" customWidth="1"/>
    <col min="10750" max="10751" width="9.85546875" style="23" customWidth="1"/>
    <col min="10752" max="10752" width="11.140625" style="23" customWidth="1"/>
    <col min="10753" max="10753" width="2.85546875" style="23" customWidth="1"/>
    <col min="10754" max="10754" width="3.5703125" style="23" customWidth="1"/>
    <col min="10755" max="10999" width="9.140625" style="23"/>
    <col min="11000" max="11000" width="8.7109375" style="23" customWidth="1"/>
    <col min="11001" max="11001" width="9.85546875" style="23" customWidth="1"/>
    <col min="11002" max="11002" width="14.42578125" style="23" customWidth="1"/>
    <col min="11003" max="11003" width="7.28515625" style="23" customWidth="1"/>
    <col min="11004" max="11004" width="5.5703125" style="23" customWidth="1"/>
    <col min="11005" max="11005" width="9" style="23" customWidth="1"/>
    <col min="11006" max="11007" width="9.85546875" style="23" customWidth="1"/>
    <col min="11008" max="11008" width="11.140625" style="23" customWidth="1"/>
    <col min="11009" max="11009" width="2.85546875" style="23" customWidth="1"/>
    <col min="11010" max="11010" width="3.5703125" style="23" customWidth="1"/>
    <col min="11011" max="11255" width="9.140625" style="23"/>
    <col min="11256" max="11256" width="8.7109375" style="23" customWidth="1"/>
    <col min="11257" max="11257" width="9.85546875" style="23" customWidth="1"/>
    <col min="11258" max="11258" width="14.42578125" style="23" customWidth="1"/>
    <col min="11259" max="11259" width="7.28515625" style="23" customWidth="1"/>
    <col min="11260" max="11260" width="5.5703125" style="23" customWidth="1"/>
    <col min="11261" max="11261" width="9" style="23" customWidth="1"/>
    <col min="11262" max="11263" width="9.85546875" style="23" customWidth="1"/>
    <col min="11264" max="11264" width="11.140625" style="23" customWidth="1"/>
    <col min="11265" max="11265" width="2.85546875" style="23" customWidth="1"/>
    <col min="11266" max="11266" width="3.5703125" style="23" customWidth="1"/>
    <col min="11267" max="11511" width="9.140625" style="23"/>
    <col min="11512" max="11512" width="8.7109375" style="23" customWidth="1"/>
    <col min="11513" max="11513" width="9.85546875" style="23" customWidth="1"/>
    <col min="11514" max="11514" width="14.42578125" style="23" customWidth="1"/>
    <col min="11515" max="11515" width="7.28515625" style="23" customWidth="1"/>
    <col min="11516" max="11516" width="5.5703125" style="23" customWidth="1"/>
    <col min="11517" max="11517" width="9" style="23" customWidth="1"/>
    <col min="11518" max="11519" width="9.85546875" style="23" customWidth="1"/>
    <col min="11520" max="11520" width="11.140625" style="23" customWidth="1"/>
    <col min="11521" max="11521" width="2.85546875" style="23" customWidth="1"/>
    <col min="11522" max="11522" width="3.5703125" style="23" customWidth="1"/>
    <col min="11523" max="11767" width="9.140625" style="23"/>
    <col min="11768" max="11768" width="8.7109375" style="23" customWidth="1"/>
    <col min="11769" max="11769" width="9.85546875" style="23" customWidth="1"/>
    <col min="11770" max="11770" width="14.42578125" style="23" customWidth="1"/>
    <col min="11771" max="11771" width="7.28515625" style="23" customWidth="1"/>
    <col min="11772" max="11772" width="5.5703125" style="23" customWidth="1"/>
    <col min="11773" max="11773" width="9" style="23" customWidth="1"/>
    <col min="11774" max="11775" width="9.85546875" style="23" customWidth="1"/>
    <col min="11776" max="11776" width="11.140625" style="23" customWidth="1"/>
    <col min="11777" max="11777" width="2.85546875" style="23" customWidth="1"/>
    <col min="11778" max="11778" width="3.5703125" style="23" customWidth="1"/>
    <col min="11779" max="12023" width="9.140625" style="23"/>
    <col min="12024" max="12024" width="8.7109375" style="23" customWidth="1"/>
    <col min="12025" max="12025" width="9.85546875" style="23" customWidth="1"/>
    <col min="12026" max="12026" width="14.42578125" style="23" customWidth="1"/>
    <col min="12027" max="12027" width="7.28515625" style="23" customWidth="1"/>
    <col min="12028" max="12028" width="5.5703125" style="23" customWidth="1"/>
    <col min="12029" max="12029" width="9" style="23" customWidth="1"/>
    <col min="12030" max="12031" width="9.85546875" style="23" customWidth="1"/>
    <col min="12032" max="12032" width="11.140625" style="23" customWidth="1"/>
    <col min="12033" max="12033" width="2.85546875" style="23" customWidth="1"/>
    <col min="12034" max="12034" width="3.5703125" style="23" customWidth="1"/>
    <col min="12035" max="12279" width="9.140625" style="23"/>
    <col min="12280" max="12280" width="8.7109375" style="23" customWidth="1"/>
    <col min="12281" max="12281" width="9.85546875" style="23" customWidth="1"/>
    <col min="12282" max="12282" width="14.42578125" style="23" customWidth="1"/>
    <col min="12283" max="12283" width="7.28515625" style="23" customWidth="1"/>
    <col min="12284" max="12284" width="5.5703125" style="23" customWidth="1"/>
    <col min="12285" max="12285" width="9" style="23" customWidth="1"/>
    <col min="12286" max="12287" width="9.85546875" style="23" customWidth="1"/>
    <col min="12288" max="12288" width="11.140625" style="23" customWidth="1"/>
    <col min="12289" max="12289" width="2.85546875" style="23" customWidth="1"/>
    <col min="12290" max="12290" width="3.5703125" style="23" customWidth="1"/>
    <col min="12291" max="12535" width="9.140625" style="23"/>
    <col min="12536" max="12536" width="8.7109375" style="23" customWidth="1"/>
    <col min="12537" max="12537" width="9.85546875" style="23" customWidth="1"/>
    <col min="12538" max="12538" width="14.42578125" style="23" customWidth="1"/>
    <col min="12539" max="12539" width="7.28515625" style="23" customWidth="1"/>
    <col min="12540" max="12540" width="5.5703125" style="23" customWidth="1"/>
    <col min="12541" max="12541" width="9" style="23" customWidth="1"/>
    <col min="12542" max="12543" width="9.85546875" style="23" customWidth="1"/>
    <col min="12544" max="12544" width="11.140625" style="23" customWidth="1"/>
    <col min="12545" max="12545" width="2.85546875" style="23" customWidth="1"/>
    <col min="12546" max="12546" width="3.5703125" style="23" customWidth="1"/>
    <col min="12547" max="12791" width="9.140625" style="23"/>
    <col min="12792" max="12792" width="8.7109375" style="23" customWidth="1"/>
    <col min="12793" max="12793" width="9.85546875" style="23" customWidth="1"/>
    <col min="12794" max="12794" width="14.42578125" style="23" customWidth="1"/>
    <col min="12795" max="12795" width="7.28515625" style="23" customWidth="1"/>
    <col min="12796" max="12796" width="5.5703125" style="23" customWidth="1"/>
    <col min="12797" max="12797" width="9" style="23" customWidth="1"/>
    <col min="12798" max="12799" width="9.85546875" style="23" customWidth="1"/>
    <col min="12800" max="12800" width="11.140625" style="23" customWidth="1"/>
    <col min="12801" max="12801" width="2.85546875" style="23" customWidth="1"/>
    <col min="12802" max="12802" width="3.5703125" style="23" customWidth="1"/>
    <col min="12803" max="13047" width="9.140625" style="23"/>
    <col min="13048" max="13048" width="8.7109375" style="23" customWidth="1"/>
    <col min="13049" max="13049" width="9.85546875" style="23" customWidth="1"/>
    <col min="13050" max="13050" width="14.42578125" style="23" customWidth="1"/>
    <col min="13051" max="13051" width="7.28515625" style="23" customWidth="1"/>
    <col min="13052" max="13052" width="5.5703125" style="23" customWidth="1"/>
    <col min="13053" max="13053" width="9" style="23" customWidth="1"/>
    <col min="13054" max="13055" width="9.85546875" style="23" customWidth="1"/>
    <col min="13056" max="13056" width="11.140625" style="23" customWidth="1"/>
    <col min="13057" max="13057" width="2.85546875" style="23" customWidth="1"/>
    <col min="13058" max="13058" width="3.5703125" style="23" customWidth="1"/>
    <col min="13059" max="13303" width="9.140625" style="23"/>
    <col min="13304" max="13304" width="8.7109375" style="23" customWidth="1"/>
    <col min="13305" max="13305" width="9.85546875" style="23" customWidth="1"/>
    <col min="13306" max="13306" width="14.42578125" style="23" customWidth="1"/>
    <col min="13307" max="13307" width="7.28515625" style="23" customWidth="1"/>
    <col min="13308" max="13308" width="5.5703125" style="23" customWidth="1"/>
    <col min="13309" max="13309" width="9" style="23" customWidth="1"/>
    <col min="13310" max="13311" width="9.85546875" style="23" customWidth="1"/>
    <col min="13312" max="13312" width="11.140625" style="23" customWidth="1"/>
    <col min="13313" max="13313" width="2.85546875" style="23" customWidth="1"/>
    <col min="13314" max="13314" width="3.5703125" style="23" customWidth="1"/>
    <col min="13315" max="13559" width="9.140625" style="23"/>
    <col min="13560" max="13560" width="8.7109375" style="23" customWidth="1"/>
    <col min="13561" max="13561" width="9.85546875" style="23" customWidth="1"/>
    <col min="13562" max="13562" width="14.42578125" style="23" customWidth="1"/>
    <col min="13563" max="13563" width="7.28515625" style="23" customWidth="1"/>
    <col min="13564" max="13564" width="5.5703125" style="23" customWidth="1"/>
    <col min="13565" max="13565" width="9" style="23" customWidth="1"/>
    <col min="13566" max="13567" width="9.85546875" style="23" customWidth="1"/>
    <col min="13568" max="13568" width="11.140625" style="23" customWidth="1"/>
    <col min="13569" max="13569" width="2.85546875" style="23" customWidth="1"/>
    <col min="13570" max="13570" width="3.5703125" style="23" customWidth="1"/>
    <col min="13571" max="13815" width="9.140625" style="23"/>
    <col min="13816" max="13816" width="8.7109375" style="23" customWidth="1"/>
    <col min="13817" max="13817" width="9.85546875" style="23" customWidth="1"/>
    <col min="13818" max="13818" width="14.42578125" style="23" customWidth="1"/>
    <col min="13819" max="13819" width="7.28515625" style="23" customWidth="1"/>
    <col min="13820" max="13820" width="5.5703125" style="23" customWidth="1"/>
    <col min="13821" max="13821" width="9" style="23" customWidth="1"/>
    <col min="13822" max="13823" width="9.85546875" style="23" customWidth="1"/>
    <col min="13824" max="13824" width="11.140625" style="23" customWidth="1"/>
    <col min="13825" max="13825" width="2.85546875" style="23" customWidth="1"/>
    <col min="13826" max="13826" width="3.5703125" style="23" customWidth="1"/>
    <col min="13827" max="14071" width="9.140625" style="23"/>
    <col min="14072" max="14072" width="8.7109375" style="23" customWidth="1"/>
    <col min="14073" max="14073" width="9.85546875" style="23" customWidth="1"/>
    <col min="14074" max="14074" width="14.42578125" style="23" customWidth="1"/>
    <col min="14075" max="14075" width="7.28515625" style="23" customWidth="1"/>
    <col min="14076" max="14076" width="5.5703125" style="23" customWidth="1"/>
    <col min="14077" max="14077" width="9" style="23" customWidth="1"/>
    <col min="14078" max="14079" width="9.85546875" style="23" customWidth="1"/>
    <col min="14080" max="14080" width="11.140625" style="23" customWidth="1"/>
    <col min="14081" max="14081" width="2.85546875" style="23" customWidth="1"/>
    <col min="14082" max="14082" width="3.5703125" style="23" customWidth="1"/>
    <col min="14083" max="14327" width="9.140625" style="23"/>
    <col min="14328" max="14328" width="8.7109375" style="23" customWidth="1"/>
    <col min="14329" max="14329" width="9.85546875" style="23" customWidth="1"/>
    <col min="14330" max="14330" width="14.42578125" style="23" customWidth="1"/>
    <col min="14331" max="14331" width="7.28515625" style="23" customWidth="1"/>
    <col min="14332" max="14332" width="5.5703125" style="23" customWidth="1"/>
    <col min="14333" max="14333" width="9" style="23" customWidth="1"/>
    <col min="14334" max="14335" width="9.85546875" style="23" customWidth="1"/>
    <col min="14336" max="14336" width="11.140625" style="23" customWidth="1"/>
    <col min="14337" max="14337" width="2.85546875" style="23" customWidth="1"/>
    <col min="14338" max="14338" width="3.5703125" style="23" customWidth="1"/>
    <col min="14339" max="14583" width="9.140625" style="23"/>
    <col min="14584" max="14584" width="8.7109375" style="23" customWidth="1"/>
    <col min="14585" max="14585" width="9.85546875" style="23" customWidth="1"/>
    <col min="14586" max="14586" width="14.42578125" style="23" customWidth="1"/>
    <col min="14587" max="14587" width="7.28515625" style="23" customWidth="1"/>
    <col min="14588" max="14588" width="5.5703125" style="23" customWidth="1"/>
    <col min="14589" max="14589" width="9" style="23" customWidth="1"/>
    <col min="14590" max="14591" width="9.85546875" style="23" customWidth="1"/>
    <col min="14592" max="14592" width="11.140625" style="23" customWidth="1"/>
    <col min="14593" max="14593" width="2.85546875" style="23" customWidth="1"/>
    <col min="14594" max="14594" width="3.5703125" style="23" customWidth="1"/>
    <col min="14595" max="14839" width="9.140625" style="23"/>
    <col min="14840" max="14840" width="8.7109375" style="23" customWidth="1"/>
    <col min="14841" max="14841" width="9.85546875" style="23" customWidth="1"/>
    <col min="14842" max="14842" width="14.42578125" style="23" customWidth="1"/>
    <col min="14843" max="14843" width="7.28515625" style="23" customWidth="1"/>
    <col min="14844" max="14844" width="5.5703125" style="23" customWidth="1"/>
    <col min="14845" max="14845" width="9" style="23" customWidth="1"/>
    <col min="14846" max="14847" width="9.85546875" style="23" customWidth="1"/>
    <col min="14848" max="14848" width="11.140625" style="23" customWidth="1"/>
    <col min="14849" max="14849" width="2.85546875" style="23" customWidth="1"/>
    <col min="14850" max="14850" width="3.5703125" style="23" customWidth="1"/>
    <col min="14851" max="15095" width="9.140625" style="23"/>
    <col min="15096" max="15096" width="8.7109375" style="23" customWidth="1"/>
    <col min="15097" max="15097" width="9.85546875" style="23" customWidth="1"/>
    <col min="15098" max="15098" width="14.42578125" style="23" customWidth="1"/>
    <col min="15099" max="15099" width="7.28515625" style="23" customWidth="1"/>
    <col min="15100" max="15100" width="5.5703125" style="23" customWidth="1"/>
    <col min="15101" max="15101" width="9" style="23" customWidth="1"/>
    <col min="15102" max="15103" width="9.85546875" style="23" customWidth="1"/>
    <col min="15104" max="15104" width="11.140625" style="23" customWidth="1"/>
    <col min="15105" max="15105" width="2.85546875" style="23" customWidth="1"/>
    <col min="15106" max="15106" width="3.5703125" style="23" customWidth="1"/>
    <col min="15107" max="15351" width="9.140625" style="23"/>
    <col min="15352" max="15352" width="8.7109375" style="23" customWidth="1"/>
    <col min="15353" max="15353" width="9.85546875" style="23" customWidth="1"/>
    <col min="15354" max="15354" width="14.42578125" style="23" customWidth="1"/>
    <col min="15355" max="15355" width="7.28515625" style="23" customWidth="1"/>
    <col min="15356" max="15356" width="5.5703125" style="23" customWidth="1"/>
    <col min="15357" max="15357" width="9" style="23" customWidth="1"/>
    <col min="15358" max="15359" width="9.85546875" style="23" customWidth="1"/>
    <col min="15360" max="15360" width="11.140625" style="23" customWidth="1"/>
    <col min="15361" max="15361" width="2.85546875" style="23" customWidth="1"/>
    <col min="15362" max="15362" width="3.5703125" style="23" customWidth="1"/>
    <col min="15363" max="15607" width="9.140625" style="23"/>
    <col min="15608" max="15608" width="8.7109375" style="23" customWidth="1"/>
    <col min="15609" max="15609" width="9.85546875" style="23" customWidth="1"/>
    <col min="15610" max="15610" width="14.42578125" style="23" customWidth="1"/>
    <col min="15611" max="15611" width="7.28515625" style="23" customWidth="1"/>
    <col min="15612" max="15612" width="5.5703125" style="23" customWidth="1"/>
    <col min="15613" max="15613" width="9" style="23" customWidth="1"/>
    <col min="15614" max="15615" width="9.85546875" style="23" customWidth="1"/>
    <col min="15616" max="15616" width="11.140625" style="23" customWidth="1"/>
    <col min="15617" max="15617" width="2.85546875" style="23" customWidth="1"/>
    <col min="15618" max="15618" width="3.5703125" style="23" customWidth="1"/>
    <col min="15619" max="15863" width="9.140625" style="23"/>
    <col min="15864" max="15864" width="8.7109375" style="23" customWidth="1"/>
    <col min="15865" max="15865" width="9.85546875" style="23" customWidth="1"/>
    <col min="15866" max="15866" width="14.42578125" style="23" customWidth="1"/>
    <col min="15867" max="15867" width="7.28515625" style="23" customWidth="1"/>
    <col min="15868" max="15868" width="5.5703125" style="23" customWidth="1"/>
    <col min="15869" max="15869" width="9" style="23" customWidth="1"/>
    <col min="15870" max="15871" width="9.85546875" style="23" customWidth="1"/>
    <col min="15872" max="15872" width="11.140625" style="23" customWidth="1"/>
    <col min="15873" max="15873" width="2.85546875" style="23" customWidth="1"/>
    <col min="15874" max="15874" width="3.5703125" style="23" customWidth="1"/>
    <col min="15875" max="16119" width="9.140625" style="23"/>
    <col min="16120" max="16120" width="8.7109375" style="23" customWidth="1"/>
    <col min="16121" max="16121" width="9.85546875" style="23" customWidth="1"/>
    <col min="16122" max="16122" width="14.42578125" style="23" customWidth="1"/>
    <col min="16123" max="16123" width="7.28515625" style="23" customWidth="1"/>
    <col min="16124" max="16124" width="5.5703125" style="23" customWidth="1"/>
    <col min="16125" max="16125" width="9" style="23" customWidth="1"/>
    <col min="16126" max="16127" width="9.85546875" style="23" customWidth="1"/>
    <col min="16128" max="16128" width="11.140625" style="23" customWidth="1"/>
    <col min="16129" max="16129" width="2.85546875" style="23" customWidth="1"/>
    <col min="16130" max="16130" width="3.5703125" style="23" customWidth="1"/>
    <col min="16131" max="16384" width="9.140625" style="23"/>
  </cols>
  <sheetData>
    <row r="1" spans="1:8" ht="46.5" customHeight="1" x14ac:dyDescent="0.25">
      <c r="A1" s="149" t="s">
        <v>219</v>
      </c>
      <c r="B1" s="149"/>
      <c r="C1" s="149"/>
      <c r="D1" s="149"/>
      <c r="E1" s="149"/>
      <c r="F1" s="149"/>
      <c r="G1" s="149"/>
      <c r="H1" s="149"/>
    </row>
    <row r="2" spans="1:8" ht="16.5" customHeight="1" x14ac:dyDescent="0.25">
      <c r="A2" s="109" t="s">
        <v>0</v>
      </c>
      <c r="B2" s="109"/>
      <c r="C2" s="109"/>
      <c r="D2" s="109"/>
      <c r="E2" s="109"/>
      <c r="F2" s="109"/>
      <c r="G2" s="109"/>
      <c r="H2" s="109"/>
    </row>
    <row r="3" spans="1:8" x14ac:dyDescent="0.25">
      <c r="A3" s="81" t="s">
        <v>1</v>
      </c>
      <c r="B3" s="81"/>
      <c r="C3" s="81"/>
      <c r="D3" s="81"/>
      <c r="E3" s="81" t="str">
        <f ca="1">TEXT(TODAY(),"DD/MM/YYYY")</f>
        <v>09/09/2025</v>
      </c>
      <c r="F3" s="81"/>
      <c r="G3" s="81"/>
      <c r="H3" s="81"/>
    </row>
    <row r="4" spans="1:8" ht="15" customHeight="1" x14ac:dyDescent="0.25">
      <c r="A4" s="81" t="s">
        <v>2</v>
      </c>
      <c r="B4" s="81"/>
      <c r="C4" s="81"/>
      <c r="D4" s="81"/>
      <c r="E4" s="81" t="s">
        <v>158</v>
      </c>
      <c r="F4" s="81"/>
      <c r="G4" s="81"/>
      <c r="H4" s="81"/>
    </row>
    <row r="5" spans="1:8" x14ac:dyDescent="0.25">
      <c r="A5" s="81" t="s">
        <v>3</v>
      </c>
      <c r="B5" s="81"/>
      <c r="C5" s="81"/>
      <c r="D5" s="81"/>
      <c r="E5" s="150">
        <v>45908</v>
      </c>
      <c r="F5" s="81"/>
      <c r="G5" s="81"/>
      <c r="H5" s="81"/>
    </row>
    <row r="6" spans="1:8" ht="16.5" customHeight="1" x14ac:dyDescent="0.25">
      <c r="A6" s="81" t="s">
        <v>4</v>
      </c>
      <c r="B6" s="81"/>
      <c r="C6" s="81"/>
      <c r="D6" s="81"/>
      <c r="E6" s="81" t="s">
        <v>159</v>
      </c>
      <c r="F6" s="81"/>
      <c r="G6" s="81"/>
      <c r="H6" s="81"/>
    </row>
    <row r="7" spans="1:8" ht="15" customHeight="1" x14ac:dyDescent="0.25">
      <c r="A7" s="81" t="s">
        <v>5</v>
      </c>
      <c r="B7" s="81"/>
      <c r="C7" s="81"/>
      <c r="D7" s="81"/>
      <c r="E7" s="81" t="str">
        <f>E6</f>
        <v>M/s. Mangalmay Realties</v>
      </c>
      <c r="F7" s="81"/>
      <c r="G7" s="81"/>
      <c r="H7" s="81"/>
    </row>
    <row r="8" spans="1:8" x14ac:dyDescent="0.25">
      <c r="A8" s="81" t="s">
        <v>6</v>
      </c>
      <c r="B8" s="81"/>
      <c r="C8" s="81"/>
      <c r="D8" s="81"/>
      <c r="E8" s="104" t="s">
        <v>160</v>
      </c>
      <c r="F8" s="103"/>
      <c r="G8" s="103"/>
      <c r="H8" s="103"/>
    </row>
    <row r="9" spans="1:8" x14ac:dyDescent="0.25">
      <c r="A9" s="81" t="s">
        <v>120</v>
      </c>
      <c r="B9" s="81"/>
      <c r="C9" s="81"/>
      <c r="D9" s="81"/>
      <c r="E9" s="81" t="s">
        <v>227</v>
      </c>
      <c r="F9" s="81"/>
      <c r="G9" s="81"/>
      <c r="H9" s="81"/>
    </row>
    <row r="10" spans="1:8" x14ac:dyDescent="0.25">
      <c r="A10" s="81" t="s">
        <v>220</v>
      </c>
      <c r="B10" s="81"/>
      <c r="C10" s="81"/>
      <c r="D10" s="81"/>
      <c r="E10" s="81" t="s">
        <v>228</v>
      </c>
      <c r="F10" s="81"/>
      <c r="G10" s="81"/>
      <c r="H10" s="81"/>
    </row>
    <row r="11" spans="1:8" ht="33.75" customHeight="1" x14ac:dyDescent="0.25">
      <c r="A11" s="81" t="s">
        <v>7</v>
      </c>
      <c r="B11" s="81"/>
      <c r="C11" s="81"/>
      <c r="D11" s="81"/>
      <c r="E11" s="120" t="s">
        <v>161</v>
      </c>
      <c r="F11" s="81"/>
      <c r="G11" s="81"/>
      <c r="H11" s="81"/>
    </row>
    <row r="12" spans="1:8" x14ac:dyDescent="0.25">
      <c r="A12" s="97" t="s">
        <v>8</v>
      </c>
      <c r="B12" s="97"/>
      <c r="C12" s="97"/>
      <c r="D12" s="97"/>
      <c r="E12" s="120" t="s">
        <v>208</v>
      </c>
      <c r="F12" s="120"/>
      <c r="G12" s="120"/>
      <c r="H12" s="120"/>
    </row>
    <row r="13" spans="1:8" ht="47.25" customHeight="1" x14ac:dyDescent="0.25">
      <c r="A13" s="97" t="s">
        <v>9</v>
      </c>
      <c r="B13" s="97"/>
      <c r="C13" s="97"/>
      <c r="D13" s="97"/>
      <c r="E13" s="120" t="s">
        <v>162</v>
      </c>
      <c r="F13" s="81"/>
      <c r="G13" s="81"/>
      <c r="H13" s="81"/>
    </row>
    <row r="14" spans="1:8" ht="33.75" customHeight="1" x14ac:dyDescent="0.25">
      <c r="A14" s="132" t="s">
        <v>10</v>
      </c>
      <c r="B14" s="132"/>
      <c r="C14" s="132" t="str">
        <f>CONCATENATE((IF(OR(E8="",E8="NA"),"",E8)),", ",(IF(OR(A15="",A15="NA"),"",A15)),".",(IF(OR(C15="",C15="NA"),"",C15)),", near ",(IF(OR(C19="",C19="NA"),"",C19)),", ",(IF(OR(C16="",C16="NA"),"",C16)),", ",(IF(OR(G16="",G16="NA"),"",G16)),", ",(IF(OR(C17="",C17="NA"),"",C17)),", ",(IF(OR(C18="",C18="NA"),"",C18)),", ",(IF(OR(G17="",G17="NA"),"",G17))," - ",(IF(OR(G18="",G18="NA"),"",G18)),".")</f>
        <v>Shree Siddhivinayak Residency, Survey No.371/B, near Monark Building, Pen - Khopoli Road, Pen, Pen, Pen, Raigad - 402107.</v>
      </c>
      <c r="D14" s="132"/>
      <c r="E14" s="132"/>
      <c r="F14" s="132"/>
      <c r="G14" s="132"/>
      <c r="H14" s="132"/>
    </row>
    <row r="15" spans="1:8" x14ac:dyDescent="0.25">
      <c r="A15" s="120" t="s">
        <v>163</v>
      </c>
      <c r="B15" s="120"/>
      <c r="C15" s="120" t="s">
        <v>164</v>
      </c>
      <c r="D15" s="120"/>
      <c r="E15" s="120"/>
      <c r="F15" s="120"/>
      <c r="G15" s="120"/>
      <c r="H15" s="120"/>
    </row>
    <row r="16" spans="1:8" ht="15.75" customHeight="1" x14ac:dyDescent="0.25">
      <c r="A16" s="132" t="s">
        <v>11</v>
      </c>
      <c r="B16" s="132"/>
      <c r="C16" s="81" t="s">
        <v>169</v>
      </c>
      <c r="D16" s="81"/>
      <c r="E16" s="132" t="s">
        <v>165</v>
      </c>
      <c r="F16" s="132"/>
      <c r="G16" s="120" t="s">
        <v>166</v>
      </c>
      <c r="H16" s="120"/>
    </row>
    <row r="17" spans="1:8" x14ac:dyDescent="0.25">
      <c r="A17" s="97" t="s">
        <v>13</v>
      </c>
      <c r="B17" s="97"/>
      <c r="C17" s="120" t="s">
        <v>166</v>
      </c>
      <c r="D17" s="120"/>
      <c r="E17" s="132" t="s">
        <v>12</v>
      </c>
      <c r="F17" s="132"/>
      <c r="G17" s="151" t="s">
        <v>167</v>
      </c>
      <c r="H17" s="151"/>
    </row>
    <row r="18" spans="1:8" x14ac:dyDescent="0.25">
      <c r="A18" s="97" t="s">
        <v>77</v>
      </c>
      <c r="B18" s="97"/>
      <c r="C18" s="120" t="s">
        <v>166</v>
      </c>
      <c r="D18" s="120"/>
      <c r="E18" s="132" t="s">
        <v>14</v>
      </c>
      <c r="F18" s="132"/>
      <c r="G18" s="120">
        <v>402107</v>
      </c>
      <c r="H18" s="120"/>
    </row>
    <row r="19" spans="1:8" ht="32.25" customHeight="1" x14ac:dyDescent="0.25">
      <c r="A19" s="97" t="s">
        <v>121</v>
      </c>
      <c r="B19" s="97"/>
      <c r="C19" s="120" t="s">
        <v>171</v>
      </c>
      <c r="D19" s="120"/>
      <c r="E19" s="132" t="s">
        <v>15</v>
      </c>
      <c r="F19" s="132"/>
      <c r="G19" s="120" t="s">
        <v>168</v>
      </c>
      <c r="H19" s="120"/>
    </row>
    <row r="20" spans="1:8" ht="15" customHeight="1" x14ac:dyDescent="0.25">
      <c r="A20" s="132" t="s">
        <v>79</v>
      </c>
      <c r="B20" s="132"/>
      <c r="C20" s="132"/>
      <c r="D20" s="132"/>
      <c r="E20" s="81" t="s">
        <v>16</v>
      </c>
      <c r="F20" s="81"/>
      <c r="G20" s="81"/>
      <c r="H20" s="81"/>
    </row>
    <row r="21" spans="1:8" ht="18.75" customHeight="1" x14ac:dyDescent="0.25">
      <c r="A21" s="132"/>
      <c r="B21" s="132"/>
      <c r="C21" s="132"/>
      <c r="D21" s="132"/>
      <c r="E21" s="81"/>
      <c r="F21" s="81"/>
      <c r="G21" s="81"/>
      <c r="H21" s="81"/>
    </row>
    <row r="22" spans="1:8" ht="15" customHeight="1" x14ac:dyDescent="0.25">
      <c r="A22" s="132" t="s">
        <v>17</v>
      </c>
      <c r="B22" s="132"/>
      <c r="C22" s="132"/>
      <c r="D22" s="132"/>
      <c r="E22" s="120" t="s">
        <v>18</v>
      </c>
      <c r="F22" s="120"/>
      <c r="G22" s="120"/>
      <c r="H22" s="120"/>
    </row>
    <row r="23" spans="1:8" ht="15" customHeight="1" x14ac:dyDescent="0.25">
      <c r="A23" s="97" t="s">
        <v>19</v>
      </c>
      <c r="B23" s="97"/>
      <c r="C23" s="97"/>
      <c r="D23" s="97"/>
      <c r="E23" s="120" t="str">
        <f>IF(AND(G17="Mumbai"),"Upper Class","Middle Class")</f>
        <v>Middle Class</v>
      </c>
      <c r="F23" s="120"/>
      <c r="G23" s="120"/>
      <c r="H23" s="120"/>
    </row>
    <row r="24" spans="1:8" x14ac:dyDescent="0.25">
      <c r="A24" s="97" t="s">
        <v>20</v>
      </c>
      <c r="B24" s="97"/>
      <c r="C24" s="97"/>
      <c r="D24" s="97"/>
      <c r="E24" s="120" t="s">
        <v>21</v>
      </c>
      <c r="F24" s="120"/>
      <c r="G24" s="120"/>
      <c r="H24" s="120"/>
    </row>
    <row r="25" spans="1:8" ht="15.75" customHeight="1" x14ac:dyDescent="0.25">
      <c r="A25" s="97" t="s">
        <v>22</v>
      </c>
      <c r="B25" s="97"/>
      <c r="C25" s="97"/>
      <c r="D25" s="97"/>
      <c r="E25" s="120" t="str">
        <f>IF(AND(G17="Mumbai"),"Developed","Developing")</f>
        <v>Developing</v>
      </c>
      <c r="F25" s="120"/>
      <c r="G25" s="120"/>
      <c r="H25" s="120"/>
    </row>
    <row r="26" spans="1:8" x14ac:dyDescent="0.25">
      <c r="A26" s="97" t="s">
        <v>23</v>
      </c>
      <c r="B26" s="97"/>
      <c r="C26" s="97"/>
      <c r="D26" s="97"/>
      <c r="E26" s="120" t="s">
        <v>24</v>
      </c>
      <c r="F26" s="120"/>
      <c r="G26" s="120"/>
      <c r="H26" s="120"/>
    </row>
    <row r="27" spans="1:8" ht="15.75" customHeight="1" x14ac:dyDescent="0.25">
      <c r="A27" s="97" t="s">
        <v>84</v>
      </c>
      <c r="B27" s="97"/>
      <c r="C27" s="97"/>
      <c r="D27" s="97"/>
      <c r="E27" s="120" t="s">
        <v>85</v>
      </c>
      <c r="F27" s="120"/>
      <c r="G27" s="120"/>
      <c r="H27" s="120"/>
    </row>
    <row r="28" spans="1:8" ht="15" customHeight="1" x14ac:dyDescent="0.25">
      <c r="A28" s="97" t="s">
        <v>35</v>
      </c>
      <c r="B28" s="97"/>
      <c r="C28" s="97"/>
      <c r="D28" s="97"/>
      <c r="E28" s="120" t="str">
        <f>IF(AND(ISNUMBER(SEARCH("Flat",D54)),ISNUMBER(SEARCH("Shop",D54)),ISNUMBER(SEARCH("Office",D54))),"Residential + Commercial",IF(AND(ISNUMBER(SEARCH("Flat",D54)),ISNUMBER(SEARCH("Shop",D54))),"Residential + Commercial",IF(AND(ISNUMBER(SEARCH("Flat",D54)),ISNUMBER(SEARCH("Office",D54))),"Residential + Commercial",IF(AND(ISNUMBER(SEARCH("Shop",D54)),ISNUMBER(SEARCH("Office",D54))),"Commercial",IF(ISNUMBER(SEARCH("Shop",D54)),"Commercial",IF(ISNUMBER(SEARCH("Office",D54)),"Commercial",IF(ISNUMBER(SEARCH("Flat",D54)),"Residential")))))))</f>
        <v>Residential</v>
      </c>
      <c r="F28" s="120"/>
      <c r="G28" s="120"/>
      <c r="H28" s="120"/>
    </row>
    <row r="29" spans="1:8" ht="15.75" customHeight="1" x14ac:dyDescent="0.25">
      <c r="A29" s="97" t="s">
        <v>96</v>
      </c>
      <c r="B29" s="97"/>
      <c r="C29" s="97"/>
      <c r="D29" s="97"/>
      <c r="E29" s="120" t="s">
        <v>36</v>
      </c>
      <c r="F29" s="120"/>
      <c r="G29" s="120"/>
      <c r="H29" s="120"/>
    </row>
    <row r="30" spans="1:8" s="24" customFormat="1" x14ac:dyDescent="0.25">
      <c r="A30" s="127" t="s">
        <v>97</v>
      </c>
      <c r="B30" s="127"/>
      <c r="C30" s="124" t="s">
        <v>29</v>
      </c>
      <c r="D30" s="124"/>
      <c r="E30" s="124"/>
      <c r="F30" s="124" t="s">
        <v>31</v>
      </c>
      <c r="G30" s="124"/>
      <c r="H30" s="124"/>
    </row>
    <row r="31" spans="1:8" s="24" customFormat="1" x14ac:dyDescent="0.25">
      <c r="A31" s="121" t="s">
        <v>25</v>
      </c>
      <c r="B31" s="121" t="s">
        <v>30</v>
      </c>
      <c r="C31" s="122" t="s">
        <v>30</v>
      </c>
      <c r="D31" s="122"/>
      <c r="E31" s="122"/>
      <c r="F31" s="122" t="s">
        <v>170</v>
      </c>
      <c r="G31" s="122"/>
      <c r="H31" s="122"/>
    </row>
    <row r="32" spans="1:8" x14ac:dyDescent="0.25">
      <c r="A32" s="121" t="s">
        <v>26</v>
      </c>
      <c r="B32" s="121" t="s">
        <v>30</v>
      </c>
      <c r="C32" s="122" t="s">
        <v>30</v>
      </c>
      <c r="D32" s="122"/>
      <c r="E32" s="122"/>
      <c r="F32" s="122" t="s">
        <v>170</v>
      </c>
      <c r="G32" s="122"/>
      <c r="H32" s="122"/>
    </row>
    <row r="33" spans="1:8" s="24" customFormat="1" x14ac:dyDescent="0.25">
      <c r="A33" s="121" t="s">
        <v>28</v>
      </c>
      <c r="B33" s="121" t="s">
        <v>30</v>
      </c>
      <c r="C33" s="122" t="s">
        <v>30</v>
      </c>
      <c r="D33" s="122"/>
      <c r="E33" s="122"/>
      <c r="F33" s="122" t="s">
        <v>11</v>
      </c>
      <c r="G33" s="122"/>
      <c r="H33" s="122"/>
    </row>
    <row r="34" spans="1:8" x14ac:dyDescent="0.25">
      <c r="A34" s="121" t="s">
        <v>27</v>
      </c>
      <c r="B34" s="121" t="s">
        <v>30</v>
      </c>
      <c r="C34" s="122" t="s">
        <v>30</v>
      </c>
      <c r="D34" s="122"/>
      <c r="E34" s="122"/>
      <c r="F34" s="122" t="s">
        <v>170</v>
      </c>
      <c r="G34" s="122"/>
      <c r="H34" s="122"/>
    </row>
    <row r="35" spans="1:8" x14ac:dyDescent="0.25">
      <c r="A35" s="97" t="s">
        <v>32</v>
      </c>
      <c r="B35" s="97"/>
      <c r="C35" s="97"/>
      <c r="D35" s="97"/>
      <c r="E35" s="97"/>
      <c r="F35" s="97"/>
      <c r="G35" s="97"/>
      <c r="H35" s="97"/>
    </row>
    <row r="36" spans="1:8" ht="15.75" customHeight="1" x14ac:dyDescent="0.25">
      <c r="A36" s="109" t="s">
        <v>33</v>
      </c>
      <c r="B36" s="109"/>
      <c r="C36" s="125">
        <v>18.735462999999999</v>
      </c>
      <c r="D36" s="125"/>
      <c r="E36" s="109" t="s">
        <v>34</v>
      </c>
      <c r="F36" s="109"/>
      <c r="G36" s="126">
        <v>73.104078999999999</v>
      </c>
      <c r="H36" s="126"/>
    </row>
    <row r="37" spans="1:8" ht="15.75" customHeight="1" x14ac:dyDescent="0.25">
      <c r="A37" s="109" t="s">
        <v>216</v>
      </c>
      <c r="B37" s="109"/>
      <c r="C37" s="202" t="s">
        <v>217</v>
      </c>
      <c r="D37" s="203"/>
      <c r="E37" s="203"/>
      <c r="F37" s="203"/>
      <c r="G37" s="203"/>
      <c r="H37" s="203"/>
    </row>
    <row r="38" spans="1:8" x14ac:dyDescent="0.25">
      <c r="A38" s="108" t="s">
        <v>37</v>
      </c>
      <c r="B38" s="108"/>
      <c r="C38" s="108"/>
      <c r="D38" s="108"/>
      <c r="E38" s="108"/>
      <c r="F38" s="108"/>
      <c r="G38" s="108"/>
      <c r="H38" s="108"/>
    </row>
    <row r="39" spans="1:8" x14ac:dyDescent="0.25">
      <c r="A39" s="97" t="s">
        <v>38</v>
      </c>
      <c r="B39" s="97"/>
      <c r="C39" s="97"/>
      <c r="D39" s="97"/>
      <c r="E39" s="123">
        <v>3497.5</v>
      </c>
      <c r="F39" s="123"/>
      <c r="G39" s="123"/>
      <c r="H39" s="123"/>
    </row>
    <row r="40" spans="1:8" x14ac:dyDescent="0.25">
      <c r="A40" s="97" t="s">
        <v>39</v>
      </c>
      <c r="B40" s="97"/>
      <c r="C40" s="97"/>
      <c r="D40" s="97"/>
      <c r="E40" s="138">
        <v>1.1000000000000001</v>
      </c>
      <c r="F40" s="138"/>
      <c r="G40" s="138"/>
      <c r="H40" s="138"/>
    </row>
    <row r="41" spans="1:8" x14ac:dyDescent="0.25">
      <c r="A41" s="97" t="s">
        <v>40</v>
      </c>
      <c r="B41" s="97"/>
      <c r="C41" s="97"/>
      <c r="D41" s="97"/>
      <c r="E41" s="138">
        <f>E43/E39-E40</f>
        <v>1.2201715511079341</v>
      </c>
      <c r="F41" s="138"/>
      <c r="G41" s="138"/>
      <c r="H41" s="138"/>
    </row>
    <row r="42" spans="1:8" x14ac:dyDescent="0.25">
      <c r="A42" s="97" t="s">
        <v>41</v>
      </c>
      <c r="B42" s="97"/>
      <c r="C42" s="97"/>
      <c r="D42" s="97"/>
      <c r="E42" s="138">
        <f>E40+E41</f>
        <v>2.3201715511079342</v>
      </c>
      <c r="F42" s="138"/>
      <c r="G42" s="138"/>
      <c r="H42" s="138"/>
    </row>
    <row r="43" spans="1:8" x14ac:dyDescent="0.25">
      <c r="A43" s="97" t="s">
        <v>95</v>
      </c>
      <c r="B43" s="97"/>
      <c r="C43" s="97"/>
      <c r="D43" s="97"/>
      <c r="E43" s="139">
        <v>8114.8</v>
      </c>
      <c r="F43" s="139"/>
      <c r="G43" s="139"/>
      <c r="H43" s="139"/>
    </row>
    <row r="44" spans="1:8" x14ac:dyDescent="0.25">
      <c r="A44" s="81" t="s">
        <v>42</v>
      </c>
      <c r="B44" s="81"/>
      <c r="C44" s="81"/>
      <c r="D44" s="81"/>
      <c r="E44" s="81" t="s">
        <v>172</v>
      </c>
      <c r="F44" s="81"/>
      <c r="G44" s="81"/>
      <c r="H44" s="81"/>
    </row>
    <row r="45" spans="1:8" x14ac:dyDescent="0.25">
      <c r="A45" s="108" t="s">
        <v>43</v>
      </c>
      <c r="B45" s="108"/>
      <c r="C45" s="108"/>
      <c r="D45" s="108"/>
      <c r="E45" s="108"/>
      <c r="F45" s="108"/>
      <c r="G45" s="108"/>
      <c r="H45" s="108"/>
    </row>
    <row r="46" spans="1:8" ht="33.75" customHeight="1" x14ac:dyDescent="0.25">
      <c r="A46" s="86" t="s">
        <v>151</v>
      </c>
      <c r="B46" s="87"/>
      <c r="C46" s="88" t="s">
        <v>173</v>
      </c>
      <c r="D46" s="89"/>
      <c r="E46" s="89"/>
      <c r="F46" s="89"/>
      <c r="G46" s="89"/>
      <c r="H46" s="90"/>
    </row>
    <row r="47" spans="1:8" ht="15.75" customHeight="1" x14ac:dyDescent="0.25">
      <c r="A47" s="86" t="s">
        <v>44</v>
      </c>
      <c r="B47" s="87"/>
      <c r="C47" s="86" t="s">
        <v>174</v>
      </c>
      <c r="D47" s="117"/>
      <c r="E47" s="87"/>
      <c r="F47" s="20" t="s">
        <v>45</v>
      </c>
      <c r="G47" s="183">
        <v>44286</v>
      </c>
      <c r="H47" s="87"/>
    </row>
    <row r="48" spans="1:8" x14ac:dyDescent="0.25">
      <c r="A48" s="86" t="s">
        <v>46</v>
      </c>
      <c r="B48" s="87"/>
      <c r="C48" s="86" t="str">
        <f>C47</f>
        <v>PNP/K.4/B.V3267/BP2830</v>
      </c>
      <c r="D48" s="117"/>
      <c r="E48" s="87"/>
      <c r="F48" s="20" t="s">
        <v>45</v>
      </c>
      <c r="G48" s="183">
        <f>G47</f>
        <v>44286</v>
      </c>
      <c r="H48" s="184"/>
    </row>
    <row r="49" spans="1:14" s="25" customFormat="1" ht="31.5" customHeight="1" x14ac:dyDescent="0.25">
      <c r="A49" s="185" t="s">
        <v>176</v>
      </c>
      <c r="B49" s="186"/>
      <c r="C49" s="86" t="s">
        <v>175</v>
      </c>
      <c r="D49" s="117"/>
      <c r="E49" s="87"/>
      <c r="F49" s="20" t="s">
        <v>45</v>
      </c>
      <c r="G49" s="183">
        <f>G48</f>
        <v>44286</v>
      </c>
      <c r="H49" s="184"/>
    </row>
    <row r="50" spans="1:14" s="25" customFormat="1" ht="50.25" customHeight="1" x14ac:dyDescent="0.25">
      <c r="A50" s="187"/>
      <c r="B50" s="188"/>
      <c r="C50" s="86" t="s">
        <v>177</v>
      </c>
      <c r="D50" s="117"/>
      <c r="E50" s="117"/>
      <c r="F50" s="117"/>
      <c r="G50" s="117"/>
      <c r="H50" s="87"/>
    </row>
    <row r="51" spans="1:14" x14ac:dyDescent="0.25">
      <c r="A51" s="118" t="s">
        <v>47</v>
      </c>
      <c r="B51" s="119"/>
      <c r="C51" s="118" t="s">
        <v>104</v>
      </c>
      <c r="D51" s="191"/>
      <c r="E51" s="119"/>
      <c r="F51" s="58" t="s">
        <v>45</v>
      </c>
      <c r="G51" s="172" t="s">
        <v>30</v>
      </c>
      <c r="H51" s="173"/>
    </row>
    <row r="52" spans="1:14" x14ac:dyDescent="0.25">
      <c r="A52" s="177" t="s">
        <v>49</v>
      </c>
      <c r="B52" s="177"/>
      <c r="C52" s="177"/>
      <c r="D52" s="177"/>
      <c r="E52" s="177"/>
      <c r="F52" s="177"/>
      <c r="G52" s="177"/>
      <c r="H52" s="177"/>
    </row>
    <row r="53" spans="1:14" x14ac:dyDescent="0.25">
      <c r="A53" s="132" t="s">
        <v>94</v>
      </c>
      <c r="B53" s="132"/>
      <c r="C53" s="132"/>
      <c r="D53" s="97">
        <f>E43</f>
        <v>8114.8</v>
      </c>
      <c r="E53" s="97"/>
      <c r="F53" s="97"/>
      <c r="G53" s="97"/>
      <c r="H53" s="97"/>
    </row>
    <row r="54" spans="1:14" x14ac:dyDescent="0.25">
      <c r="A54" s="120" t="s">
        <v>50</v>
      </c>
      <c r="B54" s="81"/>
      <c r="C54" s="81"/>
      <c r="D54" s="81" t="s">
        <v>206</v>
      </c>
      <c r="E54" s="81"/>
      <c r="F54" s="81"/>
      <c r="G54" s="81"/>
      <c r="H54" s="81"/>
      <c r="I54" s="26"/>
    </row>
    <row r="55" spans="1:14" ht="48.75" customHeight="1" x14ac:dyDescent="0.25">
      <c r="A55" s="180" t="s">
        <v>51</v>
      </c>
      <c r="B55" s="181"/>
      <c r="C55" s="182"/>
      <c r="D55" s="178" t="s">
        <v>177</v>
      </c>
      <c r="E55" s="179"/>
      <c r="F55" s="179"/>
      <c r="G55" s="179"/>
      <c r="H55" s="179"/>
      <c r="I55" s="27"/>
    </row>
    <row r="56" spans="1:14" ht="15.75" customHeight="1" x14ac:dyDescent="0.25">
      <c r="A56" s="180" t="s">
        <v>92</v>
      </c>
      <c r="B56" s="181"/>
      <c r="C56" s="181"/>
      <c r="D56" s="196" t="s">
        <v>178</v>
      </c>
      <c r="E56" s="197"/>
      <c r="F56" s="197"/>
      <c r="G56" s="197"/>
      <c r="H56" s="198"/>
      <c r="I56" s="27"/>
    </row>
    <row r="57" spans="1:14" ht="15.75" customHeight="1" x14ac:dyDescent="0.25">
      <c r="A57" s="192"/>
      <c r="B57" s="193"/>
      <c r="C57" s="193"/>
      <c r="D57" s="199" t="s">
        <v>179</v>
      </c>
      <c r="E57" s="200"/>
      <c r="F57" s="200"/>
      <c r="G57" s="200"/>
      <c r="H57" s="201"/>
      <c r="I57" s="27"/>
    </row>
    <row r="58" spans="1:14" ht="15.75" customHeight="1" x14ac:dyDescent="0.25">
      <c r="A58" s="194"/>
      <c r="B58" s="195"/>
      <c r="C58" s="195"/>
      <c r="D58" s="174" t="s">
        <v>180</v>
      </c>
      <c r="E58" s="175"/>
      <c r="F58" s="175"/>
      <c r="G58" s="175"/>
      <c r="H58" s="176"/>
      <c r="I58" s="27"/>
    </row>
    <row r="59" spans="1:14" ht="46.5" customHeight="1" x14ac:dyDescent="0.25">
      <c r="A59" s="97" t="s">
        <v>48</v>
      </c>
      <c r="B59" s="97"/>
      <c r="C59" s="97"/>
      <c r="D59" s="132" t="s">
        <v>222</v>
      </c>
      <c r="E59" s="132"/>
      <c r="F59" s="132"/>
      <c r="G59" s="132"/>
      <c r="H59" s="132"/>
      <c r="J59" s="28"/>
      <c r="K59" s="26"/>
      <c r="N59" s="26"/>
    </row>
    <row r="60" spans="1:14" ht="15.75" customHeight="1" x14ac:dyDescent="0.25">
      <c r="A60" s="97" t="s">
        <v>90</v>
      </c>
      <c r="B60" s="97"/>
      <c r="C60" s="97"/>
      <c r="D60" s="133" t="str">
        <f>(IF(G51="NA","60 Years After Completion",IF(G51&lt;&gt;"NA",""&amp;60-ROUNDDOWN((E3-G51)/360,0)&amp;" Years"," ")))</f>
        <v>60 Years After Completion</v>
      </c>
      <c r="E60" s="133"/>
      <c r="F60" s="133"/>
      <c r="G60" s="133"/>
      <c r="H60" s="133"/>
      <c r="N60" s="26"/>
    </row>
    <row r="61" spans="1:14" ht="15.75" customHeight="1" x14ac:dyDescent="0.25">
      <c r="A61" s="97" t="s">
        <v>91</v>
      </c>
      <c r="B61" s="97"/>
      <c r="C61" s="97"/>
      <c r="D61" s="132" t="s">
        <v>24</v>
      </c>
      <c r="E61" s="132"/>
      <c r="F61" s="132"/>
      <c r="G61" s="132"/>
      <c r="H61" s="132"/>
      <c r="J61" s="29"/>
      <c r="K61" s="29"/>
    </row>
    <row r="62" spans="1:14" ht="15" hidden="1" customHeight="1" x14ac:dyDescent="0.25">
      <c r="A62" s="97" t="s">
        <v>78</v>
      </c>
      <c r="B62" s="97"/>
      <c r="C62" s="97"/>
      <c r="D62" s="120" t="s">
        <v>147</v>
      </c>
      <c r="E62" s="132"/>
      <c r="F62" s="132"/>
      <c r="G62" s="132"/>
      <c r="H62" s="132"/>
    </row>
    <row r="63" spans="1:14" x14ac:dyDescent="0.25">
      <c r="A63" s="132" t="s">
        <v>148</v>
      </c>
      <c r="B63" s="132"/>
      <c r="C63" s="132"/>
      <c r="D63" s="132" t="s">
        <v>30</v>
      </c>
      <c r="E63" s="132"/>
      <c r="F63" s="132"/>
      <c r="G63" s="132"/>
      <c r="H63" s="132"/>
      <c r="I63" s="30"/>
      <c r="J63" s="30"/>
      <c r="K63" s="30"/>
      <c r="L63" s="30"/>
      <c r="M63" s="30"/>
      <c r="N63" s="30"/>
    </row>
    <row r="64" spans="1:14" ht="15.75" customHeight="1" x14ac:dyDescent="0.25">
      <c r="A64" s="97" t="s">
        <v>89</v>
      </c>
      <c r="B64" s="97"/>
      <c r="C64" s="97"/>
      <c r="D64" s="120" t="str">
        <f ca="1">(IF(G85&gt;95%,"Nothing",IF(G85&gt;0%,"Cement, Aggregate, Steel, etc",IF(G85=0%,"Work not yet Started"))))</f>
        <v>Nothing</v>
      </c>
      <c r="E64" s="120"/>
      <c r="F64" s="120"/>
      <c r="G64" s="120"/>
      <c r="H64" s="120"/>
      <c r="J64" s="29"/>
    </row>
    <row r="65" spans="1:10" ht="33.75" customHeight="1" thickBot="1" x14ac:dyDescent="0.3">
      <c r="A65" s="132" t="s">
        <v>117</v>
      </c>
      <c r="B65" s="132"/>
      <c r="C65" s="132"/>
      <c r="D65" s="120" t="str">
        <f ca="1">(IF(D64="Nothing","Yes",IF(D64="Cement, Aggregate, Steel, etc","Under Construction",IF(D64="Work not yet Started","Work not yet Started"))))</f>
        <v>Yes</v>
      </c>
      <c r="E65" s="120"/>
      <c r="F65" s="120" t="str">
        <f ca="1">(IF(D64="Nothing","Yes",IF(D64="Cement, Aggregate, Steel, etc","Under Construction",IF(D64="Work not yet Started","Work not yet Started"))))</f>
        <v>Yes</v>
      </c>
      <c r="G65" s="120"/>
      <c r="H65" s="120"/>
    </row>
    <row r="66" spans="1:10" ht="15.75" customHeight="1" x14ac:dyDescent="0.25">
      <c r="A66" s="128" t="s">
        <v>139</v>
      </c>
      <c r="B66" s="128"/>
      <c r="C66" s="128" t="s">
        <v>221</v>
      </c>
      <c r="D66" s="128"/>
      <c r="E66" s="128"/>
      <c r="F66" s="128"/>
      <c r="G66" s="128"/>
      <c r="H66" s="128"/>
      <c r="I66" s="70" t="str">
        <f ca="1">IF(D79=100%,"All work Completed. Possession granted to the Building.",IF(D78=100%,"All work Completed, Waiting for OC",I67&amp;""&amp;I68&amp;""&amp;J67&amp;""&amp;J66&amp;" "&amp;J68))</f>
        <v>All work Completed. Possession granted to the Building.</v>
      </c>
      <c r="J66" s="46" t="str">
        <f ca="1">(IF(C72=(D67+F67+H67),"",IF(C72&gt;0,", RCC upto "&amp;C72&amp;" Slab","")))&amp;(IF(C73=H67,"",IF(C73&gt;0,", Brickwork upto "&amp;C73&amp;" Floor","")))&amp;(IF(C74=H67,"",IF(C74&gt;0,", Internal Plaster upto "&amp;C74&amp;" Floor","")))&amp;(IF(C75=H67,"",IF(C75&gt;0,", External Plaster upto "&amp;C75&amp;" Floor","")))&amp;(IF(C76=H67,"",IF(C76&gt;0,", Flooring upto "&amp;C76&amp;" Floor","")))&amp;(IF(C77=H67,"",IF(C77&gt;0,", Painting upto "&amp;C77&amp;" Floor","")))&amp;(IF(C78=H67,"",IF(C78&gt;0,", Finishing upto "&amp;C78&amp;" Floor","")))&amp;(IF(C79=H67,"",IF(C79&gt;0,", Possession upto "&amp;C79&amp;" Floor","")))</f>
        <v/>
      </c>
    </row>
    <row r="67" spans="1:10" s="25" customFormat="1" x14ac:dyDescent="0.25">
      <c r="A67" s="68" t="s">
        <v>141</v>
      </c>
      <c r="B67" s="68">
        <v>0</v>
      </c>
      <c r="C67" s="68" t="s">
        <v>76</v>
      </c>
      <c r="D67" s="68">
        <v>1</v>
      </c>
      <c r="E67" s="68" t="s">
        <v>75</v>
      </c>
      <c r="F67" s="68">
        <v>0</v>
      </c>
      <c r="G67" s="68" t="s">
        <v>83</v>
      </c>
      <c r="H67" s="68">
        <f ca="1">--TRIM(RIGHT(SUBSTITUTE(LEFT(C66,_xlfn.AGGREGATE(16,6,FIND({0,1,2,3,4,5,6,7,8,9},C66,ROW(INDIRECT("1:"&amp;LEN(C66)))),1))," ",REPT(" ",LEN(C66))),LEN(C66)))</f>
        <v>6</v>
      </c>
      <c r="I67" s="71" t="str">
        <f ca="1">IF(D70=100%,"Excavation","")&amp;IF(D71=100%,", Plinth","")&amp;IF(D72=100%,", RCC Slab","")&amp;IF(D73=100%,", Brickwork","")&amp;IF(D74=100%,", Internal Plaster","")&amp;IF(D75=100%,", External Plaster","")&amp;IF(D76=100%,", Flooring","")&amp;IF(D77=100%,", Painting","")&amp;IF(D78=100%,", Building common Amenities","")</f>
        <v>Excavation, Plinth, RCC Slab, Brickwork, Internal Plaster, External Plaster, Flooring, Painting, Building common Amenities</v>
      </c>
      <c r="J67" s="48" t="str">
        <f ca="1">(IF(C70=0,"Work not yet Started.",IF(D70=25%,"Piling work in process",IF(D70=50%,"Excavation work in process",IF(D70=100%,"","0")))))&amp;(IF(C71=0%,"",IF(C71=J72,", Footing work is process",IF(C71=J73,", Footing work Completed",IF(C71=J74,", 1st Basement Completed",IF(C71=J75,", 1st &amp; 2nd Basement Completed",IF(C71=J76,", 1st to 3rd Basement Completed",IF(C71=J77,", 1st to 4th Basement Completed",IF(C71=J78,", Plinth work is process",IF(C71=J79,"","0"))))))))))</f>
        <v/>
      </c>
    </row>
    <row r="68" spans="1:10" ht="16.5" thickBot="1" x14ac:dyDescent="0.3">
      <c r="A68" s="103" t="s">
        <v>93</v>
      </c>
      <c r="B68" s="103"/>
      <c r="C68" s="104" t="str">
        <f ca="1">(IF($G$51="NA",I66,"All work Completed. OC Received."))</f>
        <v>All work Completed. Possession granted to the Building.</v>
      </c>
      <c r="D68" s="104"/>
      <c r="E68" s="104"/>
      <c r="F68" s="104"/>
      <c r="G68" s="104"/>
      <c r="H68" s="104"/>
      <c r="I68" s="71" t="str">
        <f ca="1">IF(I67&lt;&gt;""," Completed","")</f>
        <v xml:space="preserve"> Completed</v>
      </c>
      <c r="J68" s="48" t="str">
        <f ca="1">IF(J66&lt;&gt;"","Completed","")</f>
        <v/>
      </c>
    </row>
    <row r="69" spans="1:10" ht="15.75" hidden="1" customHeight="1" thickBot="1" x14ac:dyDescent="0.3">
      <c r="A69" s="83" t="s">
        <v>52</v>
      </c>
      <c r="B69" s="83"/>
      <c r="C69" s="67" t="s">
        <v>138</v>
      </c>
      <c r="D69" s="67" t="s">
        <v>86</v>
      </c>
      <c r="E69" s="83" t="s">
        <v>88</v>
      </c>
      <c r="F69" s="83"/>
      <c r="G69" s="83" t="s">
        <v>87</v>
      </c>
      <c r="H69" s="83"/>
      <c r="I69" s="16" t="s">
        <v>140</v>
      </c>
      <c r="J69" s="31">
        <f ca="1">H67*25%</f>
        <v>1.5</v>
      </c>
    </row>
    <row r="70" spans="1:10" hidden="1" x14ac:dyDescent="0.25">
      <c r="A70" s="83" t="s">
        <v>127</v>
      </c>
      <c r="B70" s="83"/>
      <c r="C70" s="67">
        <f ca="1">J71</f>
        <v>6</v>
      </c>
      <c r="D70" s="21">
        <f ca="1">((100/H67)*C70)/100</f>
        <v>1</v>
      </c>
      <c r="E70" s="110">
        <f ca="1">(((C71/H67*10)+(40/(D67+F67+H67)*C72)+(7.5/(H67)*C73)+(7.5/(H67)*C74)+(10/H67*C75)+(10/H67*C76)+(5/H67*C77)+(5/H67*C78)+(5/H67*C79))/100)</f>
        <v>1</v>
      </c>
      <c r="F70" s="110"/>
      <c r="G70" s="110">
        <f ca="1">((((C70/H67)*20)+((C71/H67)*25)+(30/(H67+F67+D67)*C72)+(5/H67*C73)+(5/H67*C74)+(5/H67*C75)+(5/H67*C76)+(0/H67*C77)+(0/H67*C78)+(5/H67*C79))/100)</f>
        <v>1</v>
      </c>
      <c r="H70" s="110"/>
      <c r="I70" s="16" t="s">
        <v>99</v>
      </c>
      <c r="J70" s="32">
        <f ca="1">H67*50%</f>
        <v>3</v>
      </c>
    </row>
    <row r="71" spans="1:10" hidden="1" x14ac:dyDescent="0.25">
      <c r="A71" s="83" t="s">
        <v>53</v>
      </c>
      <c r="B71" s="83"/>
      <c r="C71" s="67">
        <f ca="1">J79</f>
        <v>6</v>
      </c>
      <c r="D71" s="21">
        <f ca="1">((100/H67)*C71)/100</f>
        <v>1</v>
      </c>
      <c r="E71" s="110"/>
      <c r="F71" s="110"/>
      <c r="G71" s="110"/>
      <c r="H71" s="110"/>
      <c r="I71" s="16" t="s">
        <v>100</v>
      </c>
      <c r="J71" s="32">
        <f ca="1">H67</f>
        <v>6</v>
      </c>
    </row>
    <row r="72" spans="1:10" ht="15.75" hidden="1" customHeight="1" x14ac:dyDescent="0.25">
      <c r="A72" s="83" t="s">
        <v>128</v>
      </c>
      <c r="B72" s="83"/>
      <c r="C72" s="67">
        <f ca="1">D67+H67</f>
        <v>7</v>
      </c>
      <c r="D72" s="21">
        <f ca="1">((100/(D67+F67+H67))*C72)/100</f>
        <v>1</v>
      </c>
      <c r="E72" s="110"/>
      <c r="F72" s="110"/>
      <c r="G72" s="110"/>
      <c r="H72" s="110"/>
      <c r="I72" s="16" t="s">
        <v>101</v>
      </c>
      <c r="J72" s="33">
        <f ca="1">(IF(B67&gt;1,(H67/(B67+2)),H67/4))</f>
        <v>1.5</v>
      </c>
    </row>
    <row r="73" spans="1:10" ht="15.75" hidden="1" customHeight="1" x14ac:dyDescent="0.25">
      <c r="A73" s="83" t="s">
        <v>135</v>
      </c>
      <c r="B73" s="83" t="s">
        <v>129</v>
      </c>
      <c r="C73" s="67">
        <v>6</v>
      </c>
      <c r="D73" s="21">
        <f ca="1">((100/H67)*C73)/100</f>
        <v>1</v>
      </c>
      <c r="E73" s="110"/>
      <c r="F73" s="110"/>
      <c r="G73" s="110"/>
      <c r="H73" s="110"/>
      <c r="I73" s="16" t="s">
        <v>102</v>
      </c>
      <c r="J73" s="33">
        <f ca="1">(IF(B67&gt;1,(H67/(B67+2)+J72),H67/4+J72))</f>
        <v>3</v>
      </c>
    </row>
    <row r="74" spans="1:10" ht="15.75" hidden="1" customHeight="1" x14ac:dyDescent="0.25">
      <c r="A74" s="83" t="s">
        <v>136</v>
      </c>
      <c r="B74" s="83" t="s">
        <v>129</v>
      </c>
      <c r="C74" s="67">
        <v>6</v>
      </c>
      <c r="D74" s="21">
        <f ca="1">((100/H67)*C74)/100</f>
        <v>1</v>
      </c>
      <c r="E74" s="110"/>
      <c r="F74" s="110"/>
      <c r="G74" s="110"/>
      <c r="H74" s="110"/>
      <c r="I74" s="16" t="s">
        <v>145</v>
      </c>
      <c r="J74" s="33">
        <f>(IF(B67&gt;1,(H67/(B67+2)+J73),0))</f>
        <v>0</v>
      </c>
    </row>
    <row r="75" spans="1:10" ht="15" hidden="1" customHeight="1" x14ac:dyDescent="0.25">
      <c r="A75" s="83" t="s">
        <v>134</v>
      </c>
      <c r="B75" s="83" t="s">
        <v>131</v>
      </c>
      <c r="C75" s="67">
        <v>6</v>
      </c>
      <c r="D75" s="21">
        <f ca="1">((100/(H67))*C75)/100</f>
        <v>1</v>
      </c>
      <c r="E75" s="110"/>
      <c r="F75" s="110"/>
      <c r="G75" s="110"/>
      <c r="H75" s="110"/>
      <c r="I75" s="16" t="s">
        <v>142</v>
      </c>
      <c r="J75" s="33">
        <f>(IF(B67&gt;2,(H67/(B67+2)+J74),0))</f>
        <v>0</v>
      </c>
    </row>
    <row r="76" spans="1:10" ht="15.75" hidden="1" customHeight="1" x14ac:dyDescent="0.25">
      <c r="A76" s="83" t="s">
        <v>130</v>
      </c>
      <c r="B76" s="83" t="s">
        <v>130</v>
      </c>
      <c r="C76" s="67">
        <v>6</v>
      </c>
      <c r="D76" s="21">
        <f ca="1">((100/H67)*C76)/100</f>
        <v>1</v>
      </c>
      <c r="E76" s="110"/>
      <c r="F76" s="110"/>
      <c r="G76" s="110"/>
      <c r="H76" s="110"/>
      <c r="I76" s="16" t="s">
        <v>143</v>
      </c>
      <c r="J76" s="34">
        <f>(IF(B67&gt;3,(H67/(B67+2)+J75),0))</f>
        <v>0</v>
      </c>
    </row>
    <row r="77" spans="1:10" ht="15.75" hidden="1" customHeight="1" x14ac:dyDescent="0.25">
      <c r="A77" s="83" t="s">
        <v>137</v>
      </c>
      <c r="B77" s="83"/>
      <c r="C77" s="67">
        <v>6</v>
      </c>
      <c r="D77" s="21">
        <f ca="1">((100/H67)*C77)/100</f>
        <v>1</v>
      </c>
      <c r="E77" s="110"/>
      <c r="F77" s="110"/>
      <c r="G77" s="110"/>
      <c r="H77" s="110"/>
      <c r="I77" s="16" t="s">
        <v>144</v>
      </c>
      <c r="J77" s="33">
        <f>(IF(B67&gt;4,(H67/(B67+2)+J76),0))</f>
        <v>0</v>
      </c>
    </row>
    <row r="78" spans="1:10" ht="15.75" hidden="1" customHeight="1" x14ac:dyDescent="0.25">
      <c r="A78" s="83" t="s">
        <v>132</v>
      </c>
      <c r="B78" s="83" t="s">
        <v>132</v>
      </c>
      <c r="C78" s="67">
        <v>6</v>
      </c>
      <c r="D78" s="21">
        <f ca="1">((100/(H67))*C78)/100</f>
        <v>1</v>
      </c>
      <c r="E78" s="110"/>
      <c r="F78" s="110"/>
      <c r="G78" s="110"/>
      <c r="H78" s="110"/>
      <c r="I78" s="16" t="s">
        <v>146</v>
      </c>
      <c r="J78" s="33">
        <f ca="1">(IF(B67=1,(H67/(B67+3)+J73),IF(B67=0,(H67/4+J73),IF(B67&gt;1,0))))</f>
        <v>4.5</v>
      </c>
    </row>
    <row r="79" spans="1:10" ht="16.5" hidden="1" thickBot="1" x14ac:dyDescent="0.3">
      <c r="A79" s="205" t="s">
        <v>133</v>
      </c>
      <c r="B79" s="205"/>
      <c r="C79" s="74">
        <v>6</v>
      </c>
      <c r="D79" s="75">
        <f ca="1">((100/(H67))*C79)/100</f>
        <v>1</v>
      </c>
      <c r="E79" s="204"/>
      <c r="F79" s="204"/>
      <c r="G79" s="204"/>
      <c r="H79" s="204"/>
      <c r="I79" s="17" t="s">
        <v>103</v>
      </c>
      <c r="J79" s="35">
        <f ca="1">(IF(B67&gt;1.5,(H67/(B67+2)+J73+MAX(0,J74-J73)+MAX(0,J75-J74)+MAX(0,J76-J75)+MAX(0,J77-J76)+MAX(0,J78-J77)),IF(B67=1,(H67/(B67+3)+J78),IF(B67=0,H67/4+J78))))</f>
        <v>6</v>
      </c>
    </row>
    <row r="80" spans="1:10" ht="32.25" customHeight="1" thickBot="1" x14ac:dyDescent="0.3">
      <c r="A80" s="134" t="s">
        <v>88</v>
      </c>
      <c r="B80" s="135"/>
      <c r="C80" s="76">
        <f ca="1">E70</f>
        <v>1</v>
      </c>
      <c r="D80" s="77"/>
      <c r="E80" s="136" t="s">
        <v>87</v>
      </c>
      <c r="F80" s="137"/>
      <c r="G80" s="136">
        <f ca="1">G70</f>
        <v>1</v>
      </c>
      <c r="H80" s="137"/>
      <c r="I80" s="17" t="s">
        <v>103</v>
      </c>
      <c r="J80" s="35">
        <f ca="1">(IF(B68&gt;1.5,(H68/(B68+2)+J74+MAX(0,J75-J74)+MAX(0,J76-J75)+MAX(0,J77-J76)+MAX(0,J78-J77)+MAX(0,J79-J78)),IF(B68=1,(H68/(B68+3)+J79),IF(B68=0,H68/4+J79))))</f>
        <v>6</v>
      </c>
    </row>
    <row r="81" spans="1:10" ht="15.75" hidden="1" customHeight="1" x14ac:dyDescent="0.25">
      <c r="A81" s="189" t="s">
        <v>139</v>
      </c>
      <c r="B81" s="190"/>
      <c r="C81" s="158" t="s">
        <v>213</v>
      </c>
      <c r="D81" s="159"/>
      <c r="E81" s="159"/>
      <c r="F81" s="159"/>
      <c r="G81" s="159"/>
      <c r="H81" s="160"/>
      <c r="I81" s="45" t="str">
        <f ca="1">IF(D94=100%,"All work Completed. Possession granted to the Building.",IF(D93=100%,"All work Completed, Waiting for OC",I82&amp;""&amp;I83&amp;""&amp;J82&amp;""&amp;J81&amp;" "&amp;J83))</f>
        <v>All work Completed. Possession granted to the Building.</v>
      </c>
      <c r="J81" s="46" t="str">
        <f ca="1">(IF(C87=(D82+F82+H82),"",IF(C87&gt;0,", RCC upto "&amp;C87&amp;" Slab","")))&amp;(IF(C88=H82,"",IF(C88&gt;0,", Brickwork upto "&amp;C88&amp;" Floor","")))&amp;(IF(C89=H82,"",IF(C89&gt;0,", Internal Plaster upto "&amp;C89&amp;" Floor","")))&amp;(IF(C90=H82,"",IF(C90&gt;0,", External Plaster upto "&amp;C90&amp;" Floor","")))&amp;(IF(C91=H82,"",IF(C91&gt;0,", Flooring upto "&amp;C91&amp;" Floor","")))&amp;(IF(C92=H82,"",IF(C92&gt;0,", Painting upto "&amp;C92&amp;" Floor","")))&amp;(IF(C93=H82,"",IF(C93&gt;0,", Finishing upto "&amp;C93&amp;" Floor","")))&amp;(IF(C94=H82,"",IF(C94&gt;0,", Possession upto "&amp;C94&amp;" Floor","")))</f>
        <v/>
      </c>
    </row>
    <row r="82" spans="1:10" s="25" customFormat="1" hidden="1" x14ac:dyDescent="0.25">
      <c r="A82" s="18" t="s">
        <v>141</v>
      </c>
      <c r="B82" s="59">
        <v>0</v>
      </c>
      <c r="C82" s="59" t="s">
        <v>76</v>
      </c>
      <c r="D82" s="59">
        <v>1</v>
      </c>
      <c r="E82" s="59" t="s">
        <v>75</v>
      </c>
      <c r="F82" s="59">
        <v>0</v>
      </c>
      <c r="G82" s="59" t="s">
        <v>83</v>
      </c>
      <c r="H82" s="19">
        <f ca="1">--TRIM(RIGHT(SUBSTITUTE(LEFT(C81,_xlfn.AGGREGATE(16,6,FIND({0,1,2,3,4,5,6,7,8,9},C81,ROW(INDIRECT("1:"&amp;LEN(C81)))),1))," ",REPT(" ",LEN(C81))),LEN(C81)))</f>
        <v>6</v>
      </c>
      <c r="I82" s="47" t="str">
        <f ca="1">IF(D85=100%,"Excavation","")&amp;IF(D86=100%,", Plinth","")&amp;IF(D87=100%,", RCC Slab","")&amp;IF(D88=100%,", Brickwork","")&amp;IF(D89=100%,", Internal Plaster","")&amp;IF(D90=100%,", External Plaster","")&amp;IF(D91=100%,", Flooring","")&amp;IF(D92=100%,", Painting","")&amp;IF(D93=100%,", Building common Amenities","")</f>
        <v>Excavation, Plinth, RCC Slab, Brickwork, Internal Plaster, External Plaster, Flooring, Painting, Building common Amenities</v>
      </c>
      <c r="J82" s="48" t="str">
        <f ca="1">(IF(C85=0,"Work not yet Started.",IF(D85=25%,"Piling work in process",IF(D85=50%,"Excavation work in process",IF(D85=100%,"","0")))))&amp;(IF(C86=0%,"",IF(C86=J87,", Footing work is process",IF(C86=J88,", Footing work Completed",IF(C86=J89,", 1st Basement Completed",IF(C86=J90,", 1st &amp; 2nd Basement Completed",IF(C86=J91,", 1st to 3rd Basement Completed",IF(C86=J92,", 1st to 4th Basement Completed",IF(C86=J93,", Plinth work is process",IF(C86=J94,"","0"))))))))))</f>
        <v/>
      </c>
    </row>
    <row r="83" spans="1:10" hidden="1" x14ac:dyDescent="0.25">
      <c r="A83" s="102" t="s">
        <v>93</v>
      </c>
      <c r="B83" s="103"/>
      <c r="C83" s="104" t="str">
        <f ca="1">(IF($G$51="NA",I81,"All work Completed. OC Received."))</f>
        <v>All work Completed. Possession granted to the Building.</v>
      </c>
      <c r="D83" s="104"/>
      <c r="E83" s="104"/>
      <c r="F83" s="104"/>
      <c r="G83" s="104"/>
      <c r="H83" s="105"/>
      <c r="I83" s="47" t="str">
        <f ca="1">IF(I82&lt;&gt;""," Completed","")</f>
        <v xml:space="preserve"> Completed</v>
      </c>
      <c r="J83" s="48" t="str">
        <f ca="1">IF(J81&lt;&gt;"","Completed","")</f>
        <v/>
      </c>
    </row>
    <row r="84" spans="1:10" ht="15.75" hidden="1" customHeight="1" x14ac:dyDescent="0.25">
      <c r="A84" s="82" t="s">
        <v>52</v>
      </c>
      <c r="B84" s="83"/>
      <c r="C84" s="54" t="s">
        <v>138</v>
      </c>
      <c r="D84" s="54" t="s">
        <v>86</v>
      </c>
      <c r="E84" s="83" t="s">
        <v>88</v>
      </c>
      <c r="F84" s="83"/>
      <c r="G84" s="83" t="s">
        <v>87</v>
      </c>
      <c r="H84" s="106"/>
      <c r="I84" s="16" t="s">
        <v>140</v>
      </c>
      <c r="J84" s="31">
        <f ca="1">H82*25%</f>
        <v>1.5</v>
      </c>
    </row>
    <row r="85" spans="1:10" hidden="1" x14ac:dyDescent="0.25">
      <c r="A85" s="82" t="s">
        <v>127</v>
      </c>
      <c r="B85" s="83"/>
      <c r="C85" s="54">
        <f ca="1">J86</f>
        <v>6</v>
      </c>
      <c r="D85" s="21">
        <f ca="1">((100/H82)*C85)/100</f>
        <v>1</v>
      </c>
      <c r="E85" s="91">
        <f ca="1">(((C86/H82*10)+(40/(D82+F82+H82)*C87)+(7.5/(H82)*C88)+(7.5/(H82)*C89)+(10/H82*C90)+(10/H82*C91)+(5/H82*C92)+(5/H82*C93)+(5/H82*C94))/100)</f>
        <v>1</v>
      </c>
      <c r="F85" s="129"/>
      <c r="G85" s="91">
        <f ca="1">((((C85/H82)*20)+((C86/H82)*25)+(30/(H82+F82+D82)*C87)+(5/H82*C88)+(5/H82*C89)+(5/H82*C90)+(5/H82*C91)+(0/H82*C92)+(0/H82*C93)+(5/H82*C94))/100)</f>
        <v>1</v>
      </c>
      <c r="H85" s="92"/>
      <c r="I85" s="16" t="s">
        <v>99</v>
      </c>
      <c r="J85" s="32">
        <f ca="1">H82*50%</f>
        <v>3</v>
      </c>
    </row>
    <row r="86" spans="1:10" hidden="1" x14ac:dyDescent="0.25">
      <c r="A86" s="82" t="s">
        <v>53</v>
      </c>
      <c r="B86" s="83"/>
      <c r="C86" s="54">
        <f ca="1">J94</f>
        <v>6</v>
      </c>
      <c r="D86" s="21">
        <f ca="1">((100/H82)*C86)/100</f>
        <v>1</v>
      </c>
      <c r="E86" s="93"/>
      <c r="F86" s="130"/>
      <c r="G86" s="93"/>
      <c r="H86" s="94"/>
      <c r="I86" s="16" t="s">
        <v>100</v>
      </c>
      <c r="J86" s="32">
        <f ca="1">H82</f>
        <v>6</v>
      </c>
    </row>
    <row r="87" spans="1:10" ht="15.75" hidden="1" customHeight="1" x14ac:dyDescent="0.25">
      <c r="A87" s="82" t="s">
        <v>128</v>
      </c>
      <c r="B87" s="83"/>
      <c r="C87" s="54">
        <f ca="1">D82+H82</f>
        <v>7</v>
      </c>
      <c r="D87" s="21">
        <f ca="1">((100/(D82+F82+H82))*C87)/100</f>
        <v>1</v>
      </c>
      <c r="E87" s="93"/>
      <c r="F87" s="130"/>
      <c r="G87" s="93"/>
      <c r="H87" s="94"/>
      <c r="I87" s="16" t="s">
        <v>101</v>
      </c>
      <c r="J87" s="33">
        <f ca="1">(IF(B82&gt;1,(H82/(B82+2)),H82/4))</f>
        <v>1.5</v>
      </c>
    </row>
    <row r="88" spans="1:10" ht="15.75" hidden="1" customHeight="1" x14ac:dyDescent="0.25">
      <c r="A88" s="82" t="s">
        <v>135</v>
      </c>
      <c r="B88" s="83" t="s">
        <v>129</v>
      </c>
      <c r="C88" s="54">
        <v>6</v>
      </c>
      <c r="D88" s="21">
        <f ca="1">((100/H82)*C88)/100</f>
        <v>1</v>
      </c>
      <c r="E88" s="93"/>
      <c r="F88" s="130"/>
      <c r="G88" s="93"/>
      <c r="H88" s="94"/>
      <c r="I88" s="16" t="s">
        <v>102</v>
      </c>
      <c r="J88" s="33">
        <f ca="1">(IF(B82&gt;1,(H82/(B82+2)+J87),H82/4+J87))</f>
        <v>3</v>
      </c>
    </row>
    <row r="89" spans="1:10" ht="15.75" hidden="1" customHeight="1" x14ac:dyDescent="0.25">
      <c r="A89" s="82" t="s">
        <v>136</v>
      </c>
      <c r="B89" s="83" t="s">
        <v>129</v>
      </c>
      <c r="C89" s="54">
        <v>6</v>
      </c>
      <c r="D89" s="21">
        <f ca="1">((100/H82)*C89)/100</f>
        <v>1</v>
      </c>
      <c r="E89" s="93"/>
      <c r="F89" s="130"/>
      <c r="G89" s="93"/>
      <c r="H89" s="94"/>
      <c r="I89" s="16" t="s">
        <v>145</v>
      </c>
      <c r="J89" s="33">
        <f>(IF(B82&gt;1,(H82/(B82+2)+J88),0))</f>
        <v>0</v>
      </c>
    </row>
    <row r="90" spans="1:10" ht="15" hidden="1" customHeight="1" x14ac:dyDescent="0.25">
      <c r="A90" s="82" t="s">
        <v>134</v>
      </c>
      <c r="B90" s="83" t="s">
        <v>131</v>
      </c>
      <c r="C90" s="54">
        <v>6</v>
      </c>
      <c r="D90" s="21">
        <f ca="1">((100/(H82))*C90)/100</f>
        <v>1</v>
      </c>
      <c r="E90" s="93"/>
      <c r="F90" s="130"/>
      <c r="G90" s="93"/>
      <c r="H90" s="94"/>
      <c r="I90" s="16" t="s">
        <v>142</v>
      </c>
      <c r="J90" s="33">
        <f>(IF(B82&gt;2,(H82/(B82+2)+J89),0))</f>
        <v>0</v>
      </c>
    </row>
    <row r="91" spans="1:10" ht="15.75" hidden="1" customHeight="1" x14ac:dyDescent="0.25">
      <c r="A91" s="82" t="s">
        <v>130</v>
      </c>
      <c r="B91" s="83" t="s">
        <v>130</v>
      </c>
      <c r="C91" s="54">
        <v>6</v>
      </c>
      <c r="D91" s="21">
        <f ca="1">((100/H82)*C91)/100</f>
        <v>1</v>
      </c>
      <c r="E91" s="93"/>
      <c r="F91" s="130"/>
      <c r="G91" s="93"/>
      <c r="H91" s="94"/>
      <c r="I91" s="16" t="s">
        <v>143</v>
      </c>
      <c r="J91" s="34">
        <f>(IF(B82&gt;3,(H82/(B82+2)+J90),0))</f>
        <v>0</v>
      </c>
    </row>
    <row r="92" spans="1:10" ht="15.75" hidden="1" customHeight="1" x14ac:dyDescent="0.25">
      <c r="A92" s="82" t="s">
        <v>137</v>
      </c>
      <c r="B92" s="83"/>
      <c r="C92" s="54">
        <v>6</v>
      </c>
      <c r="D92" s="21">
        <f ca="1">((100/H82)*C92)/100</f>
        <v>1</v>
      </c>
      <c r="E92" s="93"/>
      <c r="F92" s="130"/>
      <c r="G92" s="93"/>
      <c r="H92" s="94"/>
      <c r="I92" s="16" t="s">
        <v>144</v>
      </c>
      <c r="J92" s="33">
        <f>(IF(B82&gt;4,(H82/(B82+2)+J91),0))</f>
        <v>0</v>
      </c>
    </row>
    <row r="93" spans="1:10" ht="15.75" hidden="1" customHeight="1" x14ac:dyDescent="0.25">
      <c r="A93" s="82" t="s">
        <v>132</v>
      </c>
      <c r="B93" s="83" t="s">
        <v>132</v>
      </c>
      <c r="C93" s="54">
        <v>6</v>
      </c>
      <c r="D93" s="21">
        <f ca="1">((100/(H82))*C93)/100</f>
        <v>1</v>
      </c>
      <c r="E93" s="93"/>
      <c r="F93" s="130"/>
      <c r="G93" s="93"/>
      <c r="H93" s="94"/>
      <c r="I93" s="16" t="s">
        <v>146</v>
      </c>
      <c r="J93" s="33">
        <f ca="1">(IF(B82=1,(H82/(B82+3)+J88),IF(B82=0,(H82/4+J88),IF(B82&gt;1,0))))</f>
        <v>4.5</v>
      </c>
    </row>
    <row r="94" spans="1:10" ht="16.5" hidden="1" thickBot="1" x14ac:dyDescent="0.3">
      <c r="A94" s="84" t="s">
        <v>133</v>
      </c>
      <c r="B94" s="85"/>
      <c r="C94" s="55">
        <v>6</v>
      </c>
      <c r="D94" s="22">
        <f ca="1">((100/(H82))*C94)/100</f>
        <v>1</v>
      </c>
      <c r="E94" s="95"/>
      <c r="F94" s="131"/>
      <c r="G94" s="95"/>
      <c r="H94" s="96"/>
      <c r="I94" s="17" t="s">
        <v>103</v>
      </c>
      <c r="J94" s="35">
        <f ca="1">(IF(B82&gt;1.5,(H82/(B82+2)+J88+MAX(0,J89-J88)+MAX(0,J90-J89)+MAX(0,J91-J90)+MAX(0,J92-J91)+MAX(0,J93-J92)),IF(B82=1,(H82/(B82+3)+J93),IF(B82=0,H82/4+J93))))</f>
        <v>6</v>
      </c>
    </row>
    <row r="95" spans="1:10" ht="15.75" hidden="1" customHeight="1" x14ac:dyDescent="0.25">
      <c r="A95" s="140" t="s">
        <v>139</v>
      </c>
      <c r="B95" s="141"/>
      <c r="C95" s="142" t="s">
        <v>214</v>
      </c>
      <c r="D95" s="143"/>
      <c r="E95" s="143"/>
      <c r="F95" s="143"/>
      <c r="G95" s="143"/>
      <c r="H95" s="144"/>
      <c r="I95" s="45" t="str">
        <f ca="1">IF(D108=100%,"All work Completed. Possession granted to the Building.",IF(D107=100%,"All work Completed, Waiting for OC",I96&amp;""&amp;I97&amp;""&amp;J96&amp;""&amp;J95&amp;" "&amp;J97))</f>
        <v>Excavation, Plinth, RCC Slab, Brickwork, Internal Plaster Completed, External Plaster upto 5 Floor, Flooring upto 3 Floor, Painting upto 2 Floor Completed</v>
      </c>
      <c r="J95" s="46" t="str">
        <f ca="1">(IF(C101=(D96+F96+H96),"",IF(C101&gt;0,", RCC upto "&amp;C101&amp;" Slab","")))&amp;(IF(C102=H96,"",IF(C102&gt;0,", Brickwork upto "&amp;C102&amp;" Floor","")))&amp;(IF(C103=H96,"",IF(C103&gt;0,", Internal Plaster upto "&amp;C103&amp;" Floor","")))&amp;(IF(C104=H96,"",IF(C104&gt;0,", External Plaster upto "&amp;C104&amp;" Floor","")))&amp;(IF(C105=H96,"",IF(C105&gt;0,", Flooring upto "&amp;C105&amp;" Floor","")))&amp;(IF(C106=H96,"",IF(C106&gt;0,", Painting upto "&amp;C106&amp;" Floor","")))&amp;(IF(C107=H96,"",IF(C107&gt;0,", Finishing upto "&amp;C107&amp;" Floor","")))&amp;(IF(C108=H96,"",IF(C108&gt;0,", Possession upto "&amp;C108&amp;" Floor","")))</f>
        <v>, External Plaster upto 5 Floor, Flooring upto 3 Floor, Painting upto 2 Floor</v>
      </c>
    </row>
    <row r="96" spans="1:10" s="25" customFormat="1" hidden="1" x14ac:dyDescent="0.25">
      <c r="A96" s="18" t="s">
        <v>141</v>
      </c>
      <c r="B96" s="62">
        <v>0</v>
      </c>
      <c r="C96" s="62" t="s">
        <v>76</v>
      </c>
      <c r="D96" s="62">
        <v>1</v>
      </c>
      <c r="E96" s="62" t="s">
        <v>75</v>
      </c>
      <c r="F96" s="62">
        <v>0</v>
      </c>
      <c r="G96" s="62" t="s">
        <v>83</v>
      </c>
      <c r="H96" s="19">
        <f ca="1">--TRIM(RIGHT(SUBSTITUTE(LEFT(C95,_xlfn.AGGREGATE(16,6,FIND({0,1,2,3,4,5,6,7,8,9},C95,ROW(INDIRECT("1:"&amp;LEN(C95)))),1))," ",REPT(" ",LEN(C95))),LEN(C95)))</f>
        <v>6</v>
      </c>
      <c r="I96" s="47" t="str">
        <f ca="1">IF(D99=100%,"Excavation","")&amp;IF(D100=100%,", Plinth","")&amp;IF(D101=100%,", RCC Slab","")&amp;IF(D102=100%,", Brickwork","")&amp;IF(D103=100%,", Internal Plaster","")&amp;IF(D104=100%,", External Plaster","")&amp;IF(D105=100%,", Flooring","")&amp;IF(D106=100%,", Painting","")&amp;IF(D107=100%,", Building common Amenities","")</f>
        <v>Excavation, Plinth, RCC Slab, Brickwork, Internal Plaster</v>
      </c>
      <c r="J96" s="48" t="str">
        <f ca="1">(IF(C99=0,"Work not yet Started.",IF(D99=25%,"Piling work in process",IF(D99=50%,"Excavation work in process",IF(D99=100%,"","0")))))&amp;(IF(C100=0%,"",IF(C100=J101,", Footing work is process",IF(C100=J102,", Footing work Completed",IF(C100=J103,", 1st Basement Completed",IF(C100=J104,", 1st &amp; 2nd Basement Completed",IF(C100=J105,", 1st to 3rd Basement Completed",IF(C100=J106,", 1st to 4th Basement Completed",IF(C100=J107,", Plinth work is process",IF(C100=J108,"","0"))))))))))</f>
        <v/>
      </c>
    </row>
    <row r="97" spans="1:10" ht="34.5" hidden="1" customHeight="1" x14ac:dyDescent="0.25">
      <c r="A97" s="102" t="s">
        <v>93</v>
      </c>
      <c r="B97" s="103"/>
      <c r="C97" s="104" t="str">
        <f ca="1">(IF($G$51="NA",I95,"All work Completed. OC Received."))</f>
        <v>Excavation, Plinth, RCC Slab, Brickwork, Internal Plaster Completed, External Plaster upto 5 Floor, Flooring upto 3 Floor, Painting upto 2 Floor Completed</v>
      </c>
      <c r="D97" s="104"/>
      <c r="E97" s="104"/>
      <c r="F97" s="104"/>
      <c r="G97" s="104"/>
      <c r="H97" s="105"/>
      <c r="I97" s="47" t="str">
        <f ca="1">IF(I96&lt;&gt;""," Completed","")</f>
        <v xml:space="preserve"> Completed</v>
      </c>
      <c r="J97" s="48" t="str">
        <f ca="1">IF(J95&lt;&gt;"","Completed","")</f>
        <v>Completed</v>
      </c>
    </row>
    <row r="98" spans="1:10" ht="15.75" hidden="1" customHeight="1" x14ac:dyDescent="0.25">
      <c r="A98" s="82" t="s">
        <v>52</v>
      </c>
      <c r="B98" s="83"/>
      <c r="C98" s="61" t="s">
        <v>138</v>
      </c>
      <c r="D98" s="61" t="s">
        <v>86</v>
      </c>
      <c r="E98" s="83" t="s">
        <v>88</v>
      </c>
      <c r="F98" s="83"/>
      <c r="G98" s="83" t="s">
        <v>87</v>
      </c>
      <c r="H98" s="106"/>
      <c r="I98" s="16" t="s">
        <v>140</v>
      </c>
      <c r="J98" s="31">
        <f ca="1">H96*25%</f>
        <v>1.5</v>
      </c>
    </row>
    <row r="99" spans="1:10" hidden="1" x14ac:dyDescent="0.25">
      <c r="A99" s="82" t="s">
        <v>127</v>
      </c>
      <c r="B99" s="83"/>
      <c r="C99" s="61">
        <f ca="1">J100</f>
        <v>6</v>
      </c>
      <c r="D99" s="21">
        <f ca="1">((100/H96)*C99)/100</f>
        <v>1</v>
      </c>
      <c r="E99" s="91">
        <f ca="1">(((C100/H96*10)+(40/(D96+F96+H96)*C101)+(7.5/(H96)*C102)+(7.5/(H96)*C103)+(10/H96*C104)+(10/H96*C105)+(5/H96*C106)+(5/H96*C107)+(5/H96*C108))/100)</f>
        <v>0.8</v>
      </c>
      <c r="F99" s="129"/>
      <c r="G99" s="91">
        <f ca="1">((((C99/H96)*20)+((C100/H96)*25)+(30/(H96+F96+D96)*C101)+(5/H96*C102)+(5/H96*C103)+(5/H96*C104)+(5/H96*C105)+(0/H96*C106)+(0/H96*C107)+(5/H96*C108))/100)</f>
        <v>0.91666666666666674</v>
      </c>
      <c r="H99" s="92"/>
      <c r="I99" s="16" t="s">
        <v>99</v>
      </c>
      <c r="J99" s="32">
        <f ca="1">H96*50%</f>
        <v>3</v>
      </c>
    </row>
    <row r="100" spans="1:10" hidden="1" x14ac:dyDescent="0.25">
      <c r="A100" s="82" t="s">
        <v>53</v>
      </c>
      <c r="B100" s="83"/>
      <c r="C100" s="61">
        <f ca="1">J108</f>
        <v>6</v>
      </c>
      <c r="D100" s="21">
        <f ca="1">((100/H96)*C100)/100</f>
        <v>1</v>
      </c>
      <c r="E100" s="93"/>
      <c r="F100" s="130"/>
      <c r="G100" s="93"/>
      <c r="H100" s="94"/>
      <c r="I100" s="16" t="s">
        <v>100</v>
      </c>
      <c r="J100" s="32">
        <f ca="1">H96</f>
        <v>6</v>
      </c>
    </row>
    <row r="101" spans="1:10" ht="15.75" hidden="1" customHeight="1" x14ac:dyDescent="0.25">
      <c r="A101" s="82" t="s">
        <v>128</v>
      </c>
      <c r="B101" s="83"/>
      <c r="C101" s="61">
        <f ca="1">D96+H96</f>
        <v>7</v>
      </c>
      <c r="D101" s="21">
        <f ca="1">((100/(D96+F96+H96))*C101)/100</f>
        <v>1</v>
      </c>
      <c r="E101" s="93"/>
      <c r="F101" s="130"/>
      <c r="G101" s="93"/>
      <c r="H101" s="94"/>
      <c r="I101" s="16" t="s">
        <v>101</v>
      </c>
      <c r="J101" s="33">
        <f ca="1">(IF(B96&gt;1,(H96/(B96+2)),H96/4))</f>
        <v>1.5</v>
      </c>
    </row>
    <row r="102" spans="1:10" ht="15.75" hidden="1" customHeight="1" x14ac:dyDescent="0.25">
      <c r="A102" s="82" t="s">
        <v>135</v>
      </c>
      <c r="B102" s="83" t="s">
        <v>129</v>
      </c>
      <c r="C102" s="61">
        <v>6</v>
      </c>
      <c r="D102" s="21">
        <f ca="1">((100/H96)*C102)/100</f>
        <v>1</v>
      </c>
      <c r="E102" s="93"/>
      <c r="F102" s="130"/>
      <c r="G102" s="93"/>
      <c r="H102" s="94"/>
      <c r="I102" s="16" t="s">
        <v>102</v>
      </c>
      <c r="J102" s="33">
        <f ca="1">(IF(B96&gt;1,(H96/(B96+2)+J101),H96/4+J101))</f>
        <v>3</v>
      </c>
    </row>
    <row r="103" spans="1:10" ht="15.75" hidden="1" customHeight="1" x14ac:dyDescent="0.25">
      <c r="A103" s="82" t="s">
        <v>136</v>
      </c>
      <c r="B103" s="83" t="s">
        <v>129</v>
      </c>
      <c r="C103" s="61">
        <v>6</v>
      </c>
      <c r="D103" s="21">
        <f ca="1">((100/H96)*C103)/100</f>
        <v>1</v>
      </c>
      <c r="E103" s="93"/>
      <c r="F103" s="130"/>
      <c r="G103" s="93"/>
      <c r="H103" s="94"/>
      <c r="I103" s="16" t="s">
        <v>145</v>
      </c>
      <c r="J103" s="33">
        <f>(IF(B96&gt;1,(H96/(B96+2)+J102),0))</f>
        <v>0</v>
      </c>
    </row>
    <row r="104" spans="1:10" ht="15" hidden="1" customHeight="1" x14ac:dyDescent="0.25">
      <c r="A104" s="82" t="s">
        <v>134</v>
      </c>
      <c r="B104" s="83" t="s">
        <v>131</v>
      </c>
      <c r="C104" s="61">
        <v>5</v>
      </c>
      <c r="D104" s="21">
        <f ca="1">((100/(H96))*C104)/100</f>
        <v>0.83333333333333348</v>
      </c>
      <c r="E104" s="93"/>
      <c r="F104" s="130"/>
      <c r="G104" s="93"/>
      <c r="H104" s="94"/>
      <c r="I104" s="16" t="s">
        <v>142</v>
      </c>
      <c r="J104" s="33">
        <f>(IF(B96&gt;2,(H96/(B96+2)+J103),0))</f>
        <v>0</v>
      </c>
    </row>
    <row r="105" spans="1:10" ht="15.75" hidden="1" customHeight="1" x14ac:dyDescent="0.25">
      <c r="A105" s="82" t="s">
        <v>130</v>
      </c>
      <c r="B105" s="83" t="s">
        <v>130</v>
      </c>
      <c r="C105" s="61">
        <v>3</v>
      </c>
      <c r="D105" s="21">
        <f ca="1">((100/H96)*C105)/100</f>
        <v>0.5</v>
      </c>
      <c r="E105" s="93"/>
      <c r="F105" s="130"/>
      <c r="G105" s="93"/>
      <c r="H105" s="94"/>
      <c r="I105" s="16" t="s">
        <v>143</v>
      </c>
      <c r="J105" s="34">
        <f>(IF(B96&gt;3,(H96/(B96+2)+J104),0))</f>
        <v>0</v>
      </c>
    </row>
    <row r="106" spans="1:10" ht="15.75" hidden="1" customHeight="1" x14ac:dyDescent="0.25">
      <c r="A106" s="82" t="s">
        <v>137</v>
      </c>
      <c r="B106" s="83"/>
      <c r="C106" s="61">
        <v>2</v>
      </c>
      <c r="D106" s="21">
        <f ca="1">((100/H96)*C106)/100</f>
        <v>0.33333333333333337</v>
      </c>
      <c r="E106" s="93"/>
      <c r="F106" s="130"/>
      <c r="G106" s="93"/>
      <c r="H106" s="94"/>
      <c r="I106" s="16" t="s">
        <v>144</v>
      </c>
      <c r="J106" s="33">
        <f>(IF(B96&gt;4,(H96/(B96+2)+J105),0))</f>
        <v>0</v>
      </c>
    </row>
    <row r="107" spans="1:10" ht="15.75" hidden="1" customHeight="1" x14ac:dyDescent="0.25">
      <c r="A107" s="82" t="s">
        <v>132</v>
      </c>
      <c r="B107" s="83" t="s">
        <v>132</v>
      </c>
      <c r="C107" s="61">
        <v>0</v>
      </c>
      <c r="D107" s="21">
        <f ca="1">((100/(H96))*C107)/100</f>
        <v>0</v>
      </c>
      <c r="E107" s="93"/>
      <c r="F107" s="130"/>
      <c r="G107" s="93"/>
      <c r="H107" s="94"/>
      <c r="I107" s="16" t="s">
        <v>146</v>
      </c>
      <c r="J107" s="33">
        <f ca="1">(IF(B96=1,(H96/(B96+3)+J102),IF(B96=0,(H96/4+J102),IF(B96&gt;1,0))))</f>
        <v>4.5</v>
      </c>
    </row>
    <row r="108" spans="1:10" ht="16.5" hidden="1" thickBot="1" x14ac:dyDescent="0.3">
      <c r="A108" s="84" t="s">
        <v>133</v>
      </c>
      <c r="B108" s="85"/>
      <c r="C108" s="63">
        <v>0</v>
      </c>
      <c r="D108" s="22">
        <f ca="1">((100/(H96))*C108)/100</f>
        <v>0</v>
      </c>
      <c r="E108" s="95"/>
      <c r="F108" s="131"/>
      <c r="G108" s="95"/>
      <c r="H108" s="96"/>
      <c r="I108" s="17" t="s">
        <v>103</v>
      </c>
      <c r="J108" s="35">
        <f ca="1">(IF(B96&gt;1.5,(H96/(B96+2)+J102+MAX(0,J103-J102)+MAX(0,J104-J103)+MAX(0,J105-J104)+MAX(0,J106-J105)+MAX(0,J107-J106)),IF(B96=1,(H96/(B96+3)+J107),IF(B96=0,H96/4+J107))))</f>
        <v>6</v>
      </c>
    </row>
    <row r="109" spans="1:10" ht="15.75" customHeight="1" x14ac:dyDescent="0.25">
      <c r="A109" s="140" t="s">
        <v>139</v>
      </c>
      <c r="B109" s="141"/>
      <c r="C109" s="142" t="s">
        <v>224</v>
      </c>
      <c r="D109" s="143"/>
      <c r="E109" s="143"/>
      <c r="F109" s="143"/>
      <c r="G109" s="143"/>
      <c r="H109" s="144"/>
      <c r="I109" s="45" t="str">
        <f ca="1">IF(D122=100%,"All work Completed. Possession granted to the Building.",IF(D121=100%,"All work Completed, Waiting for OC",I110&amp;""&amp;I111&amp;""&amp;J110&amp;""&amp;J109&amp;" "&amp;J111))</f>
        <v xml:space="preserve">Excavation, Plinth, RCC Slab, Brickwork Completed </v>
      </c>
      <c r="J109" s="46" t="str">
        <f ca="1">(IF(C115=(D110+F110+H110),"",IF(C115&gt;0,", RCC upto "&amp;C115&amp;" Slab","")))&amp;(IF(C116=H110,"",IF(C116&gt;0,", Brickwork upto "&amp;C116&amp;" Floor","")))&amp;(IF(C117=H110,"",IF(C117&gt;0,", Internal Plaster upto "&amp;C117&amp;" Floor","")))&amp;(IF(C118=H110,"",IF(C118&gt;0,", External Plaster upto "&amp;C118&amp;" Floor","")))&amp;(IF(C119=H110,"",IF(C119&gt;0,", Flooring upto "&amp;C119&amp;" Floor","")))&amp;(IF(C120=H110,"",IF(C120&gt;0,", Painting upto "&amp;C120&amp;" Floor","")))&amp;(IF(C121=H110,"",IF(C121&gt;0,", Finishing upto "&amp;C121&amp;" Floor","")))&amp;(IF(C122=H110,"",IF(C122&gt;0,", Possession upto "&amp;C122&amp;" Floor","")))</f>
        <v/>
      </c>
    </row>
    <row r="110" spans="1:10" s="25" customFormat="1" x14ac:dyDescent="0.25">
      <c r="A110" s="18" t="s">
        <v>141</v>
      </c>
      <c r="B110" s="59">
        <v>0</v>
      </c>
      <c r="C110" s="59" t="s">
        <v>76</v>
      </c>
      <c r="D110" s="59">
        <v>1</v>
      </c>
      <c r="E110" s="59" t="s">
        <v>75</v>
      </c>
      <c r="F110" s="59">
        <v>0</v>
      </c>
      <c r="G110" s="59" t="s">
        <v>83</v>
      </c>
      <c r="H110" s="19">
        <f ca="1">--TRIM(RIGHT(SUBSTITUTE(LEFT(C109,_xlfn.AGGREGATE(16,6,FIND({0,1,2,3,4,5,6,7,8,9},C109,ROW(INDIRECT("1:"&amp;LEN(C109)))),1))," ",REPT(" ",LEN(C109))),LEN(C109)))</f>
        <v>7</v>
      </c>
      <c r="I110" s="47" t="str">
        <f ca="1">IF(D113=100%,"Excavation","")&amp;IF(D114=100%,", Plinth","")&amp;IF(D115=100%,", RCC Slab","")&amp;IF(D116=100%,", Brickwork","")&amp;IF(D117=100%,", Internal Plaster","")&amp;IF(D118=100%,", External Plaster","")&amp;IF(D119=100%,", Flooring","")&amp;IF(D120=100%,", Painting","")&amp;IF(D121=100%,", Building common Amenities","")</f>
        <v>Excavation, Plinth, RCC Slab, Brickwork</v>
      </c>
      <c r="J110" s="48" t="str">
        <f ca="1">(IF(C113=0,"Work not yet Started.",IF(D113=25%,"Piling work in process",IF(D113=50%,"Excavation work in process",IF(D113=100%,"","0")))))&amp;(IF(C114=0%,"",IF(C114=J115,", Footing work is process",IF(C114=J116,", Footing work Completed",IF(C114=J117,", 1st Basement Completed",IF(C114=J118,", 1st &amp; 2nd Basement Completed",IF(C114=J119,", 1st to 3rd Basement Completed",IF(C114=J120,", 1st to 4th Basement Completed",IF(C114=J121,", Plinth work is process",IF(C114=J122,"","0"))))))))))</f>
        <v/>
      </c>
    </row>
    <row r="111" spans="1:10" x14ac:dyDescent="0.25">
      <c r="A111" s="102" t="s">
        <v>93</v>
      </c>
      <c r="B111" s="103"/>
      <c r="C111" s="104" t="str">
        <f ca="1">(IF($G$51="NA",I109,"All work Completed. OC Received."))</f>
        <v xml:space="preserve">Excavation, Plinth, RCC Slab, Brickwork Completed </v>
      </c>
      <c r="D111" s="104"/>
      <c r="E111" s="104"/>
      <c r="F111" s="104"/>
      <c r="G111" s="104"/>
      <c r="H111" s="105"/>
      <c r="I111" s="47" t="str">
        <f ca="1">IF(I110&lt;&gt;""," Completed","")</f>
        <v xml:space="preserve"> Completed</v>
      </c>
      <c r="J111" s="48" t="str">
        <f ca="1">IF(J109&lt;&gt;"","Completed","")</f>
        <v/>
      </c>
    </row>
    <row r="112" spans="1:10" ht="15.75" customHeight="1" x14ac:dyDescent="0.25">
      <c r="A112" s="82" t="s">
        <v>52</v>
      </c>
      <c r="B112" s="83"/>
      <c r="C112" s="54" t="s">
        <v>138</v>
      </c>
      <c r="D112" s="54" t="s">
        <v>86</v>
      </c>
      <c r="E112" s="83" t="s">
        <v>88</v>
      </c>
      <c r="F112" s="83"/>
      <c r="G112" s="83" t="s">
        <v>87</v>
      </c>
      <c r="H112" s="106"/>
      <c r="I112" s="16" t="s">
        <v>140</v>
      </c>
      <c r="J112" s="31">
        <f ca="1">H110*25%</f>
        <v>1.75</v>
      </c>
    </row>
    <row r="113" spans="1:10" x14ac:dyDescent="0.25">
      <c r="A113" s="82" t="s">
        <v>127</v>
      </c>
      <c r="B113" s="83"/>
      <c r="C113" s="54">
        <f ca="1">J114</f>
        <v>7</v>
      </c>
      <c r="D113" s="21">
        <f ca="1">((100/H110)*C113)/100</f>
        <v>1</v>
      </c>
      <c r="E113" s="91">
        <f ca="1">(((C114/H110*10)+(40/(D110+F110+H110)*C115)+(7.5/(H110)*C116)+(7.5/(H110)*C117)+(10/H110*C118)+(10/H110*C119)+(5/H110*C120)+(5/H110*C121)+(5/H110*C122))/100)</f>
        <v>0.57499999999999996</v>
      </c>
      <c r="F113" s="129"/>
      <c r="G113" s="91">
        <f ca="1">((((C113/H110)*20)+((C114/H110)*25)+(30/(H110+F110+D110)*C115)+(5/H110*C116)+(5/H110*C117)+(5/H110*C118)+(5/H110*C119)+(0/H110*C120)+(0/H110*C121)+(5/H110*C122))/100)</f>
        <v>0.8</v>
      </c>
      <c r="H113" s="92"/>
      <c r="I113" s="16" t="s">
        <v>99</v>
      </c>
      <c r="J113" s="32">
        <f ca="1">H110*50%</f>
        <v>3.5</v>
      </c>
    </row>
    <row r="114" spans="1:10" x14ac:dyDescent="0.25">
      <c r="A114" s="82" t="s">
        <v>53</v>
      </c>
      <c r="B114" s="83"/>
      <c r="C114" s="64">
        <v>7</v>
      </c>
      <c r="D114" s="21">
        <f ca="1">((100/H110)*C114)/100</f>
        <v>1</v>
      </c>
      <c r="E114" s="93"/>
      <c r="F114" s="130"/>
      <c r="G114" s="93"/>
      <c r="H114" s="94"/>
      <c r="I114" s="16" t="s">
        <v>100</v>
      </c>
      <c r="J114" s="32">
        <f ca="1">H110</f>
        <v>7</v>
      </c>
    </row>
    <row r="115" spans="1:10" ht="15.75" customHeight="1" x14ac:dyDescent="0.25">
      <c r="A115" s="82" t="s">
        <v>128</v>
      </c>
      <c r="B115" s="83"/>
      <c r="C115" s="54">
        <v>8</v>
      </c>
      <c r="D115" s="21">
        <f ca="1">((100/(D110+F110+H110))*C115)/100</f>
        <v>1</v>
      </c>
      <c r="E115" s="93"/>
      <c r="F115" s="130"/>
      <c r="G115" s="93"/>
      <c r="H115" s="94"/>
      <c r="I115" s="16" t="s">
        <v>101</v>
      </c>
      <c r="J115" s="33">
        <f ca="1">(IF(B110&gt;1,(H110/(B110+2)),H110/4))</f>
        <v>1.75</v>
      </c>
    </row>
    <row r="116" spans="1:10" ht="15.75" customHeight="1" x14ac:dyDescent="0.25">
      <c r="A116" s="82" t="s">
        <v>135</v>
      </c>
      <c r="B116" s="83" t="s">
        <v>129</v>
      </c>
      <c r="C116" s="54">
        <v>7</v>
      </c>
      <c r="D116" s="21">
        <f ca="1">((100/H110)*C116)/100</f>
        <v>1</v>
      </c>
      <c r="E116" s="93"/>
      <c r="F116" s="130"/>
      <c r="G116" s="93"/>
      <c r="H116" s="94"/>
      <c r="I116" s="16" t="s">
        <v>102</v>
      </c>
      <c r="J116" s="33">
        <f ca="1">(IF(B110&gt;1,(H110/(B110+2)+J115),H110/4+J115))</f>
        <v>3.5</v>
      </c>
    </row>
    <row r="117" spans="1:10" ht="15.75" customHeight="1" x14ac:dyDescent="0.25">
      <c r="A117" s="82" t="s">
        <v>136</v>
      </c>
      <c r="B117" s="83" t="s">
        <v>129</v>
      </c>
      <c r="C117" s="54">
        <v>0</v>
      </c>
      <c r="D117" s="21">
        <f ca="1">((100/H110)*C117)/100</f>
        <v>0</v>
      </c>
      <c r="E117" s="93"/>
      <c r="F117" s="130"/>
      <c r="G117" s="93"/>
      <c r="H117" s="94"/>
      <c r="I117" s="16" t="s">
        <v>145</v>
      </c>
      <c r="J117" s="33">
        <f>(IF(B110&gt;1,(H110/(B110+2)+J116),0))</f>
        <v>0</v>
      </c>
    </row>
    <row r="118" spans="1:10" ht="15" customHeight="1" x14ac:dyDescent="0.25">
      <c r="A118" s="82" t="s">
        <v>134</v>
      </c>
      <c r="B118" s="83" t="s">
        <v>131</v>
      </c>
      <c r="C118" s="54">
        <v>0</v>
      </c>
      <c r="D118" s="21">
        <f ca="1">((100/(H110))*C118)/100</f>
        <v>0</v>
      </c>
      <c r="E118" s="93"/>
      <c r="F118" s="130"/>
      <c r="G118" s="93"/>
      <c r="H118" s="94"/>
      <c r="I118" s="16" t="s">
        <v>142</v>
      </c>
      <c r="J118" s="33">
        <f>(IF(B110&gt;2,(H110/(B110+2)+J117),0))</f>
        <v>0</v>
      </c>
    </row>
    <row r="119" spans="1:10" ht="15.75" customHeight="1" x14ac:dyDescent="0.25">
      <c r="A119" s="82" t="s">
        <v>130</v>
      </c>
      <c r="B119" s="83" t="s">
        <v>130</v>
      </c>
      <c r="C119" s="54">
        <v>0</v>
      </c>
      <c r="D119" s="21">
        <f ca="1">((100/H110)*C119)/100</f>
        <v>0</v>
      </c>
      <c r="E119" s="93"/>
      <c r="F119" s="130"/>
      <c r="G119" s="93"/>
      <c r="H119" s="94"/>
      <c r="I119" s="16" t="s">
        <v>143</v>
      </c>
      <c r="J119" s="34">
        <f>(IF(B110&gt;3,(H110/(B110+2)+J118),0))</f>
        <v>0</v>
      </c>
    </row>
    <row r="120" spans="1:10" ht="15.75" customHeight="1" x14ac:dyDescent="0.25">
      <c r="A120" s="82" t="s">
        <v>137</v>
      </c>
      <c r="B120" s="83"/>
      <c r="C120" s="54">
        <v>0</v>
      </c>
      <c r="D120" s="21">
        <f ca="1">((100/H110)*C120)/100</f>
        <v>0</v>
      </c>
      <c r="E120" s="93"/>
      <c r="F120" s="130"/>
      <c r="G120" s="93"/>
      <c r="H120" s="94"/>
      <c r="I120" s="16" t="s">
        <v>144</v>
      </c>
      <c r="J120" s="33">
        <f>(IF(B110&gt;4,(H110/(B110+2)+J119),0))</f>
        <v>0</v>
      </c>
    </row>
    <row r="121" spans="1:10" ht="15.75" customHeight="1" x14ac:dyDescent="0.25">
      <c r="A121" s="82" t="s">
        <v>132</v>
      </c>
      <c r="B121" s="83" t="s">
        <v>132</v>
      </c>
      <c r="C121" s="54">
        <v>0</v>
      </c>
      <c r="D121" s="21">
        <f ca="1">((100/(H110))*C121)/100</f>
        <v>0</v>
      </c>
      <c r="E121" s="93"/>
      <c r="F121" s="130"/>
      <c r="G121" s="93"/>
      <c r="H121" s="94"/>
      <c r="I121" s="16" t="s">
        <v>146</v>
      </c>
      <c r="J121" s="33">
        <f ca="1">(IF(B110=1,(H110/(B110+3)+J116),IF(B110=0,(H110/4+J116),IF(B110&gt;1,0))))</f>
        <v>5.25</v>
      </c>
    </row>
    <row r="122" spans="1:10" ht="16.5" thickBot="1" x14ac:dyDescent="0.3">
      <c r="A122" s="84" t="s">
        <v>133</v>
      </c>
      <c r="B122" s="85"/>
      <c r="C122" s="55">
        <v>0</v>
      </c>
      <c r="D122" s="22">
        <f ca="1">((100/(H110))*C122)/100</f>
        <v>0</v>
      </c>
      <c r="E122" s="95"/>
      <c r="F122" s="131"/>
      <c r="G122" s="95"/>
      <c r="H122" s="96"/>
      <c r="I122" s="17" t="s">
        <v>103</v>
      </c>
      <c r="J122" s="35">
        <f ca="1">(IF(B110&gt;1.5,(H110/(B110+2)+J116+MAX(0,J117-J116)+MAX(0,J118-J117)+MAX(0,J119-J118)+MAX(0,J120-J119)+MAX(0,J121-J120)),IF(B110=1,(H110/(B110+3)+J121),IF(B110=0,H110/4+J121))))</f>
        <v>7</v>
      </c>
    </row>
    <row r="123" spans="1:10" ht="15.75" customHeight="1" x14ac:dyDescent="0.25">
      <c r="A123" s="140" t="s">
        <v>139</v>
      </c>
      <c r="B123" s="141"/>
      <c r="C123" s="142" t="s">
        <v>226</v>
      </c>
      <c r="D123" s="143"/>
      <c r="E123" s="143"/>
      <c r="F123" s="143"/>
      <c r="G123" s="143"/>
      <c r="H123" s="144"/>
      <c r="I123" s="45" t="str">
        <f ca="1">IF(D136=100%,"All work Completed. Possession granted to the Building.",IF(D135=100%,"All work Completed, Waiting for OC",I124&amp;""&amp;I125&amp;""&amp;J124&amp;""&amp;J123&amp;" "&amp;J125))</f>
        <v>Excavation, Plinth, RCC Slab, Brickwork Completed, External Plaster upto 2 Floor Completed</v>
      </c>
      <c r="J123" s="46" t="str">
        <f ca="1">(IF(C129=(D124+F124+H124),"",IF(C129&gt;0,", RCC upto "&amp;C129&amp;" Slab","")))&amp;(IF(C130=H124,"",IF(C130&gt;0,", Brickwork upto "&amp;C130&amp;" Floor","")))&amp;(IF(C131=H124,"",IF(C131&gt;0,", Internal Plaster upto "&amp;C131&amp;" Floor","")))&amp;(IF(C132=H124,"",IF(C132&gt;0,", External Plaster upto "&amp;C132&amp;" Floor","")))&amp;(IF(C133=H124,"",IF(C133&gt;0,", Flooring upto "&amp;C133&amp;" Floor","")))&amp;(IF(C134=H124,"",IF(C134&gt;0,", Painting upto "&amp;C134&amp;" Floor","")))&amp;(IF(C135=H124,"",IF(C135&gt;0,", Finishing upto "&amp;C135&amp;" Floor","")))&amp;(IF(C136=H124,"",IF(C136&gt;0,", Possession upto "&amp;C136&amp;" Floor","")))</f>
        <v>, External Plaster upto 2 Floor</v>
      </c>
    </row>
    <row r="124" spans="1:10" s="25" customFormat="1" x14ac:dyDescent="0.25">
      <c r="A124" s="18" t="s">
        <v>141</v>
      </c>
      <c r="B124" s="68">
        <v>0</v>
      </c>
      <c r="C124" s="68" t="s">
        <v>76</v>
      </c>
      <c r="D124" s="68">
        <v>1</v>
      </c>
      <c r="E124" s="68" t="s">
        <v>75</v>
      </c>
      <c r="F124" s="68">
        <v>0</v>
      </c>
      <c r="G124" s="68" t="s">
        <v>83</v>
      </c>
      <c r="H124" s="19">
        <f ca="1">--TRIM(RIGHT(SUBSTITUTE(LEFT(C123,_xlfn.AGGREGATE(16,6,FIND({0,1,2,3,4,5,6,7,8,9},C123,ROW(INDIRECT("1:"&amp;LEN(C123)))),1))," ",REPT(" ",LEN(C123))),LEN(C123)))</f>
        <v>7</v>
      </c>
      <c r="I124" s="47" t="str">
        <f ca="1">IF(D127=100%,"Excavation","")&amp;IF(D128=100%,", Plinth","")&amp;IF(D129=100%,", RCC Slab","")&amp;IF(D130=100%,", Brickwork","")&amp;IF(D131=100%,", Internal Plaster","")&amp;IF(D132=100%,", External Plaster","")&amp;IF(D133=100%,", Flooring","")&amp;IF(D134=100%,", Painting","")&amp;IF(D135=100%,", Building common Amenities","")</f>
        <v>Excavation, Plinth, RCC Slab, Brickwork</v>
      </c>
      <c r="J124" s="48" t="str">
        <f ca="1">(IF(C127=0,"Work not yet Started.",IF(D127=25%,"Piling work in process",IF(D127=50%,"Excavation work in process",IF(D127=100%,"","0")))))&amp;(IF(C128=0%,"",IF(C128=J129,", Footing work is process",IF(C128=J130,", Footing work Completed",IF(C128=J131,", 1st Basement Completed",IF(C128=J132,", 1st &amp; 2nd Basement Completed",IF(C128=J133,", 1st to 3rd Basement Completed",IF(C128=J134,", 1st to 4th Basement Completed",IF(C128=J135,", Plinth work is process",IF(C128=J136,"","0"))))))))))</f>
        <v/>
      </c>
    </row>
    <row r="125" spans="1:10" ht="30.75" customHeight="1" x14ac:dyDescent="0.25">
      <c r="A125" s="103" t="s">
        <v>93</v>
      </c>
      <c r="B125" s="103"/>
      <c r="C125" s="104" t="str">
        <f ca="1">(IF($G$51="NA",I123,"All work Completed. OC Received."))</f>
        <v>Excavation, Plinth, RCC Slab, Brickwork Completed, External Plaster upto 2 Floor Completed</v>
      </c>
      <c r="D125" s="104"/>
      <c r="E125" s="104"/>
      <c r="F125" s="104"/>
      <c r="G125" s="104"/>
      <c r="H125" s="104"/>
      <c r="I125" s="71" t="str">
        <f ca="1">IF(I124&lt;&gt;""," Completed","")</f>
        <v xml:space="preserve"> Completed</v>
      </c>
      <c r="J125" s="48" t="str">
        <f ca="1">IF(J123&lt;&gt;"","Completed","")</f>
        <v>Completed</v>
      </c>
    </row>
    <row r="126" spans="1:10" ht="15.75" customHeight="1" x14ac:dyDescent="0.25">
      <c r="A126" s="83" t="s">
        <v>52</v>
      </c>
      <c r="B126" s="83"/>
      <c r="C126" s="67" t="s">
        <v>138</v>
      </c>
      <c r="D126" s="67" t="s">
        <v>86</v>
      </c>
      <c r="E126" s="83" t="s">
        <v>88</v>
      </c>
      <c r="F126" s="83"/>
      <c r="G126" s="83" t="s">
        <v>87</v>
      </c>
      <c r="H126" s="83"/>
      <c r="I126" s="16" t="s">
        <v>140</v>
      </c>
      <c r="J126" s="31">
        <f ca="1">H124*25%</f>
        <v>1.75</v>
      </c>
    </row>
    <row r="127" spans="1:10" x14ac:dyDescent="0.25">
      <c r="A127" s="83" t="s">
        <v>127</v>
      </c>
      <c r="B127" s="83"/>
      <c r="C127" s="67">
        <f ca="1">J128</f>
        <v>7</v>
      </c>
      <c r="D127" s="21">
        <f ca="1">((100/H124)*C127)/100</f>
        <v>1</v>
      </c>
      <c r="E127" s="110">
        <f ca="1">(((C128/H124*10)+(40/(D124+F124+H124)*C129)+(7.5/(H124)*C130)+(7.5/(H124)*C131)+(10/H124*C132)+(10/H124*C133)+(5/H124*C134)+(5/H124*C135)+(5/H124*C136))/100)</f>
        <v>0.60357142857142854</v>
      </c>
      <c r="F127" s="110"/>
      <c r="G127" s="110">
        <f ca="1">((((C127/H124)*20)+((C128/H124)*25)+(30/(H124+F124+D124)*C129)+(5/H124*C130)+(5/H124*C131)+(5/H124*C132)+(5/H124*C133)+(0/H124*C134)+(0/H124*C135)+(5/H124*C136))/100)</f>
        <v>0.81428571428571428</v>
      </c>
      <c r="H127" s="110"/>
      <c r="I127" s="16" t="s">
        <v>99</v>
      </c>
      <c r="J127" s="32">
        <f ca="1">H124*50%</f>
        <v>3.5</v>
      </c>
    </row>
    <row r="128" spans="1:10" x14ac:dyDescent="0.25">
      <c r="A128" s="83" t="s">
        <v>53</v>
      </c>
      <c r="B128" s="83"/>
      <c r="C128" s="64">
        <v>7</v>
      </c>
      <c r="D128" s="21">
        <f ca="1">((100/H124)*C128)/100</f>
        <v>1</v>
      </c>
      <c r="E128" s="110"/>
      <c r="F128" s="110"/>
      <c r="G128" s="110"/>
      <c r="H128" s="110"/>
      <c r="I128" s="16" t="s">
        <v>100</v>
      </c>
      <c r="J128" s="32">
        <f ca="1">H124</f>
        <v>7</v>
      </c>
    </row>
    <row r="129" spans="1:10" ht="15.75" customHeight="1" x14ac:dyDescent="0.25">
      <c r="A129" s="83" t="s">
        <v>128</v>
      </c>
      <c r="B129" s="83"/>
      <c r="C129" s="67">
        <v>8</v>
      </c>
      <c r="D129" s="21">
        <f ca="1">((100/(D124+F124+H124))*C129)/100</f>
        <v>1</v>
      </c>
      <c r="E129" s="110"/>
      <c r="F129" s="110"/>
      <c r="G129" s="110"/>
      <c r="H129" s="110"/>
      <c r="I129" s="16" t="s">
        <v>101</v>
      </c>
      <c r="J129" s="33">
        <f ca="1">(IF(B124&gt;1,(H124/(B124+2)),H124/4))</f>
        <v>1.75</v>
      </c>
    </row>
    <row r="130" spans="1:10" ht="15.75" customHeight="1" x14ac:dyDescent="0.25">
      <c r="A130" s="83" t="s">
        <v>135</v>
      </c>
      <c r="B130" s="83" t="s">
        <v>129</v>
      </c>
      <c r="C130" s="67">
        <v>7</v>
      </c>
      <c r="D130" s="21">
        <f ca="1">((100/H124)*C130)/100</f>
        <v>1</v>
      </c>
      <c r="E130" s="110"/>
      <c r="F130" s="110"/>
      <c r="G130" s="110"/>
      <c r="H130" s="110"/>
      <c r="I130" s="16" t="s">
        <v>102</v>
      </c>
      <c r="J130" s="33">
        <f ca="1">(IF(B124&gt;1,(H124/(B124+2)+J129),H124/4+J129))</f>
        <v>3.5</v>
      </c>
    </row>
    <row r="131" spans="1:10" ht="15.75" customHeight="1" x14ac:dyDescent="0.25">
      <c r="A131" s="83" t="s">
        <v>136</v>
      </c>
      <c r="B131" s="83" t="s">
        <v>129</v>
      </c>
      <c r="C131" s="67">
        <v>0</v>
      </c>
      <c r="D131" s="21">
        <f ca="1">((100/H124)*C131)/100</f>
        <v>0</v>
      </c>
      <c r="E131" s="110"/>
      <c r="F131" s="110"/>
      <c r="G131" s="110"/>
      <c r="H131" s="110"/>
      <c r="I131" s="16" t="s">
        <v>145</v>
      </c>
      <c r="J131" s="33">
        <f>(IF(B124&gt;1,(H124/(B124+2)+J130),0))</f>
        <v>0</v>
      </c>
    </row>
    <row r="132" spans="1:10" ht="15" customHeight="1" x14ac:dyDescent="0.25">
      <c r="A132" s="83" t="s">
        <v>134</v>
      </c>
      <c r="B132" s="83" t="s">
        <v>131</v>
      </c>
      <c r="C132" s="67">
        <v>2</v>
      </c>
      <c r="D132" s="21">
        <f ca="1">((100/(H124))*C132)/100</f>
        <v>0.28571428571428575</v>
      </c>
      <c r="E132" s="110"/>
      <c r="F132" s="110"/>
      <c r="G132" s="110"/>
      <c r="H132" s="110"/>
      <c r="I132" s="16" t="s">
        <v>142</v>
      </c>
      <c r="J132" s="33">
        <f>(IF(B124&gt;2,(H124/(B124+2)+J131),0))</f>
        <v>0</v>
      </c>
    </row>
    <row r="133" spans="1:10" ht="15.75" customHeight="1" x14ac:dyDescent="0.25">
      <c r="A133" s="83" t="s">
        <v>130</v>
      </c>
      <c r="B133" s="83" t="s">
        <v>130</v>
      </c>
      <c r="C133" s="67">
        <v>0</v>
      </c>
      <c r="D133" s="21">
        <f ca="1">((100/H124)*C133)/100</f>
        <v>0</v>
      </c>
      <c r="E133" s="110"/>
      <c r="F133" s="110"/>
      <c r="G133" s="110"/>
      <c r="H133" s="110"/>
      <c r="I133" s="16" t="s">
        <v>143</v>
      </c>
      <c r="J133" s="34">
        <f>(IF(B124&gt;3,(H124/(B124+2)+J132),0))</f>
        <v>0</v>
      </c>
    </row>
    <row r="134" spans="1:10" ht="15.75" customHeight="1" x14ac:dyDescent="0.25">
      <c r="A134" s="83" t="s">
        <v>137</v>
      </c>
      <c r="B134" s="83"/>
      <c r="C134" s="67">
        <v>0</v>
      </c>
      <c r="D134" s="21">
        <f ca="1">((100/H124)*C134)/100</f>
        <v>0</v>
      </c>
      <c r="E134" s="110"/>
      <c r="F134" s="110"/>
      <c r="G134" s="110"/>
      <c r="H134" s="110"/>
      <c r="I134" s="16" t="s">
        <v>144</v>
      </c>
      <c r="J134" s="33">
        <f>(IF(B124&gt;4,(H124/(B124+2)+J133),0))</f>
        <v>0</v>
      </c>
    </row>
    <row r="135" spans="1:10" ht="15.75" customHeight="1" x14ac:dyDescent="0.25">
      <c r="A135" s="83" t="s">
        <v>132</v>
      </c>
      <c r="B135" s="83" t="s">
        <v>132</v>
      </c>
      <c r="C135" s="67">
        <v>0</v>
      </c>
      <c r="D135" s="21">
        <f ca="1">((100/(H124))*C135)/100</f>
        <v>0</v>
      </c>
      <c r="E135" s="110"/>
      <c r="F135" s="110"/>
      <c r="G135" s="110"/>
      <c r="H135" s="110"/>
      <c r="I135" s="16" t="s">
        <v>146</v>
      </c>
      <c r="J135" s="33">
        <f ca="1">(IF(B124=1,(H124/(B124+3)+J130),IF(B124=0,(H124/4+J130),IF(B124&gt;1,0))))</f>
        <v>5.25</v>
      </c>
    </row>
    <row r="136" spans="1:10" ht="16.5" thickBot="1" x14ac:dyDescent="0.3">
      <c r="A136" s="83" t="s">
        <v>133</v>
      </c>
      <c r="B136" s="83"/>
      <c r="C136" s="67">
        <v>0</v>
      </c>
      <c r="D136" s="21">
        <f ca="1">((100/(H124))*C136)/100</f>
        <v>0</v>
      </c>
      <c r="E136" s="110"/>
      <c r="F136" s="110"/>
      <c r="G136" s="110"/>
      <c r="H136" s="110"/>
      <c r="I136" s="17" t="s">
        <v>103</v>
      </c>
      <c r="J136" s="35">
        <f ca="1">(IF(B124&gt;1.5,(H124/(B124+2)+J130+MAX(0,J131-J130)+MAX(0,J132-J131)+MAX(0,J133-J132)+MAX(0,J134-J133)+MAX(0,J135-J134)),IF(B124=1,(H124/(B124+3)+J135),IF(B124=0,H124/4+J135))))</f>
        <v>7</v>
      </c>
    </row>
    <row r="137" spans="1:10" ht="15.75" hidden="1" customHeight="1" x14ac:dyDescent="0.25">
      <c r="A137" s="128" t="s">
        <v>139</v>
      </c>
      <c r="B137" s="128"/>
      <c r="C137" s="128" t="s">
        <v>225</v>
      </c>
      <c r="D137" s="128"/>
      <c r="E137" s="128"/>
      <c r="F137" s="128"/>
      <c r="G137" s="128"/>
      <c r="H137" s="128"/>
      <c r="I137" s="70" t="str">
        <f ca="1">IF(D150=100%,"All work Completed. Possession granted to the Building.",IF(D149=100%,"All work Completed, Waiting for OC",I138&amp;""&amp;I139&amp;""&amp;J138&amp;""&amp;J137&amp;" "&amp;J139))</f>
        <v>Excavation, Plinth, RCC Slab Completed, Brickwork upto 5 Floor Completed</v>
      </c>
      <c r="J137" s="46" t="str">
        <f ca="1">(IF(C143=(D138+F138+H138),"",IF(C143&gt;0,", RCC upto "&amp;C143&amp;" Slab","")))&amp;(IF(C144=H138,"",IF(C144&gt;0,", Brickwork upto "&amp;C144&amp;" Floor","")))&amp;(IF(C145=H138,"",IF(C145&gt;0,", Internal Plaster upto "&amp;C145&amp;" Floor","")))&amp;(IF(C146=H138,"",IF(C146&gt;0,", External Plaster upto "&amp;C146&amp;" Floor","")))&amp;(IF(C147=H138,"",IF(C147&gt;0,", Flooring upto "&amp;C147&amp;" Floor","")))&amp;(IF(C148=H138,"",IF(C148&gt;0,", Painting upto "&amp;C148&amp;" Floor","")))&amp;(IF(C149=H138,"",IF(C149&gt;0,", Finishing upto "&amp;C149&amp;" Floor","")))&amp;(IF(C150=H138,"",IF(C150&gt;0,", Possession upto "&amp;C150&amp;" Floor","")))</f>
        <v>, Brickwork upto 5 Floor</v>
      </c>
    </row>
    <row r="138" spans="1:10" s="25" customFormat="1" ht="16.5" hidden="1" thickBot="1" x14ac:dyDescent="0.3">
      <c r="A138" s="68" t="s">
        <v>141</v>
      </c>
      <c r="B138" s="68">
        <v>0</v>
      </c>
      <c r="C138" s="68" t="s">
        <v>76</v>
      </c>
      <c r="D138" s="68">
        <v>1</v>
      </c>
      <c r="E138" s="68" t="s">
        <v>75</v>
      </c>
      <c r="F138" s="68">
        <v>0</v>
      </c>
      <c r="G138" s="68" t="s">
        <v>83</v>
      </c>
      <c r="H138" s="68">
        <f ca="1">--TRIM(RIGHT(SUBSTITUTE(LEFT(C137,_xlfn.AGGREGATE(16,6,FIND({0,1,2,3,4,5,6,7,8,9},C137,ROW(INDIRECT("1:"&amp;LEN(C137)))),1))," ",REPT(" ",LEN(C137))),LEN(C137)))</f>
        <v>7</v>
      </c>
      <c r="I138" s="71" t="str">
        <f ca="1">IF(D141=100%,"Excavation","")&amp;IF(D142=100%,", Plinth","")&amp;IF(D143=100%,", RCC Slab","")&amp;IF(D144=100%,", Brickwork","")&amp;IF(D145=100%,", Internal Plaster","")&amp;IF(D146=100%,", External Plaster","")&amp;IF(D147=100%,", Flooring","")&amp;IF(D148=100%,", Painting","")&amp;IF(D149=100%,", Building common Amenities","")</f>
        <v>Excavation, Plinth, RCC Slab</v>
      </c>
      <c r="J138" s="48" t="str">
        <f ca="1">(IF(C141=0,"Work not yet Started.",IF(D141=25%,"Piling work in process",IF(D141=50%,"Excavation work in process",IF(D141=100%,"","0")))))&amp;(IF(C142=0%,"",IF(C142=J143,", Footing work is process",IF(C142=J144,", Footing work Completed",IF(C142=J145,", 1st Basement Completed",IF(C142=J146,", 1st &amp; 2nd Basement Completed",IF(C142=J147,", 1st to 3rd Basement Completed",IF(C142=J148,", 1st to 4th Basement Completed",IF(C142=J149,", Plinth work is process",IF(C142=J150,"","0"))))))))))</f>
        <v/>
      </c>
    </row>
    <row r="139" spans="1:10" ht="16.5" hidden="1" thickBot="1" x14ac:dyDescent="0.3">
      <c r="A139" s="103" t="s">
        <v>93</v>
      </c>
      <c r="B139" s="103"/>
      <c r="C139" s="104" t="str">
        <f ca="1">(IF($G$51="NA",I137,"All work Completed. OC Received."))</f>
        <v>Excavation, Plinth, RCC Slab Completed, Brickwork upto 5 Floor Completed</v>
      </c>
      <c r="D139" s="104"/>
      <c r="E139" s="104"/>
      <c r="F139" s="104"/>
      <c r="G139" s="104"/>
      <c r="H139" s="104"/>
      <c r="I139" s="71" t="str">
        <f ca="1">IF(I138&lt;&gt;""," Completed","")</f>
        <v xml:space="preserve"> Completed</v>
      </c>
      <c r="J139" s="48" t="str">
        <f ca="1">IF(J137&lt;&gt;"","Completed","")</f>
        <v>Completed</v>
      </c>
    </row>
    <row r="140" spans="1:10" ht="15.75" hidden="1" customHeight="1" x14ac:dyDescent="0.25">
      <c r="A140" s="83" t="s">
        <v>52</v>
      </c>
      <c r="B140" s="83"/>
      <c r="C140" s="67" t="s">
        <v>138</v>
      </c>
      <c r="D140" s="67" t="s">
        <v>86</v>
      </c>
      <c r="E140" s="83" t="s">
        <v>88</v>
      </c>
      <c r="F140" s="83"/>
      <c r="G140" s="83" t="s">
        <v>87</v>
      </c>
      <c r="H140" s="83"/>
      <c r="I140" s="16" t="s">
        <v>140</v>
      </c>
      <c r="J140" s="31">
        <f ca="1">H138*25%</f>
        <v>1.75</v>
      </c>
    </row>
    <row r="141" spans="1:10" ht="16.5" hidden="1" thickBot="1" x14ac:dyDescent="0.3">
      <c r="A141" s="83" t="s">
        <v>127</v>
      </c>
      <c r="B141" s="83"/>
      <c r="C141" s="67">
        <f ca="1">J142</f>
        <v>7</v>
      </c>
      <c r="D141" s="21">
        <f ca="1">((100/H138)*C141)/100</f>
        <v>1</v>
      </c>
      <c r="E141" s="110">
        <f ca="1">(((C142/H138*10)+(40/(D138+F138+H138)*C143)+(7.5/(H138)*C144)+(7.5/(H138)*C145)+(10/H138*C146)+(10/H138*C147)+(5/H138*C148)+(5/H138*C149)+(5/H138*C150))/100)</f>
        <v>0.55357142857142849</v>
      </c>
      <c r="F141" s="110"/>
      <c r="G141" s="110">
        <f ca="1">((((C141/H138)*20)+((C142/H138)*25)+(30/(H138+F138+D138)*C143)+(5/H138*C144)+(5/H138*C145)+(5/H138*C146)+(5/H138*C147)+(0/H138*C148)+(0/H138*C149)+(5/H138*C150))/100)</f>
        <v>0.7857142857142857</v>
      </c>
      <c r="H141" s="110"/>
      <c r="I141" s="16" t="s">
        <v>99</v>
      </c>
      <c r="J141" s="32">
        <f ca="1">H138*50%</f>
        <v>3.5</v>
      </c>
    </row>
    <row r="142" spans="1:10" ht="16.5" hidden="1" thickBot="1" x14ac:dyDescent="0.3">
      <c r="A142" s="83" t="s">
        <v>53</v>
      </c>
      <c r="B142" s="83"/>
      <c r="C142" s="64">
        <v>7</v>
      </c>
      <c r="D142" s="21">
        <f ca="1">((100/H138)*C142)/100</f>
        <v>1</v>
      </c>
      <c r="E142" s="110"/>
      <c r="F142" s="110"/>
      <c r="G142" s="110"/>
      <c r="H142" s="110"/>
      <c r="I142" s="16" t="s">
        <v>100</v>
      </c>
      <c r="J142" s="32">
        <f ca="1">H138</f>
        <v>7</v>
      </c>
    </row>
    <row r="143" spans="1:10" ht="15.75" hidden="1" customHeight="1" x14ac:dyDescent="0.25">
      <c r="A143" s="83" t="s">
        <v>128</v>
      </c>
      <c r="B143" s="83"/>
      <c r="C143" s="67">
        <v>8</v>
      </c>
      <c r="D143" s="21">
        <f ca="1">((100/(D138+F138+H138))*C143)/100</f>
        <v>1</v>
      </c>
      <c r="E143" s="110"/>
      <c r="F143" s="110"/>
      <c r="G143" s="110"/>
      <c r="H143" s="110"/>
      <c r="I143" s="16" t="s">
        <v>101</v>
      </c>
      <c r="J143" s="33">
        <f ca="1">(IF(B138&gt;1,(H138/(B138+2)),H138/4))</f>
        <v>1.75</v>
      </c>
    </row>
    <row r="144" spans="1:10" ht="15.75" hidden="1" customHeight="1" x14ac:dyDescent="0.25">
      <c r="A144" s="83" t="s">
        <v>135</v>
      </c>
      <c r="B144" s="83" t="s">
        <v>129</v>
      </c>
      <c r="C144" s="67">
        <v>5</v>
      </c>
      <c r="D144" s="21">
        <f ca="1">((100/H138)*C144)/100</f>
        <v>0.7142857142857143</v>
      </c>
      <c r="E144" s="110"/>
      <c r="F144" s="110"/>
      <c r="G144" s="110"/>
      <c r="H144" s="110"/>
      <c r="I144" s="16" t="s">
        <v>102</v>
      </c>
      <c r="J144" s="33">
        <f ca="1">(IF(B138&gt;1,(H138/(B138+2)+J143),H138/4+J143))</f>
        <v>3.5</v>
      </c>
    </row>
    <row r="145" spans="1:10" ht="15.75" hidden="1" customHeight="1" x14ac:dyDescent="0.25">
      <c r="A145" s="83" t="s">
        <v>136</v>
      </c>
      <c r="B145" s="83" t="s">
        <v>129</v>
      </c>
      <c r="C145" s="67">
        <v>0</v>
      </c>
      <c r="D145" s="21">
        <f ca="1">((100/H138)*C145)/100</f>
        <v>0</v>
      </c>
      <c r="E145" s="110"/>
      <c r="F145" s="110"/>
      <c r="G145" s="110"/>
      <c r="H145" s="110"/>
      <c r="I145" s="16" t="s">
        <v>145</v>
      </c>
      <c r="J145" s="33">
        <f>(IF(B138&gt;1,(H138/(B138+2)+J144),0))</f>
        <v>0</v>
      </c>
    </row>
    <row r="146" spans="1:10" ht="15" hidden="1" customHeight="1" x14ac:dyDescent="0.25">
      <c r="A146" s="83" t="s">
        <v>134</v>
      </c>
      <c r="B146" s="83" t="s">
        <v>131</v>
      </c>
      <c r="C146" s="67">
        <v>0</v>
      </c>
      <c r="D146" s="21">
        <f ca="1">((100/(H138))*C146)/100</f>
        <v>0</v>
      </c>
      <c r="E146" s="110"/>
      <c r="F146" s="110"/>
      <c r="G146" s="110"/>
      <c r="H146" s="110"/>
      <c r="I146" s="16" t="s">
        <v>142</v>
      </c>
      <c r="J146" s="33">
        <f>(IF(B138&gt;2,(H138/(B138+2)+J145),0))</f>
        <v>0</v>
      </c>
    </row>
    <row r="147" spans="1:10" ht="15.75" hidden="1" customHeight="1" x14ac:dyDescent="0.25">
      <c r="A147" s="83" t="s">
        <v>130</v>
      </c>
      <c r="B147" s="83" t="s">
        <v>130</v>
      </c>
      <c r="C147" s="67">
        <v>0</v>
      </c>
      <c r="D147" s="21">
        <f ca="1">((100/H138)*C147)/100</f>
        <v>0</v>
      </c>
      <c r="E147" s="110"/>
      <c r="F147" s="110"/>
      <c r="G147" s="110"/>
      <c r="H147" s="110"/>
      <c r="I147" s="16" t="s">
        <v>143</v>
      </c>
      <c r="J147" s="34">
        <f>(IF(B138&gt;3,(H138/(B138+2)+J146),0))</f>
        <v>0</v>
      </c>
    </row>
    <row r="148" spans="1:10" ht="15.75" hidden="1" customHeight="1" x14ac:dyDescent="0.25">
      <c r="A148" s="83" t="s">
        <v>137</v>
      </c>
      <c r="B148" s="83"/>
      <c r="C148" s="67">
        <v>0</v>
      </c>
      <c r="D148" s="21">
        <f ca="1">((100/H138)*C148)/100</f>
        <v>0</v>
      </c>
      <c r="E148" s="110"/>
      <c r="F148" s="110"/>
      <c r="G148" s="110"/>
      <c r="H148" s="110"/>
      <c r="I148" s="16" t="s">
        <v>144</v>
      </c>
      <c r="J148" s="33">
        <f>(IF(B138&gt;4,(H138/(B138+2)+J147),0))</f>
        <v>0</v>
      </c>
    </row>
    <row r="149" spans="1:10" ht="15.75" hidden="1" customHeight="1" x14ac:dyDescent="0.25">
      <c r="A149" s="83" t="s">
        <v>132</v>
      </c>
      <c r="B149" s="83" t="s">
        <v>132</v>
      </c>
      <c r="C149" s="67">
        <v>0</v>
      </c>
      <c r="D149" s="21">
        <f ca="1">((100/(H138))*C149)/100</f>
        <v>0</v>
      </c>
      <c r="E149" s="110"/>
      <c r="F149" s="110"/>
      <c r="G149" s="110"/>
      <c r="H149" s="110"/>
      <c r="I149" s="16" t="s">
        <v>146</v>
      </c>
      <c r="J149" s="33">
        <f ca="1">(IF(B138=1,(H138/(B138+3)+J144),IF(B138=0,(H138/4+J144),IF(B138&gt;1,0))))</f>
        <v>5.25</v>
      </c>
    </row>
    <row r="150" spans="1:10" ht="16.5" hidden="1" thickBot="1" x14ac:dyDescent="0.3">
      <c r="A150" s="83" t="s">
        <v>133</v>
      </c>
      <c r="B150" s="83"/>
      <c r="C150" s="67">
        <v>0</v>
      </c>
      <c r="D150" s="21">
        <f ca="1">((100/(H138))*C150)/100</f>
        <v>0</v>
      </c>
      <c r="E150" s="110"/>
      <c r="F150" s="110"/>
      <c r="G150" s="110"/>
      <c r="H150" s="110"/>
      <c r="I150" s="17" t="s">
        <v>103</v>
      </c>
      <c r="J150" s="35">
        <f ca="1">(IF(B138&gt;1.5,(H138/(B138+2)+J144+MAX(0,J145-J144)+MAX(0,J146-J145)+MAX(0,J147-J146)+MAX(0,J148-J147)+MAX(0,J149-J148)),IF(B138=1,(H138/(B138+3)+J149),IF(B138=0,H138/4+J149))))</f>
        <v>7</v>
      </c>
    </row>
    <row r="151" spans="1:10" ht="15.75" customHeight="1" x14ac:dyDescent="0.25">
      <c r="A151" s="128" t="s">
        <v>139</v>
      </c>
      <c r="B151" s="128"/>
      <c r="C151" s="128" t="str">
        <f>D58</f>
        <v>Building No.2 - G Wing =  G + 1st to 3rd Floor</v>
      </c>
      <c r="D151" s="128"/>
      <c r="E151" s="128"/>
      <c r="F151" s="128"/>
      <c r="G151" s="128"/>
      <c r="H151" s="128"/>
      <c r="I151" s="72" t="str">
        <f ca="1">IF(D164=100%,"All work Completed. Possession granted to the Building.",IF(D163=100%,"All work Completed, Waiting for OC",I152&amp;""&amp;I153&amp;""&amp;J152&amp;""&amp;J151&amp;" "&amp;J153))</f>
        <v>Excavation, Plinth Completed, RCC upto 3 Slab Completed</v>
      </c>
      <c r="J151" s="46" t="str">
        <f ca="1">(IF(C157=(D152+F152+H152),"",IF(C157&gt;0,", RCC upto "&amp;C157&amp;" Slab","")))&amp;(IF(C158=H152,"",IF(C158&gt;0,", Brickwork upto "&amp;C158&amp;" Floor","")))&amp;(IF(C159=H152,"",IF(C159&gt;0,", Internal Plaster upto "&amp;C159&amp;" Floor","")))&amp;(IF(C160=H152,"",IF(C160&gt;0,", External Plaster upto "&amp;C160&amp;" Floor","")))&amp;(IF(C161=H152,"",IF(C161&gt;0,", Flooring upto "&amp;C161&amp;" Floor","")))&amp;(IF(C162=H152,"",IF(C162&gt;0,", Painting upto "&amp;C162&amp;" Floor","")))&amp;(IF(C163=H152,"",IF(C163&gt;0,", Finishing upto "&amp;C163&amp;" Floor","")))&amp;(IF(C164=H152,"",IF(C164&gt;0,", Possession upto "&amp;C164&amp;" Floor","")))</f>
        <v>, RCC upto 3 Slab</v>
      </c>
    </row>
    <row r="152" spans="1:10" s="25" customFormat="1" x14ac:dyDescent="0.25">
      <c r="A152" s="68" t="s">
        <v>141</v>
      </c>
      <c r="B152" s="68">
        <v>0</v>
      </c>
      <c r="C152" s="68" t="s">
        <v>76</v>
      </c>
      <c r="D152" s="68">
        <v>1</v>
      </c>
      <c r="E152" s="68" t="s">
        <v>75</v>
      </c>
      <c r="F152" s="68">
        <v>0</v>
      </c>
      <c r="G152" s="68" t="s">
        <v>83</v>
      </c>
      <c r="H152" s="68">
        <f ca="1">--TRIM(RIGHT(SUBSTITUTE(LEFT(C151,_xlfn.AGGREGATE(16,6,FIND({0,1,2,3,4,5,6,7,8,9},C151,ROW(INDIRECT("1:"&amp;LEN(C151)))),1))," ",REPT(" ",LEN(C151))),LEN(C151)))</f>
        <v>3</v>
      </c>
      <c r="I152" s="73" t="str">
        <f ca="1">IF(D155=100%,"Excavation","")&amp;IF(D156=100%,", Plinth","")&amp;IF(D157=100%,", RCC Slab","")&amp;IF(D158=100%,", Brickwork","")&amp;IF(D159=100%,", Internal Plaster","")&amp;IF(D160=100%,", External Plaster","")&amp;IF(D161=100%,", Flooring","")&amp;IF(D162=100%,", Painting","")&amp;IF(D163=100%,", Building common Amenities","")</f>
        <v>Excavation, Plinth</v>
      </c>
      <c r="J152" s="52" t="str">
        <f ca="1">(IF(C155=0,"Work not yet Started.",IF(D155=25%,"Piling work in process",IF(D155=50%,"Excavation work in process",IF(D155=100%,"","0")))))&amp;(IF(C156=0%,"",IF(C156=J157,", Footing work is process",IF(C156=J158,", Footing work Completed",IF(C156=J159,", 1st Basement Completed",IF(C156=J160,", 1st &amp; 2nd Basement Completed",IF(C156=J161,", 1st to 3rd Basement Completed",IF(C156=J162,", 1st to 4th Basement Completed",IF(C156=J163,", Plinth work is process",IF(C156=J164,"","0"))))))))))</f>
        <v/>
      </c>
    </row>
    <row r="153" spans="1:10" x14ac:dyDescent="0.25">
      <c r="A153" s="103" t="s">
        <v>93</v>
      </c>
      <c r="B153" s="103"/>
      <c r="C153" s="104" t="str">
        <f ca="1">(IF($G$51="NA",I151,"All work Completed. OC Received."))</f>
        <v>Excavation, Plinth Completed, RCC upto 3 Slab Completed</v>
      </c>
      <c r="D153" s="104"/>
      <c r="E153" s="104"/>
      <c r="F153" s="104"/>
      <c r="G153" s="104"/>
      <c r="H153" s="104"/>
      <c r="I153" s="71" t="str">
        <f ca="1">IF(I152&lt;&gt;""," Completed","")</f>
        <v xml:space="preserve"> Completed</v>
      </c>
      <c r="J153" s="48" t="str">
        <f ca="1">IF(J151&lt;&gt;"","Completed","")</f>
        <v>Completed</v>
      </c>
    </row>
    <row r="154" spans="1:10" ht="15.75" customHeight="1" x14ac:dyDescent="0.25">
      <c r="A154" s="83" t="s">
        <v>52</v>
      </c>
      <c r="B154" s="83"/>
      <c r="C154" s="67" t="s">
        <v>138</v>
      </c>
      <c r="D154" s="67" t="s">
        <v>86</v>
      </c>
      <c r="E154" s="83" t="s">
        <v>88</v>
      </c>
      <c r="F154" s="83"/>
      <c r="G154" s="83" t="s">
        <v>87</v>
      </c>
      <c r="H154" s="83"/>
      <c r="I154" s="16" t="s">
        <v>140</v>
      </c>
      <c r="J154" s="31">
        <f ca="1">H152*25%</f>
        <v>0.75</v>
      </c>
    </row>
    <row r="155" spans="1:10" x14ac:dyDescent="0.25">
      <c r="A155" s="83" t="s">
        <v>127</v>
      </c>
      <c r="B155" s="83"/>
      <c r="C155" s="65">
        <f ca="1">J156</f>
        <v>3</v>
      </c>
      <c r="D155" s="21">
        <f ca="1">((100/H152)*C155)/100</f>
        <v>1</v>
      </c>
      <c r="E155" s="110">
        <f ca="1">(((C156/H152*10)+(40/(D152+F152+H152)*C157)+(7.5/(H152)*C158)+(7.5/(H152)*C159)+(10/H152*C160)+(10/H152*C161)+(5/H152*C162)+(5/H152*C163)+(5/H152*C164))/100)</f>
        <v>0.4</v>
      </c>
      <c r="F155" s="110"/>
      <c r="G155" s="110">
        <f ca="1">((((C155/H152)*20)+((C156/H152)*25)+(30/(H152+F152+D152)*C157)+(5/H152*C158)+(5/H152*C159)+(5/H152*C160)+(5/H152*C161)+(0/H152*C162)+(0/H152*C163)+(5/H152*C164))/100)</f>
        <v>0.67500000000000004</v>
      </c>
      <c r="H155" s="110"/>
      <c r="I155" s="16" t="s">
        <v>99</v>
      </c>
      <c r="J155" s="32">
        <f ca="1">H152*50%</f>
        <v>1.5</v>
      </c>
    </row>
    <row r="156" spans="1:10" x14ac:dyDescent="0.25">
      <c r="A156" s="83" t="s">
        <v>53</v>
      </c>
      <c r="B156" s="83"/>
      <c r="C156" s="64">
        <f ca="1">J164</f>
        <v>3</v>
      </c>
      <c r="D156" s="21">
        <f ca="1">((100/H152)*C156)/100</f>
        <v>1</v>
      </c>
      <c r="E156" s="110"/>
      <c r="F156" s="110"/>
      <c r="G156" s="110"/>
      <c r="H156" s="110"/>
      <c r="I156" s="16" t="s">
        <v>100</v>
      </c>
      <c r="J156" s="32">
        <f ca="1">H152</f>
        <v>3</v>
      </c>
    </row>
    <row r="157" spans="1:10" ht="15.75" customHeight="1" x14ac:dyDescent="0.25">
      <c r="A157" s="83" t="s">
        <v>128</v>
      </c>
      <c r="B157" s="83"/>
      <c r="C157" s="65">
        <v>3</v>
      </c>
      <c r="D157" s="21">
        <f ca="1">((100/(D152+F152+H152))*C157)/100</f>
        <v>0.75</v>
      </c>
      <c r="E157" s="110"/>
      <c r="F157" s="110"/>
      <c r="G157" s="110"/>
      <c r="H157" s="110"/>
      <c r="I157" s="16" t="s">
        <v>101</v>
      </c>
      <c r="J157" s="33">
        <f ca="1">(IF(B152&gt;1,(H152/(B152+2)),H152/4))</f>
        <v>0.75</v>
      </c>
    </row>
    <row r="158" spans="1:10" ht="15.75" customHeight="1" x14ac:dyDescent="0.25">
      <c r="A158" s="83" t="s">
        <v>135</v>
      </c>
      <c r="B158" s="83" t="s">
        <v>129</v>
      </c>
      <c r="C158" s="65">
        <v>0</v>
      </c>
      <c r="D158" s="21">
        <f ca="1">((100/H152)*C158)/100</f>
        <v>0</v>
      </c>
      <c r="E158" s="110"/>
      <c r="F158" s="110"/>
      <c r="G158" s="110"/>
      <c r="H158" s="110"/>
      <c r="I158" s="16" t="s">
        <v>102</v>
      </c>
      <c r="J158" s="33">
        <f ca="1">(IF(B152&gt;1,(H152/(B152+2)+J157),H152/4+J157))</f>
        <v>1.5</v>
      </c>
    </row>
    <row r="159" spans="1:10" ht="15.75" customHeight="1" x14ac:dyDescent="0.25">
      <c r="A159" s="83" t="s">
        <v>136</v>
      </c>
      <c r="B159" s="83" t="s">
        <v>129</v>
      </c>
      <c r="C159" s="65">
        <v>0</v>
      </c>
      <c r="D159" s="21">
        <f ca="1">((100/H152)*C159)/100</f>
        <v>0</v>
      </c>
      <c r="E159" s="110"/>
      <c r="F159" s="110"/>
      <c r="G159" s="110"/>
      <c r="H159" s="110"/>
      <c r="I159" s="16" t="s">
        <v>145</v>
      </c>
      <c r="J159" s="33">
        <f>(IF(B152&gt;1,(H152/(B152+2)+J158),0))</f>
        <v>0</v>
      </c>
    </row>
    <row r="160" spans="1:10" ht="15" customHeight="1" x14ac:dyDescent="0.25">
      <c r="A160" s="83" t="s">
        <v>134</v>
      </c>
      <c r="B160" s="83" t="s">
        <v>131</v>
      </c>
      <c r="C160" s="65">
        <v>0</v>
      </c>
      <c r="D160" s="21">
        <f ca="1">((100/(H152))*C160)/100</f>
        <v>0</v>
      </c>
      <c r="E160" s="110"/>
      <c r="F160" s="110"/>
      <c r="G160" s="110"/>
      <c r="H160" s="110"/>
      <c r="I160" s="16" t="s">
        <v>142</v>
      </c>
      <c r="J160" s="33">
        <f>(IF(B152&gt;2,(H152/(B152+2)+J159),0))</f>
        <v>0</v>
      </c>
    </row>
    <row r="161" spans="1:10" ht="15.75" customHeight="1" x14ac:dyDescent="0.25">
      <c r="A161" s="83" t="s">
        <v>130</v>
      </c>
      <c r="B161" s="83" t="s">
        <v>130</v>
      </c>
      <c r="C161" s="65">
        <v>0</v>
      </c>
      <c r="D161" s="21">
        <f ca="1">((100/H152)*C161)/100</f>
        <v>0</v>
      </c>
      <c r="E161" s="110"/>
      <c r="F161" s="110"/>
      <c r="G161" s="110"/>
      <c r="H161" s="110"/>
      <c r="I161" s="16" t="s">
        <v>143</v>
      </c>
      <c r="J161" s="34">
        <f>(IF(B152&gt;3,(H152/(B152+2)+J160),0))</f>
        <v>0</v>
      </c>
    </row>
    <row r="162" spans="1:10" ht="15.75" customHeight="1" x14ac:dyDescent="0.25">
      <c r="A162" s="83" t="s">
        <v>137</v>
      </c>
      <c r="B162" s="83"/>
      <c r="C162" s="65">
        <v>0</v>
      </c>
      <c r="D162" s="21">
        <f ca="1">((100/H152)*C162)/100</f>
        <v>0</v>
      </c>
      <c r="E162" s="110"/>
      <c r="F162" s="110"/>
      <c r="G162" s="110"/>
      <c r="H162" s="110"/>
      <c r="I162" s="16" t="s">
        <v>144</v>
      </c>
      <c r="J162" s="33">
        <f>(IF(B152&gt;4,(H152/(B152+2)+J161),0))</f>
        <v>0</v>
      </c>
    </row>
    <row r="163" spans="1:10" ht="15.75" customHeight="1" x14ac:dyDescent="0.25">
      <c r="A163" s="83" t="s">
        <v>132</v>
      </c>
      <c r="B163" s="83" t="s">
        <v>132</v>
      </c>
      <c r="C163" s="65">
        <v>0</v>
      </c>
      <c r="D163" s="21">
        <f ca="1">((100/(H152))*C163)/100</f>
        <v>0</v>
      </c>
      <c r="E163" s="110"/>
      <c r="F163" s="110"/>
      <c r="G163" s="110"/>
      <c r="H163" s="110"/>
      <c r="I163" s="16" t="s">
        <v>146</v>
      </c>
      <c r="J163" s="33">
        <f ca="1">(IF(B152=1,(H152/(B152+3)+J158),IF(B152=0,(H152/4+J158),IF(B152&gt;1,0))))</f>
        <v>2.25</v>
      </c>
    </row>
    <row r="164" spans="1:10" ht="16.5" thickBot="1" x14ac:dyDescent="0.3">
      <c r="A164" s="83" t="s">
        <v>133</v>
      </c>
      <c r="B164" s="83"/>
      <c r="C164" s="65">
        <v>0</v>
      </c>
      <c r="D164" s="21">
        <f ca="1">((100/(H152))*C164)/100</f>
        <v>0</v>
      </c>
      <c r="E164" s="110"/>
      <c r="F164" s="110"/>
      <c r="G164" s="110"/>
      <c r="H164" s="110"/>
      <c r="I164" s="17" t="s">
        <v>103</v>
      </c>
      <c r="J164" s="35">
        <f ca="1">(IF(B152&gt;1.5,(H152/(B152+2)+J158+MAX(0,J159-J158)+MAX(0,J160-J159)+MAX(0,J161-J160)+MAX(0,J162-J161)+MAX(0,J163-J162)),IF(B152=1,(H152/(B152+3)+J163),IF(B152=0,H152/4+J163))))</f>
        <v>3</v>
      </c>
    </row>
    <row r="165" spans="1:10" x14ac:dyDescent="0.25">
      <c r="A165" s="108" t="s">
        <v>155</v>
      </c>
      <c r="B165" s="108"/>
      <c r="C165" s="108"/>
      <c r="D165" s="108"/>
      <c r="E165" s="108"/>
      <c r="F165" s="109" t="s">
        <v>157</v>
      </c>
      <c r="G165" s="109"/>
      <c r="H165" s="109"/>
    </row>
    <row r="166" spans="1:10" x14ac:dyDescent="0.25">
      <c r="A166" s="97" t="s">
        <v>156</v>
      </c>
      <c r="B166" s="97"/>
      <c r="C166" s="97"/>
      <c r="D166" s="97"/>
      <c r="E166" s="97"/>
      <c r="F166" s="168">
        <v>3800</v>
      </c>
      <c r="G166" s="168"/>
      <c r="H166" s="168"/>
    </row>
    <row r="167" spans="1:10" s="36" customFormat="1" x14ac:dyDescent="0.25">
      <c r="A167" s="97" t="s">
        <v>98</v>
      </c>
      <c r="B167" s="97"/>
      <c r="C167" s="97"/>
      <c r="D167" s="97"/>
      <c r="E167" s="97"/>
      <c r="F167" s="107">
        <v>150000</v>
      </c>
      <c r="G167" s="107"/>
      <c r="H167" s="107"/>
    </row>
    <row r="168" spans="1:10" s="36" customFormat="1" x14ac:dyDescent="0.25">
      <c r="A168" s="97" t="s">
        <v>207</v>
      </c>
      <c r="B168" s="97"/>
      <c r="C168" s="97"/>
      <c r="D168" s="97"/>
      <c r="E168" s="97"/>
      <c r="F168" s="107">
        <v>50000</v>
      </c>
      <c r="G168" s="107"/>
      <c r="H168" s="107"/>
    </row>
    <row r="169" spans="1:10" x14ac:dyDescent="0.25">
      <c r="A169" s="97" t="s">
        <v>54</v>
      </c>
      <c r="B169" s="97"/>
      <c r="C169" s="97"/>
      <c r="D169" s="97"/>
      <c r="E169" s="97"/>
      <c r="F169" s="107">
        <v>100000</v>
      </c>
      <c r="G169" s="107"/>
      <c r="H169" s="107"/>
    </row>
    <row r="170" spans="1:10" s="37" customFormat="1" x14ac:dyDescent="0.25">
      <c r="A170" s="108" t="s">
        <v>55</v>
      </c>
      <c r="B170" s="108"/>
      <c r="C170" s="108"/>
      <c r="D170" s="108"/>
      <c r="E170" s="108"/>
      <c r="F170" s="107">
        <f>F166*0.8</f>
        <v>3040</v>
      </c>
      <c r="G170" s="107"/>
      <c r="H170" s="107"/>
    </row>
    <row r="171" spans="1:10" s="38" customFormat="1" x14ac:dyDescent="0.25">
      <c r="A171" s="116" t="s">
        <v>74</v>
      </c>
      <c r="B171" s="116"/>
      <c r="C171" s="116"/>
      <c r="D171" s="116"/>
      <c r="E171" s="116"/>
      <c r="F171" s="116"/>
      <c r="G171" s="116"/>
      <c r="H171" s="116"/>
    </row>
    <row r="172" spans="1:10" s="38" customFormat="1" ht="15.75" customHeight="1" x14ac:dyDescent="0.25">
      <c r="A172" s="111" t="s">
        <v>56</v>
      </c>
      <c r="B172" s="111"/>
      <c r="C172" s="115" t="s">
        <v>81</v>
      </c>
      <c r="D172" s="115"/>
      <c r="E172" s="170" t="s">
        <v>57</v>
      </c>
      <c r="F172" s="170"/>
      <c r="G172" s="111" t="s">
        <v>58</v>
      </c>
      <c r="H172" s="111"/>
    </row>
    <row r="173" spans="1:10" s="38" customFormat="1" x14ac:dyDescent="0.25">
      <c r="A173" s="113" t="s">
        <v>199</v>
      </c>
      <c r="B173" s="113"/>
      <c r="C173" s="114">
        <f>COUNT(D188:D191)*2+COUNT(D193:D196)*2+COUNT(D198:D201)*2</f>
        <v>24</v>
      </c>
      <c r="D173" s="114"/>
      <c r="E173" s="112">
        <f>SUM(D188:D191)*2+SUM(D193:D196)*2+SUM(D198:D201)*2</f>
        <v>11246.706198</v>
      </c>
      <c r="F173" s="112"/>
      <c r="G173" s="112">
        <f>SUM(F188:F191)*2+SUM(F193:F196)*2+SUM(F198:F201)*2</f>
        <v>16707.498947100001</v>
      </c>
      <c r="H173" s="112"/>
    </row>
    <row r="174" spans="1:10" s="38" customFormat="1" x14ac:dyDescent="0.25">
      <c r="A174" s="113" t="s">
        <v>200</v>
      </c>
      <c r="B174" s="113"/>
      <c r="C174" s="114">
        <f>COUNT(D205:D208)*2+COUNT(D210:D213)*2+COUNT(D215:D218)*2</f>
        <v>24</v>
      </c>
      <c r="D174" s="114"/>
      <c r="E174" s="112">
        <f>SUM(D205:D208)*2+SUM(D210:D213)*2+SUM(D215:D218)*2</f>
        <v>10401.511536</v>
      </c>
      <c r="F174" s="112"/>
      <c r="G174" s="112">
        <f>SUM(F205:F208)*2+SUM(F210:F213)*2+SUM(F215:F218)*2</f>
        <v>15338.568679200001</v>
      </c>
      <c r="H174" s="112"/>
    </row>
    <row r="175" spans="1:10" s="38" customFormat="1" x14ac:dyDescent="0.25">
      <c r="A175" s="113" t="s">
        <v>201</v>
      </c>
      <c r="B175" s="113"/>
      <c r="C175" s="114">
        <f>COUNT(D222:D226)*2+COUNT(D228:D232)*2+COUNT(D234:D238)*2</f>
        <v>30</v>
      </c>
      <c r="D175" s="114"/>
      <c r="E175" s="112">
        <f>SUM(D222:D226)*2+SUM(D228:D232)*2+SUM(D234:D238)*2</f>
        <v>13725.698453999998</v>
      </c>
      <c r="F175" s="112"/>
      <c r="G175" s="112">
        <f>SUM(F222:F226)*2+SUM(F228:F232)*2+SUM(F234:F238)*2</f>
        <v>20165.313390299998</v>
      </c>
      <c r="H175" s="112"/>
    </row>
    <row r="176" spans="1:10" s="38" customFormat="1" x14ac:dyDescent="0.25">
      <c r="A176" s="113" t="s">
        <v>202</v>
      </c>
      <c r="B176" s="113"/>
      <c r="C176" s="114">
        <f>COUNT(D242:D246)*2+COUNT(D248:D252)*2+COUNT(D254:D258)*2+COUNT(D260:D264)</f>
        <v>35</v>
      </c>
      <c r="D176" s="114"/>
      <c r="E176" s="112">
        <f>SUM(D242:D246)*2+SUM(D248:D252)*2+SUM(D254:D258)*2+SUM(D260:D264)</f>
        <v>15899.916122999999</v>
      </c>
      <c r="F176" s="112"/>
      <c r="G176" s="112">
        <f>SUM(F242:F246)*2+SUM(F248:F252)*2+SUM(F254:F258)*2+SUM(F260:F264)</f>
        <v>23054.878378349997</v>
      </c>
      <c r="H176" s="112"/>
    </row>
    <row r="177" spans="1:16384" s="38" customFormat="1" x14ac:dyDescent="0.25">
      <c r="A177" s="113" t="s">
        <v>203</v>
      </c>
      <c r="B177" s="113"/>
      <c r="C177" s="114">
        <f>COUNT(D268:D271)*2+COUNT(D273:D276)*2+COUNT(D278:D281)*2+COUNT(D283:D286)</f>
        <v>28</v>
      </c>
      <c r="D177" s="114"/>
      <c r="E177" s="112">
        <f>SUM(D268:D271)*2+SUM(D273:D276)*2+SUM(D278:D281)*2+SUM(D283:D286)</f>
        <v>11791.811303999999</v>
      </c>
      <c r="F177" s="112"/>
      <c r="G177" s="112">
        <f>SUM(F268:F271)*2+SUM(F273:F276)*2+SUM(F278:F281)*2+SUM(F283:F286)</f>
        <v>17098.126390799996</v>
      </c>
      <c r="H177" s="112"/>
    </row>
    <row r="178" spans="1:16384" s="38" customFormat="1" x14ac:dyDescent="0.25">
      <c r="A178" s="113" t="s">
        <v>204</v>
      </c>
      <c r="B178" s="113"/>
      <c r="C178" s="114">
        <f>COUNT(D290:D293)*2+COUNT(D295:D298)*2+COUNT(D300:D303)*2+COUNT(D305:D308)</f>
        <v>28</v>
      </c>
      <c r="D178" s="114"/>
      <c r="E178" s="112">
        <f>SUM(D290:D293)*2+SUM(D295:D298)*2+SUM(D300:D303)*2+SUM(D305:D308)</f>
        <v>13037.200722</v>
      </c>
      <c r="F178" s="112"/>
      <c r="G178" s="112">
        <f>SUM(F268:F271)*2+SUM(F273:F276)*2+SUM(F278:F281)*2+SUM(F283:F286)</f>
        <v>17098.126390799996</v>
      </c>
      <c r="H178" s="112"/>
    </row>
    <row r="179" spans="1:16384" s="38" customFormat="1" x14ac:dyDescent="0.25">
      <c r="A179" s="113" t="s">
        <v>205</v>
      </c>
      <c r="B179" s="113"/>
      <c r="C179" s="206">
        <f>COUNT(D312:D314)*3</f>
        <v>9</v>
      </c>
      <c r="D179" s="114"/>
      <c r="E179" s="112">
        <f>SUM(D312:D314)*3</f>
        <v>3762.8737380000002</v>
      </c>
      <c r="F179" s="207"/>
      <c r="G179" s="112">
        <f>SUM(F312:F314)*3</f>
        <v>5456.1669201000004</v>
      </c>
      <c r="H179" s="207"/>
    </row>
    <row r="180" spans="1:16384" s="38" customFormat="1" x14ac:dyDescent="0.25">
      <c r="A180" s="116" t="s">
        <v>150</v>
      </c>
      <c r="B180" s="116"/>
      <c r="C180" s="115">
        <f>SUM(C173:D179)</f>
        <v>178</v>
      </c>
      <c r="D180" s="115"/>
      <c r="E180" s="169">
        <f>SUM(E173:F179)</f>
        <v>79865.718074999982</v>
      </c>
      <c r="F180" s="170"/>
      <c r="G180" s="111">
        <f>SUM(G173:H179)</f>
        <v>114918.67909665</v>
      </c>
      <c r="H180" s="111"/>
    </row>
    <row r="181" spans="1:16384" s="37" customFormat="1" x14ac:dyDescent="0.25">
      <c r="A181" s="109" t="s">
        <v>59</v>
      </c>
      <c r="B181" s="109"/>
      <c r="C181" s="109"/>
      <c r="D181" s="109"/>
      <c r="E181" s="109"/>
      <c r="F181" s="109"/>
      <c r="G181" s="109"/>
      <c r="H181" s="109"/>
    </row>
    <row r="182" spans="1:16384" x14ac:dyDescent="0.25">
      <c r="A182" s="109" t="s">
        <v>60</v>
      </c>
      <c r="B182" s="109"/>
      <c r="C182" s="109"/>
      <c r="D182" s="109"/>
      <c r="E182" s="109"/>
      <c r="F182" s="109"/>
      <c r="G182" s="109"/>
      <c r="H182" s="109"/>
    </row>
    <row r="183" spans="1:16384" ht="47.25" customHeight="1" x14ac:dyDescent="0.25">
      <c r="A183" s="147" t="s">
        <v>118</v>
      </c>
      <c r="B183" s="147" t="s">
        <v>119</v>
      </c>
      <c r="C183" s="162" t="s">
        <v>61</v>
      </c>
      <c r="D183" s="162" t="s">
        <v>62</v>
      </c>
      <c r="E183" s="164" t="s">
        <v>63</v>
      </c>
      <c r="F183" s="57" t="s">
        <v>149</v>
      </c>
      <c r="G183" s="147" t="s">
        <v>64</v>
      </c>
      <c r="H183" s="166"/>
      <c r="I183" s="39"/>
    </row>
    <row r="184" spans="1:16384" s="50" customFormat="1" x14ac:dyDescent="0.25">
      <c r="A184" s="148"/>
      <c r="B184" s="148"/>
      <c r="C184" s="163"/>
      <c r="D184" s="163"/>
      <c r="E184" s="165"/>
      <c r="F184" s="15">
        <v>0.45</v>
      </c>
      <c r="G184" s="148"/>
      <c r="H184" s="167"/>
      <c r="I184" s="39"/>
    </row>
    <row r="185" spans="1:16384" s="50" customFormat="1" ht="15.75" customHeight="1" x14ac:dyDescent="0.25">
      <c r="A185" s="116" t="s">
        <v>181</v>
      </c>
      <c r="B185" s="116"/>
      <c r="C185" s="116"/>
      <c r="D185" s="116"/>
      <c r="E185" s="116"/>
      <c r="F185" s="116"/>
      <c r="G185" s="116"/>
      <c r="H185" s="116"/>
      <c r="I185" s="51"/>
      <c r="Q185" s="116" t="s">
        <v>74</v>
      </c>
      <c r="R185" s="116"/>
      <c r="S185" s="116"/>
      <c r="T185" s="116"/>
      <c r="U185" s="116"/>
      <c r="V185" s="116"/>
      <c r="W185" s="116"/>
      <c r="X185" s="116"/>
      <c r="Y185" s="116" t="s">
        <v>74</v>
      </c>
      <c r="Z185" s="116"/>
      <c r="AA185" s="116"/>
      <c r="AB185" s="116"/>
      <c r="AC185" s="116"/>
      <c r="AD185" s="116"/>
      <c r="AE185" s="116"/>
      <c r="AF185" s="116"/>
      <c r="AG185" s="116" t="s">
        <v>74</v>
      </c>
      <c r="AH185" s="116"/>
      <c r="AI185" s="116"/>
      <c r="AJ185" s="116"/>
      <c r="AK185" s="116"/>
      <c r="AL185" s="116"/>
      <c r="AM185" s="116"/>
      <c r="AN185" s="116"/>
      <c r="AO185" s="116" t="s">
        <v>74</v>
      </c>
      <c r="AP185" s="116"/>
      <c r="AQ185" s="116"/>
      <c r="AR185" s="116"/>
      <c r="AS185" s="116"/>
      <c r="AT185" s="116"/>
      <c r="AU185" s="116"/>
      <c r="AV185" s="116"/>
      <c r="AW185" s="116" t="s">
        <v>74</v>
      </c>
      <c r="AX185" s="116"/>
      <c r="AY185" s="116"/>
      <c r="AZ185" s="116"/>
      <c r="BA185" s="116"/>
      <c r="BB185" s="116"/>
      <c r="BC185" s="116"/>
      <c r="BD185" s="116"/>
      <c r="BE185" s="116" t="s">
        <v>74</v>
      </c>
      <c r="BF185" s="116"/>
      <c r="BG185" s="116"/>
      <c r="BH185" s="116"/>
      <c r="BI185" s="116"/>
      <c r="BJ185" s="116"/>
      <c r="BK185" s="116"/>
      <c r="BL185" s="116"/>
      <c r="BM185" s="116" t="s">
        <v>74</v>
      </c>
      <c r="BN185" s="116"/>
      <c r="BO185" s="116"/>
      <c r="BP185" s="116"/>
      <c r="BQ185" s="116"/>
      <c r="BR185" s="116"/>
      <c r="BS185" s="116"/>
      <c r="BT185" s="116"/>
      <c r="BU185" s="116" t="s">
        <v>74</v>
      </c>
      <c r="BV185" s="116"/>
      <c r="BW185" s="116"/>
      <c r="BX185" s="116"/>
      <c r="BY185" s="116"/>
      <c r="BZ185" s="116"/>
      <c r="CA185" s="116"/>
      <c r="CB185" s="116"/>
      <c r="CC185" s="116" t="s">
        <v>74</v>
      </c>
      <c r="CD185" s="116"/>
      <c r="CE185" s="116"/>
      <c r="CF185" s="116"/>
      <c r="CG185" s="116"/>
      <c r="CH185" s="116"/>
      <c r="CI185" s="116"/>
      <c r="CJ185" s="116"/>
      <c r="CK185" s="116" t="s">
        <v>74</v>
      </c>
      <c r="CL185" s="116"/>
      <c r="CM185" s="116"/>
      <c r="CN185" s="116"/>
      <c r="CO185" s="116"/>
      <c r="CP185" s="116"/>
      <c r="CQ185" s="116"/>
      <c r="CR185" s="116"/>
      <c r="CS185" s="116" t="s">
        <v>74</v>
      </c>
      <c r="CT185" s="116"/>
      <c r="CU185" s="116"/>
      <c r="CV185" s="116"/>
      <c r="CW185" s="116"/>
      <c r="CX185" s="116"/>
      <c r="CY185" s="116"/>
      <c r="CZ185" s="116"/>
      <c r="DA185" s="116" t="s">
        <v>74</v>
      </c>
      <c r="DB185" s="116"/>
      <c r="DC185" s="116"/>
      <c r="DD185" s="116"/>
      <c r="DE185" s="116"/>
      <c r="DF185" s="116"/>
      <c r="DG185" s="116"/>
      <c r="DH185" s="116"/>
      <c r="DI185" s="116" t="s">
        <v>74</v>
      </c>
      <c r="DJ185" s="116"/>
      <c r="DK185" s="116"/>
      <c r="DL185" s="116"/>
      <c r="DM185" s="116"/>
      <c r="DN185" s="116"/>
      <c r="DO185" s="116"/>
      <c r="DP185" s="116"/>
      <c r="DQ185" s="116" t="s">
        <v>74</v>
      </c>
      <c r="DR185" s="116"/>
      <c r="DS185" s="116"/>
      <c r="DT185" s="116"/>
      <c r="DU185" s="116"/>
      <c r="DV185" s="116"/>
      <c r="DW185" s="116"/>
      <c r="DX185" s="116"/>
      <c r="DY185" s="116" t="s">
        <v>74</v>
      </c>
      <c r="DZ185" s="116"/>
      <c r="EA185" s="116"/>
      <c r="EB185" s="116"/>
      <c r="EC185" s="116"/>
      <c r="ED185" s="116"/>
      <c r="EE185" s="116"/>
      <c r="EF185" s="116"/>
      <c r="EG185" s="116" t="s">
        <v>74</v>
      </c>
      <c r="EH185" s="116"/>
      <c r="EI185" s="116"/>
      <c r="EJ185" s="116"/>
      <c r="EK185" s="116"/>
      <c r="EL185" s="116"/>
      <c r="EM185" s="116"/>
      <c r="EN185" s="116"/>
      <c r="EO185" s="116" t="s">
        <v>74</v>
      </c>
      <c r="EP185" s="116"/>
      <c r="EQ185" s="116"/>
      <c r="ER185" s="116"/>
      <c r="ES185" s="116"/>
      <c r="ET185" s="116"/>
      <c r="EU185" s="116"/>
      <c r="EV185" s="116"/>
      <c r="EW185" s="116" t="s">
        <v>74</v>
      </c>
      <c r="EX185" s="116"/>
      <c r="EY185" s="116"/>
      <c r="EZ185" s="116"/>
      <c r="FA185" s="116"/>
      <c r="FB185" s="116"/>
      <c r="FC185" s="116"/>
      <c r="FD185" s="116"/>
      <c r="FE185" s="116" t="s">
        <v>74</v>
      </c>
      <c r="FF185" s="116"/>
      <c r="FG185" s="116"/>
      <c r="FH185" s="116"/>
      <c r="FI185" s="116"/>
      <c r="FJ185" s="116"/>
      <c r="FK185" s="116"/>
      <c r="FL185" s="116"/>
      <c r="FM185" s="116" t="s">
        <v>74</v>
      </c>
      <c r="FN185" s="116"/>
      <c r="FO185" s="116"/>
      <c r="FP185" s="116"/>
      <c r="FQ185" s="116"/>
      <c r="FR185" s="116"/>
      <c r="FS185" s="116"/>
      <c r="FT185" s="116"/>
      <c r="FU185" s="116" t="s">
        <v>74</v>
      </c>
      <c r="FV185" s="116"/>
      <c r="FW185" s="116"/>
      <c r="FX185" s="116"/>
      <c r="FY185" s="116"/>
      <c r="FZ185" s="116"/>
      <c r="GA185" s="116"/>
      <c r="GB185" s="116"/>
      <c r="GC185" s="116" t="s">
        <v>74</v>
      </c>
      <c r="GD185" s="116"/>
      <c r="GE185" s="116"/>
      <c r="GF185" s="116"/>
      <c r="GG185" s="116"/>
      <c r="GH185" s="116"/>
      <c r="GI185" s="116"/>
      <c r="GJ185" s="116"/>
      <c r="GK185" s="116" t="s">
        <v>74</v>
      </c>
      <c r="GL185" s="116"/>
      <c r="GM185" s="116"/>
      <c r="GN185" s="116"/>
      <c r="GO185" s="116"/>
      <c r="GP185" s="116"/>
      <c r="GQ185" s="116"/>
      <c r="GR185" s="116"/>
      <c r="GS185" s="116" t="s">
        <v>74</v>
      </c>
      <c r="GT185" s="116"/>
      <c r="GU185" s="116"/>
      <c r="GV185" s="116"/>
      <c r="GW185" s="116"/>
      <c r="GX185" s="116"/>
      <c r="GY185" s="116"/>
      <c r="GZ185" s="116"/>
      <c r="HA185" s="116" t="s">
        <v>74</v>
      </c>
      <c r="HB185" s="116"/>
      <c r="HC185" s="116"/>
      <c r="HD185" s="116"/>
      <c r="HE185" s="116"/>
      <c r="HF185" s="116"/>
      <c r="HG185" s="116"/>
      <c r="HH185" s="116"/>
      <c r="HI185" s="116" t="s">
        <v>74</v>
      </c>
      <c r="HJ185" s="116"/>
      <c r="HK185" s="116"/>
      <c r="HL185" s="116"/>
      <c r="HM185" s="116"/>
      <c r="HN185" s="116"/>
      <c r="HO185" s="116"/>
      <c r="HP185" s="116"/>
      <c r="HQ185" s="116" t="s">
        <v>74</v>
      </c>
      <c r="HR185" s="116"/>
      <c r="HS185" s="116"/>
      <c r="HT185" s="116"/>
      <c r="HU185" s="116"/>
      <c r="HV185" s="116"/>
      <c r="HW185" s="116"/>
      <c r="HX185" s="116"/>
      <c r="HY185" s="116" t="s">
        <v>74</v>
      </c>
      <c r="HZ185" s="116"/>
      <c r="IA185" s="116"/>
      <c r="IB185" s="116"/>
      <c r="IC185" s="116"/>
      <c r="ID185" s="116"/>
      <c r="IE185" s="116"/>
      <c r="IF185" s="116"/>
      <c r="IG185" s="116" t="s">
        <v>74</v>
      </c>
      <c r="IH185" s="116"/>
      <c r="II185" s="116"/>
      <c r="IJ185" s="116"/>
      <c r="IK185" s="116"/>
      <c r="IL185" s="116"/>
      <c r="IM185" s="116"/>
      <c r="IN185" s="116"/>
      <c r="IO185" s="116" t="s">
        <v>74</v>
      </c>
      <c r="IP185" s="116"/>
      <c r="IQ185" s="116"/>
      <c r="IR185" s="116"/>
      <c r="IS185" s="116"/>
      <c r="IT185" s="116"/>
      <c r="IU185" s="116"/>
      <c r="IV185" s="116"/>
      <c r="IW185" s="116" t="s">
        <v>74</v>
      </c>
      <c r="IX185" s="116"/>
      <c r="IY185" s="116"/>
      <c r="IZ185" s="116"/>
      <c r="JA185" s="116"/>
      <c r="JB185" s="116"/>
      <c r="JC185" s="116"/>
      <c r="JD185" s="116"/>
      <c r="JE185" s="116" t="s">
        <v>74</v>
      </c>
      <c r="JF185" s="116"/>
      <c r="JG185" s="116"/>
      <c r="JH185" s="116"/>
      <c r="JI185" s="116"/>
      <c r="JJ185" s="116"/>
      <c r="JK185" s="116"/>
      <c r="JL185" s="116"/>
      <c r="JM185" s="116" t="s">
        <v>74</v>
      </c>
      <c r="JN185" s="116"/>
      <c r="JO185" s="116"/>
      <c r="JP185" s="116"/>
      <c r="JQ185" s="116"/>
      <c r="JR185" s="116"/>
      <c r="JS185" s="116"/>
      <c r="JT185" s="116"/>
      <c r="JU185" s="116" t="s">
        <v>74</v>
      </c>
      <c r="JV185" s="116"/>
      <c r="JW185" s="116"/>
      <c r="JX185" s="116"/>
      <c r="JY185" s="116"/>
      <c r="JZ185" s="116"/>
      <c r="KA185" s="116"/>
      <c r="KB185" s="116"/>
      <c r="KC185" s="116" t="s">
        <v>74</v>
      </c>
      <c r="KD185" s="116"/>
      <c r="KE185" s="116"/>
      <c r="KF185" s="116"/>
      <c r="KG185" s="116"/>
      <c r="KH185" s="116"/>
      <c r="KI185" s="116"/>
      <c r="KJ185" s="116"/>
      <c r="KK185" s="116" t="s">
        <v>74</v>
      </c>
      <c r="KL185" s="116"/>
      <c r="KM185" s="116"/>
      <c r="KN185" s="116"/>
      <c r="KO185" s="116"/>
      <c r="KP185" s="116"/>
      <c r="KQ185" s="116"/>
      <c r="KR185" s="116"/>
      <c r="KS185" s="116" t="s">
        <v>74</v>
      </c>
      <c r="KT185" s="116"/>
      <c r="KU185" s="116"/>
      <c r="KV185" s="116"/>
      <c r="KW185" s="116"/>
      <c r="KX185" s="116"/>
      <c r="KY185" s="116"/>
      <c r="KZ185" s="116"/>
      <c r="LA185" s="116" t="s">
        <v>74</v>
      </c>
      <c r="LB185" s="116"/>
      <c r="LC185" s="116"/>
      <c r="LD185" s="116"/>
      <c r="LE185" s="116"/>
      <c r="LF185" s="116"/>
      <c r="LG185" s="116"/>
      <c r="LH185" s="116"/>
      <c r="LI185" s="116" t="s">
        <v>74</v>
      </c>
      <c r="LJ185" s="116"/>
      <c r="LK185" s="116"/>
      <c r="LL185" s="116"/>
      <c r="LM185" s="116"/>
      <c r="LN185" s="116"/>
      <c r="LO185" s="116"/>
      <c r="LP185" s="116"/>
      <c r="LQ185" s="116" t="s">
        <v>74</v>
      </c>
      <c r="LR185" s="116"/>
      <c r="LS185" s="116"/>
      <c r="LT185" s="116"/>
      <c r="LU185" s="116"/>
      <c r="LV185" s="116"/>
      <c r="LW185" s="116"/>
      <c r="LX185" s="116"/>
      <c r="LY185" s="116" t="s">
        <v>74</v>
      </c>
      <c r="LZ185" s="116"/>
      <c r="MA185" s="116"/>
      <c r="MB185" s="116"/>
      <c r="MC185" s="116"/>
      <c r="MD185" s="116"/>
      <c r="ME185" s="116"/>
      <c r="MF185" s="116"/>
      <c r="MG185" s="116" t="s">
        <v>74</v>
      </c>
      <c r="MH185" s="116"/>
      <c r="MI185" s="116"/>
      <c r="MJ185" s="116"/>
      <c r="MK185" s="116"/>
      <c r="ML185" s="116"/>
      <c r="MM185" s="116"/>
      <c r="MN185" s="116"/>
      <c r="MO185" s="116" t="s">
        <v>74</v>
      </c>
      <c r="MP185" s="116"/>
      <c r="MQ185" s="116"/>
      <c r="MR185" s="116"/>
      <c r="MS185" s="116"/>
      <c r="MT185" s="116"/>
      <c r="MU185" s="116"/>
      <c r="MV185" s="116"/>
      <c r="MW185" s="116" t="s">
        <v>74</v>
      </c>
      <c r="MX185" s="116"/>
      <c r="MY185" s="116"/>
      <c r="MZ185" s="116"/>
      <c r="NA185" s="116"/>
      <c r="NB185" s="116"/>
      <c r="NC185" s="116"/>
      <c r="ND185" s="116"/>
      <c r="NE185" s="116" t="s">
        <v>74</v>
      </c>
      <c r="NF185" s="116"/>
      <c r="NG185" s="116"/>
      <c r="NH185" s="116"/>
      <c r="NI185" s="116"/>
      <c r="NJ185" s="116"/>
      <c r="NK185" s="116"/>
      <c r="NL185" s="116"/>
      <c r="NM185" s="116" t="s">
        <v>74</v>
      </c>
      <c r="NN185" s="116"/>
      <c r="NO185" s="116"/>
      <c r="NP185" s="116"/>
      <c r="NQ185" s="116"/>
      <c r="NR185" s="116"/>
      <c r="NS185" s="116"/>
      <c r="NT185" s="116"/>
      <c r="NU185" s="116" t="s">
        <v>74</v>
      </c>
      <c r="NV185" s="116"/>
      <c r="NW185" s="116"/>
      <c r="NX185" s="116"/>
      <c r="NY185" s="116"/>
      <c r="NZ185" s="116"/>
      <c r="OA185" s="116"/>
      <c r="OB185" s="116"/>
      <c r="OC185" s="116" t="s">
        <v>74</v>
      </c>
      <c r="OD185" s="116"/>
      <c r="OE185" s="116"/>
      <c r="OF185" s="116"/>
      <c r="OG185" s="116"/>
      <c r="OH185" s="116"/>
      <c r="OI185" s="116"/>
      <c r="OJ185" s="116"/>
      <c r="OK185" s="116" t="s">
        <v>74</v>
      </c>
      <c r="OL185" s="116"/>
      <c r="OM185" s="116"/>
      <c r="ON185" s="116"/>
      <c r="OO185" s="116"/>
      <c r="OP185" s="116"/>
      <c r="OQ185" s="116"/>
      <c r="OR185" s="116"/>
      <c r="OS185" s="116" t="s">
        <v>74</v>
      </c>
      <c r="OT185" s="116"/>
      <c r="OU185" s="116"/>
      <c r="OV185" s="116"/>
      <c r="OW185" s="116"/>
      <c r="OX185" s="116"/>
      <c r="OY185" s="116"/>
      <c r="OZ185" s="116"/>
      <c r="PA185" s="116" t="s">
        <v>74</v>
      </c>
      <c r="PB185" s="116"/>
      <c r="PC185" s="116"/>
      <c r="PD185" s="116"/>
      <c r="PE185" s="116"/>
      <c r="PF185" s="116"/>
      <c r="PG185" s="116"/>
      <c r="PH185" s="116"/>
      <c r="PI185" s="116" t="s">
        <v>74</v>
      </c>
      <c r="PJ185" s="116"/>
      <c r="PK185" s="116"/>
      <c r="PL185" s="116"/>
      <c r="PM185" s="116"/>
      <c r="PN185" s="116"/>
      <c r="PO185" s="116"/>
      <c r="PP185" s="116"/>
      <c r="PQ185" s="116" t="s">
        <v>74</v>
      </c>
      <c r="PR185" s="116"/>
      <c r="PS185" s="116"/>
      <c r="PT185" s="116"/>
      <c r="PU185" s="116"/>
      <c r="PV185" s="116"/>
      <c r="PW185" s="116"/>
      <c r="PX185" s="116"/>
      <c r="PY185" s="116" t="s">
        <v>74</v>
      </c>
      <c r="PZ185" s="116"/>
      <c r="QA185" s="116"/>
      <c r="QB185" s="116"/>
      <c r="QC185" s="116"/>
      <c r="QD185" s="116"/>
      <c r="QE185" s="116"/>
      <c r="QF185" s="116"/>
      <c r="QG185" s="116" t="s">
        <v>74</v>
      </c>
      <c r="QH185" s="116"/>
      <c r="QI185" s="116"/>
      <c r="QJ185" s="116"/>
      <c r="QK185" s="116"/>
      <c r="QL185" s="116"/>
      <c r="QM185" s="116"/>
      <c r="QN185" s="116"/>
      <c r="QO185" s="116" t="s">
        <v>74</v>
      </c>
      <c r="QP185" s="116"/>
      <c r="QQ185" s="116"/>
      <c r="QR185" s="116"/>
      <c r="QS185" s="116"/>
      <c r="QT185" s="116"/>
      <c r="QU185" s="116"/>
      <c r="QV185" s="116"/>
      <c r="QW185" s="116" t="s">
        <v>74</v>
      </c>
      <c r="QX185" s="116"/>
      <c r="QY185" s="116"/>
      <c r="QZ185" s="116"/>
      <c r="RA185" s="116"/>
      <c r="RB185" s="116"/>
      <c r="RC185" s="116"/>
      <c r="RD185" s="116"/>
      <c r="RE185" s="116" t="s">
        <v>74</v>
      </c>
      <c r="RF185" s="116"/>
      <c r="RG185" s="116"/>
      <c r="RH185" s="116"/>
      <c r="RI185" s="116"/>
      <c r="RJ185" s="116"/>
      <c r="RK185" s="116"/>
      <c r="RL185" s="116"/>
      <c r="RM185" s="116" t="s">
        <v>74</v>
      </c>
      <c r="RN185" s="116"/>
      <c r="RO185" s="116"/>
      <c r="RP185" s="116"/>
      <c r="RQ185" s="116"/>
      <c r="RR185" s="116"/>
      <c r="RS185" s="116"/>
      <c r="RT185" s="116"/>
      <c r="RU185" s="116" t="s">
        <v>74</v>
      </c>
      <c r="RV185" s="116"/>
      <c r="RW185" s="116"/>
      <c r="RX185" s="116"/>
      <c r="RY185" s="116"/>
      <c r="RZ185" s="116"/>
      <c r="SA185" s="116"/>
      <c r="SB185" s="116"/>
      <c r="SC185" s="116" t="s">
        <v>74</v>
      </c>
      <c r="SD185" s="116"/>
      <c r="SE185" s="116"/>
      <c r="SF185" s="116"/>
      <c r="SG185" s="116"/>
      <c r="SH185" s="116"/>
      <c r="SI185" s="116"/>
      <c r="SJ185" s="116"/>
      <c r="SK185" s="116" t="s">
        <v>74</v>
      </c>
      <c r="SL185" s="116"/>
      <c r="SM185" s="116"/>
      <c r="SN185" s="116"/>
      <c r="SO185" s="116"/>
      <c r="SP185" s="116"/>
      <c r="SQ185" s="116"/>
      <c r="SR185" s="116"/>
      <c r="SS185" s="116" t="s">
        <v>74</v>
      </c>
      <c r="ST185" s="116"/>
      <c r="SU185" s="116"/>
      <c r="SV185" s="116"/>
      <c r="SW185" s="116"/>
      <c r="SX185" s="116"/>
      <c r="SY185" s="116"/>
      <c r="SZ185" s="116"/>
      <c r="TA185" s="116" t="s">
        <v>74</v>
      </c>
      <c r="TB185" s="116"/>
      <c r="TC185" s="116"/>
      <c r="TD185" s="116"/>
      <c r="TE185" s="116"/>
      <c r="TF185" s="116"/>
      <c r="TG185" s="116"/>
      <c r="TH185" s="116"/>
      <c r="TI185" s="116" t="s">
        <v>74</v>
      </c>
      <c r="TJ185" s="116"/>
      <c r="TK185" s="116"/>
      <c r="TL185" s="116"/>
      <c r="TM185" s="116"/>
      <c r="TN185" s="116"/>
      <c r="TO185" s="116"/>
      <c r="TP185" s="116"/>
      <c r="TQ185" s="116" t="s">
        <v>74</v>
      </c>
      <c r="TR185" s="116"/>
      <c r="TS185" s="116"/>
      <c r="TT185" s="116"/>
      <c r="TU185" s="116"/>
      <c r="TV185" s="116"/>
      <c r="TW185" s="116"/>
      <c r="TX185" s="116"/>
      <c r="TY185" s="116" t="s">
        <v>74</v>
      </c>
      <c r="TZ185" s="116"/>
      <c r="UA185" s="116"/>
      <c r="UB185" s="116"/>
      <c r="UC185" s="116"/>
      <c r="UD185" s="116"/>
      <c r="UE185" s="116"/>
      <c r="UF185" s="116"/>
      <c r="UG185" s="116" t="s">
        <v>74</v>
      </c>
      <c r="UH185" s="116"/>
      <c r="UI185" s="116"/>
      <c r="UJ185" s="116"/>
      <c r="UK185" s="116"/>
      <c r="UL185" s="116"/>
      <c r="UM185" s="116"/>
      <c r="UN185" s="116"/>
      <c r="UO185" s="116" t="s">
        <v>74</v>
      </c>
      <c r="UP185" s="116"/>
      <c r="UQ185" s="116"/>
      <c r="UR185" s="116"/>
      <c r="US185" s="116"/>
      <c r="UT185" s="116"/>
      <c r="UU185" s="116"/>
      <c r="UV185" s="116"/>
      <c r="UW185" s="116" t="s">
        <v>74</v>
      </c>
      <c r="UX185" s="116"/>
      <c r="UY185" s="116"/>
      <c r="UZ185" s="116"/>
      <c r="VA185" s="116"/>
      <c r="VB185" s="116"/>
      <c r="VC185" s="116"/>
      <c r="VD185" s="116"/>
      <c r="VE185" s="116" t="s">
        <v>74</v>
      </c>
      <c r="VF185" s="116"/>
      <c r="VG185" s="116"/>
      <c r="VH185" s="116"/>
      <c r="VI185" s="116"/>
      <c r="VJ185" s="116"/>
      <c r="VK185" s="116"/>
      <c r="VL185" s="116"/>
      <c r="VM185" s="116" t="s">
        <v>74</v>
      </c>
      <c r="VN185" s="116"/>
      <c r="VO185" s="116"/>
      <c r="VP185" s="116"/>
      <c r="VQ185" s="116"/>
      <c r="VR185" s="116"/>
      <c r="VS185" s="116"/>
      <c r="VT185" s="116"/>
      <c r="VU185" s="116" t="s">
        <v>74</v>
      </c>
      <c r="VV185" s="116"/>
      <c r="VW185" s="116"/>
      <c r="VX185" s="116"/>
      <c r="VY185" s="116"/>
      <c r="VZ185" s="116"/>
      <c r="WA185" s="116"/>
      <c r="WB185" s="116"/>
      <c r="WC185" s="116" t="s">
        <v>74</v>
      </c>
      <c r="WD185" s="116"/>
      <c r="WE185" s="116"/>
      <c r="WF185" s="116"/>
      <c r="WG185" s="116"/>
      <c r="WH185" s="116"/>
      <c r="WI185" s="116"/>
      <c r="WJ185" s="116"/>
      <c r="WK185" s="116" t="s">
        <v>74</v>
      </c>
      <c r="WL185" s="116"/>
      <c r="WM185" s="116"/>
      <c r="WN185" s="116"/>
      <c r="WO185" s="116"/>
      <c r="WP185" s="116"/>
      <c r="WQ185" s="116"/>
      <c r="WR185" s="116"/>
      <c r="WS185" s="116" t="s">
        <v>74</v>
      </c>
      <c r="WT185" s="116"/>
      <c r="WU185" s="116"/>
      <c r="WV185" s="116"/>
      <c r="WW185" s="116"/>
      <c r="WX185" s="116"/>
      <c r="WY185" s="116"/>
      <c r="WZ185" s="116"/>
      <c r="XA185" s="116" t="s">
        <v>74</v>
      </c>
      <c r="XB185" s="116"/>
      <c r="XC185" s="116"/>
      <c r="XD185" s="116"/>
      <c r="XE185" s="116"/>
      <c r="XF185" s="116"/>
      <c r="XG185" s="116"/>
      <c r="XH185" s="116"/>
      <c r="XI185" s="116" t="s">
        <v>74</v>
      </c>
      <c r="XJ185" s="116"/>
      <c r="XK185" s="116"/>
      <c r="XL185" s="116"/>
      <c r="XM185" s="116"/>
      <c r="XN185" s="116"/>
      <c r="XO185" s="116"/>
      <c r="XP185" s="116"/>
      <c r="XQ185" s="116" t="s">
        <v>74</v>
      </c>
      <c r="XR185" s="116"/>
      <c r="XS185" s="116"/>
      <c r="XT185" s="116"/>
      <c r="XU185" s="116"/>
      <c r="XV185" s="116"/>
      <c r="XW185" s="116"/>
      <c r="XX185" s="116"/>
      <c r="XY185" s="116" t="s">
        <v>74</v>
      </c>
      <c r="XZ185" s="116"/>
      <c r="YA185" s="116"/>
      <c r="YB185" s="116"/>
      <c r="YC185" s="116"/>
      <c r="YD185" s="116"/>
      <c r="YE185" s="116"/>
      <c r="YF185" s="116"/>
      <c r="YG185" s="116" t="s">
        <v>74</v>
      </c>
      <c r="YH185" s="116"/>
      <c r="YI185" s="116"/>
      <c r="YJ185" s="116"/>
      <c r="YK185" s="116"/>
      <c r="YL185" s="116"/>
      <c r="YM185" s="116"/>
      <c r="YN185" s="116"/>
      <c r="YO185" s="116" t="s">
        <v>74</v>
      </c>
      <c r="YP185" s="116"/>
      <c r="YQ185" s="116"/>
      <c r="YR185" s="116"/>
      <c r="YS185" s="116"/>
      <c r="YT185" s="116"/>
      <c r="YU185" s="116"/>
      <c r="YV185" s="116"/>
      <c r="YW185" s="116" t="s">
        <v>74</v>
      </c>
      <c r="YX185" s="116"/>
      <c r="YY185" s="116"/>
      <c r="YZ185" s="116"/>
      <c r="ZA185" s="116"/>
      <c r="ZB185" s="116"/>
      <c r="ZC185" s="116"/>
      <c r="ZD185" s="116"/>
      <c r="ZE185" s="116" t="s">
        <v>74</v>
      </c>
      <c r="ZF185" s="116"/>
      <c r="ZG185" s="116"/>
      <c r="ZH185" s="116"/>
      <c r="ZI185" s="116"/>
      <c r="ZJ185" s="116"/>
      <c r="ZK185" s="116"/>
      <c r="ZL185" s="116"/>
      <c r="ZM185" s="116" t="s">
        <v>74</v>
      </c>
      <c r="ZN185" s="116"/>
      <c r="ZO185" s="116"/>
      <c r="ZP185" s="116"/>
      <c r="ZQ185" s="116"/>
      <c r="ZR185" s="116"/>
      <c r="ZS185" s="116"/>
      <c r="ZT185" s="116"/>
      <c r="ZU185" s="116" t="s">
        <v>74</v>
      </c>
      <c r="ZV185" s="116"/>
      <c r="ZW185" s="116"/>
      <c r="ZX185" s="116"/>
      <c r="ZY185" s="116"/>
      <c r="ZZ185" s="116"/>
      <c r="AAA185" s="116"/>
      <c r="AAB185" s="116"/>
      <c r="AAC185" s="116" t="s">
        <v>74</v>
      </c>
      <c r="AAD185" s="116"/>
      <c r="AAE185" s="116"/>
      <c r="AAF185" s="116"/>
      <c r="AAG185" s="116"/>
      <c r="AAH185" s="116"/>
      <c r="AAI185" s="116"/>
      <c r="AAJ185" s="116"/>
      <c r="AAK185" s="116" t="s">
        <v>74</v>
      </c>
      <c r="AAL185" s="116"/>
      <c r="AAM185" s="116"/>
      <c r="AAN185" s="116"/>
      <c r="AAO185" s="116"/>
      <c r="AAP185" s="116"/>
      <c r="AAQ185" s="116"/>
      <c r="AAR185" s="116"/>
      <c r="AAS185" s="116" t="s">
        <v>74</v>
      </c>
      <c r="AAT185" s="116"/>
      <c r="AAU185" s="116"/>
      <c r="AAV185" s="116"/>
      <c r="AAW185" s="116"/>
      <c r="AAX185" s="116"/>
      <c r="AAY185" s="116"/>
      <c r="AAZ185" s="116"/>
      <c r="ABA185" s="116" t="s">
        <v>74</v>
      </c>
      <c r="ABB185" s="116"/>
      <c r="ABC185" s="116"/>
      <c r="ABD185" s="116"/>
      <c r="ABE185" s="116"/>
      <c r="ABF185" s="116"/>
      <c r="ABG185" s="116"/>
      <c r="ABH185" s="116"/>
      <c r="ABI185" s="116" t="s">
        <v>74</v>
      </c>
      <c r="ABJ185" s="116"/>
      <c r="ABK185" s="116"/>
      <c r="ABL185" s="116"/>
      <c r="ABM185" s="116"/>
      <c r="ABN185" s="116"/>
      <c r="ABO185" s="116"/>
      <c r="ABP185" s="116"/>
      <c r="ABQ185" s="116" t="s">
        <v>74</v>
      </c>
      <c r="ABR185" s="116"/>
      <c r="ABS185" s="116"/>
      <c r="ABT185" s="116"/>
      <c r="ABU185" s="116"/>
      <c r="ABV185" s="116"/>
      <c r="ABW185" s="116"/>
      <c r="ABX185" s="116"/>
      <c r="ABY185" s="116" t="s">
        <v>74</v>
      </c>
      <c r="ABZ185" s="116"/>
      <c r="ACA185" s="116"/>
      <c r="ACB185" s="116"/>
      <c r="ACC185" s="116"/>
      <c r="ACD185" s="116"/>
      <c r="ACE185" s="116"/>
      <c r="ACF185" s="116"/>
      <c r="ACG185" s="116" t="s">
        <v>74</v>
      </c>
      <c r="ACH185" s="116"/>
      <c r="ACI185" s="116"/>
      <c r="ACJ185" s="116"/>
      <c r="ACK185" s="116"/>
      <c r="ACL185" s="116"/>
      <c r="ACM185" s="116"/>
      <c r="ACN185" s="116"/>
      <c r="ACO185" s="116" t="s">
        <v>74</v>
      </c>
      <c r="ACP185" s="116"/>
      <c r="ACQ185" s="116"/>
      <c r="ACR185" s="116"/>
      <c r="ACS185" s="116"/>
      <c r="ACT185" s="116"/>
      <c r="ACU185" s="116"/>
      <c r="ACV185" s="116"/>
      <c r="ACW185" s="116" t="s">
        <v>74</v>
      </c>
      <c r="ACX185" s="116"/>
      <c r="ACY185" s="116"/>
      <c r="ACZ185" s="116"/>
      <c r="ADA185" s="116"/>
      <c r="ADB185" s="116"/>
      <c r="ADC185" s="116"/>
      <c r="ADD185" s="116"/>
      <c r="ADE185" s="116" t="s">
        <v>74</v>
      </c>
      <c r="ADF185" s="116"/>
      <c r="ADG185" s="116"/>
      <c r="ADH185" s="116"/>
      <c r="ADI185" s="116"/>
      <c r="ADJ185" s="116"/>
      <c r="ADK185" s="116"/>
      <c r="ADL185" s="116"/>
      <c r="ADM185" s="116" t="s">
        <v>74</v>
      </c>
      <c r="ADN185" s="116"/>
      <c r="ADO185" s="116"/>
      <c r="ADP185" s="116"/>
      <c r="ADQ185" s="116"/>
      <c r="ADR185" s="116"/>
      <c r="ADS185" s="116"/>
      <c r="ADT185" s="116"/>
      <c r="ADU185" s="116" t="s">
        <v>74</v>
      </c>
      <c r="ADV185" s="116"/>
      <c r="ADW185" s="116"/>
      <c r="ADX185" s="116"/>
      <c r="ADY185" s="116"/>
      <c r="ADZ185" s="116"/>
      <c r="AEA185" s="116"/>
      <c r="AEB185" s="116"/>
      <c r="AEC185" s="116" t="s">
        <v>74</v>
      </c>
      <c r="AED185" s="116"/>
      <c r="AEE185" s="116"/>
      <c r="AEF185" s="116"/>
      <c r="AEG185" s="116"/>
      <c r="AEH185" s="116"/>
      <c r="AEI185" s="116"/>
      <c r="AEJ185" s="116"/>
      <c r="AEK185" s="116" t="s">
        <v>74</v>
      </c>
      <c r="AEL185" s="116"/>
      <c r="AEM185" s="116"/>
      <c r="AEN185" s="116"/>
      <c r="AEO185" s="116"/>
      <c r="AEP185" s="116"/>
      <c r="AEQ185" s="116"/>
      <c r="AER185" s="116"/>
      <c r="AES185" s="116" t="s">
        <v>74</v>
      </c>
      <c r="AET185" s="116"/>
      <c r="AEU185" s="116"/>
      <c r="AEV185" s="116"/>
      <c r="AEW185" s="116"/>
      <c r="AEX185" s="116"/>
      <c r="AEY185" s="116"/>
      <c r="AEZ185" s="116"/>
      <c r="AFA185" s="116" t="s">
        <v>74</v>
      </c>
      <c r="AFB185" s="116"/>
      <c r="AFC185" s="116"/>
      <c r="AFD185" s="116"/>
      <c r="AFE185" s="116"/>
      <c r="AFF185" s="116"/>
      <c r="AFG185" s="116"/>
      <c r="AFH185" s="116"/>
      <c r="AFI185" s="116" t="s">
        <v>74</v>
      </c>
      <c r="AFJ185" s="116"/>
      <c r="AFK185" s="116"/>
      <c r="AFL185" s="116"/>
      <c r="AFM185" s="116"/>
      <c r="AFN185" s="116"/>
      <c r="AFO185" s="116"/>
      <c r="AFP185" s="116"/>
      <c r="AFQ185" s="116" t="s">
        <v>74</v>
      </c>
      <c r="AFR185" s="116"/>
      <c r="AFS185" s="116"/>
      <c r="AFT185" s="116"/>
      <c r="AFU185" s="116"/>
      <c r="AFV185" s="116"/>
      <c r="AFW185" s="116"/>
      <c r="AFX185" s="116"/>
      <c r="AFY185" s="116" t="s">
        <v>74</v>
      </c>
      <c r="AFZ185" s="116"/>
      <c r="AGA185" s="116"/>
      <c r="AGB185" s="116"/>
      <c r="AGC185" s="116"/>
      <c r="AGD185" s="116"/>
      <c r="AGE185" s="116"/>
      <c r="AGF185" s="116"/>
      <c r="AGG185" s="116" t="s">
        <v>74</v>
      </c>
      <c r="AGH185" s="116"/>
      <c r="AGI185" s="116"/>
      <c r="AGJ185" s="116"/>
      <c r="AGK185" s="116"/>
      <c r="AGL185" s="116"/>
      <c r="AGM185" s="116"/>
      <c r="AGN185" s="116"/>
      <c r="AGO185" s="116" t="s">
        <v>74</v>
      </c>
      <c r="AGP185" s="116"/>
      <c r="AGQ185" s="116"/>
      <c r="AGR185" s="116"/>
      <c r="AGS185" s="116"/>
      <c r="AGT185" s="116"/>
      <c r="AGU185" s="116"/>
      <c r="AGV185" s="116"/>
      <c r="AGW185" s="116" t="s">
        <v>74</v>
      </c>
      <c r="AGX185" s="116"/>
      <c r="AGY185" s="116"/>
      <c r="AGZ185" s="116"/>
      <c r="AHA185" s="116"/>
      <c r="AHB185" s="116"/>
      <c r="AHC185" s="116"/>
      <c r="AHD185" s="116"/>
      <c r="AHE185" s="116" t="s">
        <v>74</v>
      </c>
      <c r="AHF185" s="116"/>
      <c r="AHG185" s="116"/>
      <c r="AHH185" s="116"/>
      <c r="AHI185" s="116"/>
      <c r="AHJ185" s="116"/>
      <c r="AHK185" s="116"/>
      <c r="AHL185" s="116"/>
      <c r="AHM185" s="116" t="s">
        <v>74</v>
      </c>
      <c r="AHN185" s="116"/>
      <c r="AHO185" s="116"/>
      <c r="AHP185" s="116"/>
      <c r="AHQ185" s="116"/>
      <c r="AHR185" s="116"/>
      <c r="AHS185" s="116"/>
      <c r="AHT185" s="116"/>
      <c r="AHU185" s="116" t="s">
        <v>74</v>
      </c>
      <c r="AHV185" s="116"/>
      <c r="AHW185" s="116"/>
      <c r="AHX185" s="116"/>
      <c r="AHY185" s="116"/>
      <c r="AHZ185" s="116"/>
      <c r="AIA185" s="116"/>
      <c r="AIB185" s="116"/>
      <c r="AIC185" s="116" t="s">
        <v>74</v>
      </c>
      <c r="AID185" s="116"/>
      <c r="AIE185" s="116"/>
      <c r="AIF185" s="116"/>
      <c r="AIG185" s="116"/>
      <c r="AIH185" s="116"/>
      <c r="AII185" s="116"/>
      <c r="AIJ185" s="116"/>
      <c r="AIK185" s="116" t="s">
        <v>74</v>
      </c>
      <c r="AIL185" s="116"/>
      <c r="AIM185" s="116"/>
      <c r="AIN185" s="116"/>
      <c r="AIO185" s="116"/>
      <c r="AIP185" s="116"/>
      <c r="AIQ185" s="116"/>
      <c r="AIR185" s="116"/>
      <c r="AIS185" s="116" t="s">
        <v>74</v>
      </c>
      <c r="AIT185" s="116"/>
      <c r="AIU185" s="116"/>
      <c r="AIV185" s="116"/>
      <c r="AIW185" s="116"/>
      <c r="AIX185" s="116"/>
      <c r="AIY185" s="116"/>
      <c r="AIZ185" s="116"/>
      <c r="AJA185" s="116" t="s">
        <v>74</v>
      </c>
      <c r="AJB185" s="116"/>
      <c r="AJC185" s="116"/>
      <c r="AJD185" s="116"/>
      <c r="AJE185" s="116"/>
      <c r="AJF185" s="116"/>
      <c r="AJG185" s="116"/>
      <c r="AJH185" s="116"/>
      <c r="AJI185" s="116" t="s">
        <v>74</v>
      </c>
      <c r="AJJ185" s="116"/>
      <c r="AJK185" s="116"/>
      <c r="AJL185" s="116"/>
      <c r="AJM185" s="116"/>
      <c r="AJN185" s="116"/>
      <c r="AJO185" s="116"/>
      <c r="AJP185" s="116"/>
      <c r="AJQ185" s="116" t="s">
        <v>74</v>
      </c>
      <c r="AJR185" s="116"/>
      <c r="AJS185" s="116"/>
      <c r="AJT185" s="116"/>
      <c r="AJU185" s="116"/>
      <c r="AJV185" s="116"/>
      <c r="AJW185" s="116"/>
      <c r="AJX185" s="116"/>
      <c r="AJY185" s="116" t="s">
        <v>74</v>
      </c>
      <c r="AJZ185" s="116"/>
      <c r="AKA185" s="116"/>
      <c r="AKB185" s="116"/>
      <c r="AKC185" s="116"/>
      <c r="AKD185" s="116"/>
      <c r="AKE185" s="116"/>
      <c r="AKF185" s="116"/>
      <c r="AKG185" s="116" t="s">
        <v>74</v>
      </c>
      <c r="AKH185" s="116"/>
      <c r="AKI185" s="116"/>
      <c r="AKJ185" s="116"/>
      <c r="AKK185" s="116"/>
      <c r="AKL185" s="116"/>
      <c r="AKM185" s="116"/>
      <c r="AKN185" s="116"/>
      <c r="AKO185" s="116" t="s">
        <v>74</v>
      </c>
      <c r="AKP185" s="116"/>
      <c r="AKQ185" s="116"/>
      <c r="AKR185" s="116"/>
      <c r="AKS185" s="116"/>
      <c r="AKT185" s="116"/>
      <c r="AKU185" s="116"/>
      <c r="AKV185" s="116"/>
      <c r="AKW185" s="116" t="s">
        <v>74</v>
      </c>
      <c r="AKX185" s="116"/>
      <c r="AKY185" s="116"/>
      <c r="AKZ185" s="116"/>
      <c r="ALA185" s="116"/>
      <c r="ALB185" s="116"/>
      <c r="ALC185" s="116"/>
      <c r="ALD185" s="116"/>
      <c r="ALE185" s="116" t="s">
        <v>74</v>
      </c>
      <c r="ALF185" s="116"/>
      <c r="ALG185" s="116"/>
      <c r="ALH185" s="116"/>
      <c r="ALI185" s="116"/>
      <c r="ALJ185" s="116"/>
      <c r="ALK185" s="116"/>
      <c r="ALL185" s="116"/>
      <c r="ALM185" s="116" t="s">
        <v>74</v>
      </c>
      <c r="ALN185" s="116"/>
      <c r="ALO185" s="116"/>
      <c r="ALP185" s="116"/>
      <c r="ALQ185" s="116"/>
      <c r="ALR185" s="116"/>
      <c r="ALS185" s="116"/>
      <c r="ALT185" s="116"/>
      <c r="ALU185" s="116" t="s">
        <v>74</v>
      </c>
      <c r="ALV185" s="116"/>
      <c r="ALW185" s="116"/>
      <c r="ALX185" s="116"/>
      <c r="ALY185" s="116"/>
      <c r="ALZ185" s="116"/>
      <c r="AMA185" s="116"/>
      <c r="AMB185" s="116"/>
      <c r="AMC185" s="116" t="s">
        <v>74</v>
      </c>
      <c r="AMD185" s="116"/>
      <c r="AME185" s="116"/>
      <c r="AMF185" s="116"/>
      <c r="AMG185" s="116"/>
      <c r="AMH185" s="116"/>
      <c r="AMI185" s="116"/>
      <c r="AMJ185" s="116"/>
      <c r="AMK185" s="116" t="s">
        <v>74</v>
      </c>
      <c r="AML185" s="116"/>
      <c r="AMM185" s="116"/>
      <c r="AMN185" s="116"/>
      <c r="AMO185" s="116"/>
      <c r="AMP185" s="116"/>
      <c r="AMQ185" s="116"/>
      <c r="AMR185" s="116"/>
      <c r="AMS185" s="116" t="s">
        <v>74</v>
      </c>
      <c r="AMT185" s="116"/>
      <c r="AMU185" s="116"/>
      <c r="AMV185" s="116"/>
      <c r="AMW185" s="116"/>
      <c r="AMX185" s="116"/>
      <c r="AMY185" s="116"/>
      <c r="AMZ185" s="116"/>
      <c r="ANA185" s="116" t="s">
        <v>74</v>
      </c>
      <c r="ANB185" s="116"/>
      <c r="ANC185" s="116"/>
      <c r="AND185" s="116"/>
      <c r="ANE185" s="116"/>
      <c r="ANF185" s="116"/>
      <c r="ANG185" s="116"/>
      <c r="ANH185" s="116"/>
      <c r="ANI185" s="116" t="s">
        <v>74</v>
      </c>
      <c r="ANJ185" s="116"/>
      <c r="ANK185" s="116"/>
      <c r="ANL185" s="116"/>
      <c r="ANM185" s="116"/>
      <c r="ANN185" s="116"/>
      <c r="ANO185" s="116"/>
      <c r="ANP185" s="116"/>
      <c r="ANQ185" s="116" t="s">
        <v>74</v>
      </c>
      <c r="ANR185" s="116"/>
      <c r="ANS185" s="116"/>
      <c r="ANT185" s="116"/>
      <c r="ANU185" s="116"/>
      <c r="ANV185" s="116"/>
      <c r="ANW185" s="116"/>
      <c r="ANX185" s="116"/>
      <c r="ANY185" s="116" t="s">
        <v>74</v>
      </c>
      <c r="ANZ185" s="116"/>
      <c r="AOA185" s="116"/>
      <c r="AOB185" s="116"/>
      <c r="AOC185" s="116"/>
      <c r="AOD185" s="116"/>
      <c r="AOE185" s="116"/>
      <c r="AOF185" s="116"/>
      <c r="AOG185" s="116" t="s">
        <v>74</v>
      </c>
      <c r="AOH185" s="116"/>
      <c r="AOI185" s="116"/>
      <c r="AOJ185" s="116"/>
      <c r="AOK185" s="116"/>
      <c r="AOL185" s="116"/>
      <c r="AOM185" s="116"/>
      <c r="AON185" s="116"/>
      <c r="AOO185" s="116" t="s">
        <v>74</v>
      </c>
      <c r="AOP185" s="116"/>
      <c r="AOQ185" s="116"/>
      <c r="AOR185" s="116"/>
      <c r="AOS185" s="116"/>
      <c r="AOT185" s="116"/>
      <c r="AOU185" s="116"/>
      <c r="AOV185" s="116"/>
      <c r="AOW185" s="116" t="s">
        <v>74</v>
      </c>
      <c r="AOX185" s="116"/>
      <c r="AOY185" s="116"/>
      <c r="AOZ185" s="116"/>
      <c r="APA185" s="116"/>
      <c r="APB185" s="116"/>
      <c r="APC185" s="116"/>
      <c r="APD185" s="116"/>
      <c r="APE185" s="116" t="s">
        <v>74</v>
      </c>
      <c r="APF185" s="116"/>
      <c r="APG185" s="116"/>
      <c r="APH185" s="116"/>
      <c r="API185" s="116"/>
      <c r="APJ185" s="116"/>
      <c r="APK185" s="116"/>
      <c r="APL185" s="116"/>
      <c r="APM185" s="116" t="s">
        <v>74</v>
      </c>
      <c r="APN185" s="116"/>
      <c r="APO185" s="116"/>
      <c r="APP185" s="116"/>
      <c r="APQ185" s="116"/>
      <c r="APR185" s="116"/>
      <c r="APS185" s="116"/>
      <c r="APT185" s="116"/>
      <c r="APU185" s="116" t="s">
        <v>74</v>
      </c>
      <c r="APV185" s="116"/>
      <c r="APW185" s="116"/>
      <c r="APX185" s="116"/>
      <c r="APY185" s="116"/>
      <c r="APZ185" s="116"/>
      <c r="AQA185" s="116"/>
      <c r="AQB185" s="116"/>
      <c r="AQC185" s="116" t="s">
        <v>74</v>
      </c>
      <c r="AQD185" s="116"/>
      <c r="AQE185" s="116"/>
      <c r="AQF185" s="116"/>
      <c r="AQG185" s="116"/>
      <c r="AQH185" s="116"/>
      <c r="AQI185" s="116"/>
      <c r="AQJ185" s="116"/>
      <c r="AQK185" s="116" t="s">
        <v>74</v>
      </c>
      <c r="AQL185" s="116"/>
      <c r="AQM185" s="116"/>
      <c r="AQN185" s="116"/>
      <c r="AQO185" s="116"/>
      <c r="AQP185" s="116"/>
      <c r="AQQ185" s="116"/>
      <c r="AQR185" s="116"/>
      <c r="AQS185" s="116" t="s">
        <v>74</v>
      </c>
      <c r="AQT185" s="116"/>
      <c r="AQU185" s="116"/>
      <c r="AQV185" s="116"/>
      <c r="AQW185" s="116"/>
      <c r="AQX185" s="116"/>
      <c r="AQY185" s="116"/>
      <c r="AQZ185" s="116"/>
      <c r="ARA185" s="116" t="s">
        <v>74</v>
      </c>
      <c r="ARB185" s="116"/>
      <c r="ARC185" s="116"/>
      <c r="ARD185" s="116"/>
      <c r="ARE185" s="116"/>
      <c r="ARF185" s="116"/>
      <c r="ARG185" s="116"/>
      <c r="ARH185" s="116"/>
      <c r="ARI185" s="116" t="s">
        <v>74</v>
      </c>
      <c r="ARJ185" s="116"/>
      <c r="ARK185" s="116"/>
      <c r="ARL185" s="116"/>
      <c r="ARM185" s="116"/>
      <c r="ARN185" s="116"/>
      <c r="ARO185" s="116"/>
      <c r="ARP185" s="116"/>
      <c r="ARQ185" s="116" t="s">
        <v>74</v>
      </c>
      <c r="ARR185" s="116"/>
      <c r="ARS185" s="116"/>
      <c r="ART185" s="116"/>
      <c r="ARU185" s="116"/>
      <c r="ARV185" s="116"/>
      <c r="ARW185" s="116"/>
      <c r="ARX185" s="116"/>
      <c r="ARY185" s="116" t="s">
        <v>74</v>
      </c>
      <c r="ARZ185" s="116"/>
      <c r="ASA185" s="116"/>
      <c r="ASB185" s="116"/>
      <c r="ASC185" s="116"/>
      <c r="ASD185" s="116"/>
      <c r="ASE185" s="116"/>
      <c r="ASF185" s="116"/>
      <c r="ASG185" s="116" t="s">
        <v>74</v>
      </c>
      <c r="ASH185" s="116"/>
      <c r="ASI185" s="116"/>
      <c r="ASJ185" s="116"/>
      <c r="ASK185" s="116"/>
      <c r="ASL185" s="116"/>
      <c r="ASM185" s="116"/>
      <c r="ASN185" s="116"/>
      <c r="ASO185" s="116" t="s">
        <v>74</v>
      </c>
      <c r="ASP185" s="116"/>
      <c r="ASQ185" s="116"/>
      <c r="ASR185" s="116"/>
      <c r="ASS185" s="116"/>
      <c r="AST185" s="116"/>
      <c r="ASU185" s="116"/>
      <c r="ASV185" s="116"/>
      <c r="ASW185" s="116" t="s">
        <v>74</v>
      </c>
      <c r="ASX185" s="116"/>
      <c r="ASY185" s="116"/>
      <c r="ASZ185" s="116"/>
      <c r="ATA185" s="116"/>
      <c r="ATB185" s="116"/>
      <c r="ATC185" s="116"/>
      <c r="ATD185" s="116"/>
      <c r="ATE185" s="116" t="s">
        <v>74</v>
      </c>
      <c r="ATF185" s="116"/>
      <c r="ATG185" s="116"/>
      <c r="ATH185" s="116"/>
      <c r="ATI185" s="116"/>
      <c r="ATJ185" s="116"/>
      <c r="ATK185" s="116"/>
      <c r="ATL185" s="116"/>
      <c r="ATM185" s="116" t="s">
        <v>74</v>
      </c>
      <c r="ATN185" s="116"/>
      <c r="ATO185" s="116"/>
      <c r="ATP185" s="116"/>
      <c r="ATQ185" s="116"/>
      <c r="ATR185" s="116"/>
      <c r="ATS185" s="116"/>
      <c r="ATT185" s="116"/>
      <c r="ATU185" s="116" t="s">
        <v>74</v>
      </c>
      <c r="ATV185" s="116"/>
      <c r="ATW185" s="116"/>
      <c r="ATX185" s="116"/>
      <c r="ATY185" s="116"/>
      <c r="ATZ185" s="116"/>
      <c r="AUA185" s="116"/>
      <c r="AUB185" s="116"/>
      <c r="AUC185" s="116" t="s">
        <v>74</v>
      </c>
      <c r="AUD185" s="116"/>
      <c r="AUE185" s="116"/>
      <c r="AUF185" s="116"/>
      <c r="AUG185" s="116"/>
      <c r="AUH185" s="116"/>
      <c r="AUI185" s="116"/>
      <c r="AUJ185" s="116"/>
      <c r="AUK185" s="116" t="s">
        <v>74</v>
      </c>
      <c r="AUL185" s="116"/>
      <c r="AUM185" s="116"/>
      <c r="AUN185" s="116"/>
      <c r="AUO185" s="116"/>
      <c r="AUP185" s="116"/>
      <c r="AUQ185" s="116"/>
      <c r="AUR185" s="116"/>
      <c r="AUS185" s="116" t="s">
        <v>74</v>
      </c>
      <c r="AUT185" s="116"/>
      <c r="AUU185" s="116"/>
      <c r="AUV185" s="116"/>
      <c r="AUW185" s="116"/>
      <c r="AUX185" s="116"/>
      <c r="AUY185" s="116"/>
      <c r="AUZ185" s="116"/>
      <c r="AVA185" s="116" t="s">
        <v>74</v>
      </c>
      <c r="AVB185" s="116"/>
      <c r="AVC185" s="116"/>
      <c r="AVD185" s="116"/>
      <c r="AVE185" s="116"/>
      <c r="AVF185" s="116"/>
      <c r="AVG185" s="116"/>
      <c r="AVH185" s="116"/>
      <c r="AVI185" s="116" t="s">
        <v>74</v>
      </c>
      <c r="AVJ185" s="116"/>
      <c r="AVK185" s="116"/>
      <c r="AVL185" s="116"/>
      <c r="AVM185" s="116"/>
      <c r="AVN185" s="116"/>
      <c r="AVO185" s="116"/>
      <c r="AVP185" s="116"/>
      <c r="AVQ185" s="116" t="s">
        <v>74</v>
      </c>
      <c r="AVR185" s="116"/>
      <c r="AVS185" s="116"/>
      <c r="AVT185" s="116"/>
      <c r="AVU185" s="116"/>
      <c r="AVV185" s="116"/>
      <c r="AVW185" s="116"/>
      <c r="AVX185" s="116"/>
      <c r="AVY185" s="116" t="s">
        <v>74</v>
      </c>
      <c r="AVZ185" s="116"/>
      <c r="AWA185" s="116"/>
      <c r="AWB185" s="116"/>
      <c r="AWC185" s="116"/>
      <c r="AWD185" s="116"/>
      <c r="AWE185" s="116"/>
      <c r="AWF185" s="116"/>
      <c r="AWG185" s="116" t="s">
        <v>74</v>
      </c>
      <c r="AWH185" s="116"/>
      <c r="AWI185" s="116"/>
      <c r="AWJ185" s="116"/>
      <c r="AWK185" s="116"/>
      <c r="AWL185" s="116"/>
      <c r="AWM185" s="116"/>
      <c r="AWN185" s="116"/>
      <c r="AWO185" s="116" t="s">
        <v>74</v>
      </c>
      <c r="AWP185" s="116"/>
      <c r="AWQ185" s="116"/>
      <c r="AWR185" s="116"/>
      <c r="AWS185" s="116"/>
      <c r="AWT185" s="116"/>
      <c r="AWU185" s="116"/>
      <c r="AWV185" s="116"/>
      <c r="AWW185" s="116" t="s">
        <v>74</v>
      </c>
      <c r="AWX185" s="116"/>
      <c r="AWY185" s="116"/>
      <c r="AWZ185" s="116"/>
      <c r="AXA185" s="116"/>
      <c r="AXB185" s="116"/>
      <c r="AXC185" s="116"/>
      <c r="AXD185" s="116"/>
      <c r="AXE185" s="116" t="s">
        <v>74</v>
      </c>
      <c r="AXF185" s="116"/>
      <c r="AXG185" s="116"/>
      <c r="AXH185" s="116"/>
      <c r="AXI185" s="116"/>
      <c r="AXJ185" s="116"/>
      <c r="AXK185" s="116"/>
      <c r="AXL185" s="116"/>
      <c r="AXM185" s="116" t="s">
        <v>74</v>
      </c>
      <c r="AXN185" s="116"/>
      <c r="AXO185" s="116"/>
      <c r="AXP185" s="116"/>
      <c r="AXQ185" s="116"/>
      <c r="AXR185" s="116"/>
      <c r="AXS185" s="116"/>
      <c r="AXT185" s="116"/>
      <c r="AXU185" s="116" t="s">
        <v>74</v>
      </c>
      <c r="AXV185" s="116"/>
      <c r="AXW185" s="116"/>
      <c r="AXX185" s="116"/>
      <c r="AXY185" s="116"/>
      <c r="AXZ185" s="116"/>
      <c r="AYA185" s="116"/>
      <c r="AYB185" s="116"/>
      <c r="AYC185" s="116" t="s">
        <v>74</v>
      </c>
      <c r="AYD185" s="116"/>
      <c r="AYE185" s="116"/>
      <c r="AYF185" s="116"/>
      <c r="AYG185" s="116"/>
      <c r="AYH185" s="116"/>
      <c r="AYI185" s="116"/>
      <c r="AYJ185" s="116"/>
      <c r="AYK185" s="116" t="s">
        <v>74</v>
      </c>
      <c r="AYL185" s="116"/>
      <c r="AYM185" s="116"/>
      <c r="AYN185" s="116"/>
      <c r="AYO185" s="116"/>
      <c r="AYP185" s="116"/>
      <c r="AYQ185" s="116"/>
      <c r="AYR185" s="116"/>
      <c r="AYS185" s="116" t="s">
        <v>74</v>
      </c>
      <c r="AYT185" s="116"/>
      <c r="AYU185" s="116"/>
      <c r="AYV185" s="116"/>
      <c r="AYW185" s="116"/>
      <c r="AYX185" s="116"/>
      <c r="AYY185" s="116"/>
      <c r="AYZ185" s="116"/>
      <c r="AZA185" s="116" t="s">
        <v>74</v>
      </c>
      <c r="AZB185" s="116"/>
      <c r="AZC185" s="116"/>
      <c r="AZD185" s="116"/>
      <c r="AZE185" s="116"/>
      <c r="AZF185" s="116"/>
      <c r="AZG185" s="116"/>
      <c r="AZH185" s="116"/>
      <c r="AZI185" s="116" t="s">
        <v>74</v>
      </c>
      <c r="AZJ185" s="116"/>
      <c r="AZK185" s="116"/>
      <c r="AZL185" s="116"/>
      <c r="AZM185" s="116"/>
      <c r="AZN185" s="116"/>
      <c r="AZO185" s="116"/>
      <c r="AZP185" s="116"/>
      <c r="AZQ185" s="116" t="s">
        <v>74</v>
      </c>
      <c r="AZR185" s="116"/>
      <c r="AZS185" s="116"/>
      <c r="AZT185" s="116"/>
      <c r="AZU185" s="116"/>
      <c r="AZV185" s="116"/>
      <c r="AZW185" s="116"/>
      <c r="AZX185" s="116"/>
      <c r="AZY185" s="116" t="s">
        <v>74</v>
      </c>
      <c r="AZZ185" s="116"/>
      <c r="BAA185" s="116"/>
      <c r="BAB185" s="116"/>
      <c r="BAC185" s="116"/>
      <c r="BAD185" s="116"/>
      <c r="BAE185" s="116"/>
      <c r="BAF185" s="116"/>
      <c r="BAG185" s="116" t="s">
        <v>74</v>
      </c>
      <c r="BAH185" s="116"/>
      <c r="BAI185" s="116"/>
      <c r="BAJ185" s="116"/>
      <c r="BAK185" s="116"/>
      <c r="BAL185" s="116"/>
      <c r="BAM185" s="116"/>
      <c r="BAN185" s="116"/>
      <c r="BAO185" s="116" t="s">
        <v>74</v>
      </c>
      <c r="BAP185" s="116"/>
      <c r="BAQ185" s="116"/>
      <c r="BAR185" s="116"/>
      <c r="BAS185" s="116"/>
      <c r="BAT185" s="116"/>
      <c r="BAU185" s="116"/>
      <c r="BAV185" s="116"/>
      <c r="BAW185" s="116" t="s">
        <v>74</v>
      </c>
      <c r="BAX185" s="116"/>
      <c r="BAY185" s="116"/>
      <c r="BAZ185" s="116"/>
      <c r="BBA185" s="116"/>
      <c r="BBB185" s="116"/>
      <c r="BBC185" s="116"/>
      <c r="BBD185" s="116"/>
      <c r="BBE185" s="116" t="s">
        <v>74</v>
      </c>
      <c r="BBF185" s="116"/>
      <c r="BBG185" s="116"/>
      <c r="BBH185" s="116"/>
      <c r="BBI185" s="116"/>
      <c r="BBJ185" s="116"/>
      <c r="BBK185" s="116"/>
      <c r="BBL185" s="116"/>
      <c r="BBM185" s="116" t="s">
        <v>74</v>
      </c>
      <c r="BBN185" s="116"/>
      <c r="BBO185" s="116"/>
      <c r="BBP185" s="116"/>
      <c r="BBQ185" s="116"/>
      <c r="BBR185" s="116"/>
      <c r="BBS185" s="116"/>
      <c r="BBT185" s="116"/>
      <c r="BBU185" s="116" t="s">
        <v>74</v>
      </c>
      <c r="BBV185" s="116"/>
      <c r="BBW185" s="116"/>
      <c r="BBX185" s="116"/>
      <c r="BBY185" s="116"/>
      <c r="BBZ185" s="116"/>
      <c r="BCA185" s="116"/>
      <c r="BCB185" s="116"/>
      <c r="BCC185" s="116" t="s">
        <v>74</v>
      </c>
      <c r="BCD185" s="116"/>
      <c r="BCE185" s="116"/>
      <c r="BCF185" s="116"/>
      <c r="BCG185" s="116"/>
      <c r="BCH185" s="116"/>
      <c r="BCI185" s="116"/>
      <c r="BCJ185" s="116"/>
      <c r="BCK185" s="116" t="s">
        <v>74</v>
      </c>
      <c r="BCL185" s="116"/>
      <c r="BCM185" s="116"/>
      <c r="BCN185" s="116"/>
      <c r="BCO185" s="116"/>
      <c r="BCP185" s="116"/>
      <c r="BCQ185" s="116"/>
      <c r="BCR185" s="116"/>
      <c r="BCS185" s="116" t="s">
        <v>74</v>
      </c>
      <c r="BCT185" s="116"/>
      <c r="BCU185" s="116"/>
      <c r="BCV185" s="116"/>
      <c r="BCW185" s="116"/>
      <c r="BCX185" s="116"/>
      <c r="BCY185" s="116"/>
      <c r="BCZ185" s="116"/>
      <c r="BDA185" s="116" t="s">
        <v>74</v>
      </c>
      <c r="BDB185" s="116"/>
      <c r="BDC185" s="116"/>
      <c r="BDD185" s="116"/>
      <c r="BDE185" s="116"/>
      <c r="BDF185" s="116"/>
      <c r="BDG185" s="116"/>
      <c r="BDH185" s="116"/>
      <c r="BDI185" s="116" t="s">
        <v>74</v>
      </c>
      <c r="BDJ185" s="116"/>
      <c r="BDK185" s="116"/>
      <c r="BDL185" s="116"/>
      <c r="BDM185" s="116"/>
      <c r="BDN185" s="116"/>
      <c r="BDO185" s="116"/>
      <c r="BDP185" s="116"/>
      <c r="BDQ185" s="116" t="s">
        <v>74</v>
      </c>
      <c r="BDR185" s="116"/>
      <c r="BDS185" s="116"/>
      <c r="BDT185" s="116"/>
      <c r="BDU185" s="116"/>
      <c r="BDV185" s="116"/>
      <c r="BDW185" s="116"/>
      <c r="BDX185" s="116"/>
      <c r="BDY185" s="116" t="s">
        <v>74</v>
      </c>
      <c r="BDZ185" s="116"/>
      <c r="BEA185" s="116"/>
      <c r="BEB185" s="116"/>
      <c r="BEC185" s="116"/>
      <c r="BED185" s="116"/>
      <c r="BEE185" s="116"/>
      <c r="BEF185" s="116"/>
      <c r="BEG185" s="116" t="s">
        <v>74</v>
      </c>
      <c r="BEH185" s="116"/>
      <c r="BEI185" s="116"/>
      <c r="BEJ185" s="116"/>
      <c r="BEK185" s="116"/>
      <c r="BEL185" s="116"/>
      <c r="BEM185" s="116"/>
      <c r="BEN185" s="116"/>
      <c r="BEO185" s="116" t="s">
        <v>74</v>
      </c>
      <c r="BEP185" s="116"/>
      <c r="BEQ185" s="116"/>
      <c r="BER185" s="116"/>
      <c r="BES185" s="116"/>
      <c r="BET185" s="116"/>
      <c r="BEU185" s="116"/>
      <c r="BEV185" s="116"/>
      <c r="BEW185" s="116" t="s">
        <v>74</v>
      </c>
      <c r="BEX185" s="116"/>
      <c r="BEY185" s="116"/>
      <c r="BEZ185" s="116"/>
      <c r="BFA185" s="116"/>
      <c r="BFB185" s="116"/>
      <c r="BFC185" s="116"/>
      <c r="BFD185" s="116"/>
      <c r="BFE185" s="116" t="s">
        <v>74</v>
      </c>
      <c r="BFF185" s="116"/>
      <c r="BFG185" s="116"/>
      <c r="BFH185" s="116"/>
      <c r="BFI185" s="116"/>
      <c r="BFJ185" s="116"/>
      <c r="BFK185" s="116"/>
      <c r="BFL185" s="116"/>
      <c r="BFM185" s="116" t="s">
        <v>74</v>
      </c>
      <c r="BFN185" s="116"/>
      <c r="BFO185" s="116"/>
      <c r="BFP185" s="116"/>
      <c r="BFQ185" s="116"/>
      <c r="BFR185" s="116"/>
      <c r="BFS185" s="116"/>
      <c r="BFT185" s="116"/>
      <c r="BFU185" s="116" t="s">
        <v>74</v>
      </c>
      <c r="BFV185" s="116"/>
      <c r="BFW185" s="116"/>
      <c r="BFX185" s="116"/>
      <c r="BFY185" s="116"/>
      <c r="BFZ185" s="116"/>
      <c r="BGA185" s="116"/>
      <c r="BGB185" s="116"/>
      <c r="BGC185" s="116" t="s">
        <v>74</v>
      </c>
      <c r="BGD185" s="116"/>
      <c r="BGE185" s="116"/>
      <c r="BGF185" s="116"/>
      <c r="BGG185" s="116"/>
      <c r="BGH185" s="116"/>
      <c r="BGI185" s="116"/>
      <c r="BGJ185" s="116"/>
      <c r="BGK185" s="116" t="s">
        <v>74</v>
      </c>
      <c r="BGL185" s="116"/>
      <c r="BGM185" s="116"/>
      <c r="BGN185" s="116"/>
      <c r="BGO185" s="116"/>
      <c r="BGP185" s="116"/>
      <c r="BGQ185" s="116"/>
      <c r="BGR185" s="116"/>
      <c r="BGS185" s="116" t="s">
        <v>74</v>
      </c>
      <c r="BGT185" s="116"/>
      <c r="BGU185" s="116"/>
      <c r="BGV185" s="116"/>
      <c r="BGW185" s="116"/>
      <c r="BGX185" s="116"/>
      <c r="BGY185" s="116"/>
      <c r="BGZ185" s="116"/>
      <c r="BHA185" s="116" t="s">
        <v>74</v>
      </c>
      <c r="BHB185" s="116"/>
      <c r="BHC185" s="116"/>
      <c r="BHD185" s="116"/>
      <c r="BHE185" s="116"/>
      <c r="BHF185" s="116"/>
      <c r="BHG185" s="116"/>
      <c r="BHH185" s="116"/>
      <c r="BHI185" s="116" t="s">
        <v>74</v>
      </c>
      <c r="BHJ185" s="116"/>
      <c r="BHK185" s="116"/>
      <c r="BHL185" s="116"/>
      <c r="BHM185" s="116"/>
      <c r="BHN185" s="116"/>
      <c r="BHO185" s="116"/>
      <c r="BHP185" s="116"/>
      <c r="BHQ185" s="116" t="s">
        <v>74</v>
      </c>
      <c r="BHR185" s="116"/>
      <c r="BHS185" s="116"/>
      <c r="BHT185" s="116"/>
      <c r="BHU185" s="116"/>
      <c r="BHV185" s="116"/>
      <c r="BHW185" s="116"/>
      <c r="BHX185" s="116"/>
      <c r="BHY185" s="116" t="s">
        <v>74</v>
      </c>
      <c r="BHZ185" s="116"/>
      <c r="BIA185" s="116"/>
      <c r="BIB185" s="116"/>
      <c r="BIC185" s="116"/>
      <c r="BID185" s="116"/>
      <c r="BIE185" s="116"/>
      <c r="BIF185" s="116"/>
      <c r="BIG185" s="116" t="s">
        <v>74</v>
      </c>
      <c r="BIH185" s="116"/>
      <c r="BII185" s="116"/>
      <c r="BIJ185" s="116"/>
      <c r="BIK185" s="116"/>
      <c r="BIL185" s="116"/>
      <c r="BIM185" s="116"/>
      <c r="BIN185" s="116"/>
      <c r="BIO185" s="116" t="s">
        <v>74</v>
      </c>
      <c r="BIP185" s="116"/>
      <c r="BIQ185" s="116"/>
      <c r="BIR185" s="116"/>
      <c r="BIS185" s="116"/>
      <c r="BIT185" s="116"/>
      <c r="BIU185" s="116"/>
      <c r="BIV185" s="116"/>
      <c r="BIW185" s="116" t="s">
        <v>74</v>
      </c>
      <c r="BIX185" s="116"/>
      <c r="BIY185" s="116"/>
      <c r="BIZ185" s="116"/>
      <c r="BJA185" s="116"/>
      <c r="BJB185" s="116"/>
      <c r="BJC185" s="116"/>
      <c r="BJD185" s="116"/>
      <c r="BJE185" s="116" t="s">
        <v>74</v>
      </c>
      <c r="BJF185" s="116"/>
      <c r="BJG185" s="116"/>
      <c r="BJH185" s="116"/>
      <c r="BJI185" s="116"/>
      <c r="BJJ185" s="116"/>
      <c r="BJK185" s="116"/>
      <c r="BJL185" s="116"/>
      <c r="BJM185" s="116" t="s">
        <v>74</v>
      </c>
      <c r="BJN185" s="116"/>
      <c r="BJO185" s="116"/>
      <c r="BJP185" s="116"/>
      <c r="BJQ185" s="116"/>
      <c r="BJR185" s="116"/>
      <c r="BJS185" s="116"/>
      <c r="BJT185" s="116"/>
      <c r="BJU185" s="116" t="s">
        <v>74</v>
      </c>
      <c r="BJV185" s="116"/>
      <c r="BJW185" s="116"/>
      <c r="BJX185" s="116"/>
      <c r="BJY185" s="116"/>
      <c r="BJZ185" s="116"/>
      <c r="BKA185" s="116"/>
      <c r="BKB185" s="116"/>
      <c r="BKC185" s="116" t="s">
        <v>74</v>
      </c>
      <c r="BKD185" s="116"/>
      <c r="BKE185" s="116"/>
      <c r="BKF185" s="116"/>
      <c r="BKG185" s="116"/>
      <c r="BKH185" s="116"/>
      <c r="BKI185" s="116"/>
      <c r="BKJ185" s="116"/>
      <c r="BKK185" s="116" t="s">
        <v>74</v>
      </c>
      <c r="BKL185" s="116"/>
      <c r="BKM185" s="116"/>
      <c r="BKN185" s="116"/>
      <c r="BKO185" s="116"/>
      <c r="BKP185" s="116"/>
      <c r="BKQ185" s="116"/>
      <c r="BKR185" s="116"/>
      <c r="BKS185" s="116" t="s">
        <v>74</v>
      </c>
      <c r="BKT185" s="116"/>
      <c r="BKU185" s="116"/>
      <c r="BKV185" s="116"/>
      <c r="BKW185" s="116"/>
      <c r="BKX185" s="116"/>
      <c r="BKY185" s="116"/>
      <c r="BKZ185" s="116"/>
      <c r="BLA185" s="116" t="s">
        <v>74</v>
      </c>
      <c r="BLB185" s="116"/>
      <c r="BLC185" s="116"/>
      <c r="BLD185" s="116"/>
      <c r="BLE185" s="116"/>
      <c r="BLF185" s="116"/>
      <c r="BLG185" s="116"/>
      <c r="BLH185" s="116"/>
      <c r="BLI185" s="116" t="s">
        <v>74</v>
      </c>
      <c r="BLJ185" s="116"/>
      <c r="BLK185" s="116"/>
      <c r="BLL185" s="116"/>
      <c r="BLM185" s="116"/>
      <c r="BLN185" s="116"/>
      <c r="BLO185" s="116"/>
      <c r="BLP185" s="116"/>
      <c r="BLQ185" s="116" t="s">
        <v>74</v>
      </c>
      <c r="BLR185" s="116"/>
      <c r="BLS185" s="116"/>
      <c r="BLT185" s="116"/>
      <c r="BLU185" s="116"/>
      <c r="BLV185" s="116"/>
      <c r="BLW185" s="116"/>
      <c r="BLX185" s="116"/>
      <c r="BLY185" s="116" t="s">
        <v>74</v>
      </c>
      <c r="BLZ185" s="116"/>
      <c r="BMA185" s="116"/>
      <c r="BMB185" s="116"/>
      <c r="BMC185" s="116"/>
      <c r="BMD185" s="116"/>
      <c r="BME185" s="116"/>
      <c r="BMF185" s="116"/>
      <c r="BMG185" s="116" t="s">
        <v>74</v>
      </c>
      <c r="BMH185" s="116"/>
      <c r="BMI185" s="116"/>
      <c r="BMJ185" s="116"/>
      <c r="BMK185" s="116"/>
      <c r="BML185" s="116"/>
      <c r="BMM185" s="116"/>
      <c r="BMN185" s="116"/>
      <c r="BMO185" s="116" t="s">
        <v>74</v>
      </c>
      <c r="BMP185" s="116"/>
      <c r="BMQ185" s="116"/>
      <c r="BMR185" s="116"/>
      <c r="BMS185" s="116"/>
      <c r="BMT185" s="116"/>
      <c r="BMU185" s="116"/>
      <c r="BMV185" s="116"/>
      <c r="BMW185" s="116" t="s">
        <v>74</v>
      </c>
      <c r="BMX185" s="116"/>
      <c r="BMY185" s="116"/>
      <c r="BMZ185" s="116"/>
      <c r="BNA185" s="116"/>
      <c r="BNB185" s="116"/>
      <c r="BNC185" s="116"/>
      <c r="BND185" s="116"/>
      <c r="BNE185" s="116" t="s">
        <v>74</v>
      </c>
      <c r="BNF185" s="116"/>
      <c r="BNG185" s="116"/>
      <c r="BNH185" s="116"/>
      <c r="BNI185" s="116"/>
      <c r="BNJ185" s="116"/>
      <c r="BNK185" s="116"/>
      <c r="BNL185" s="116"/>
      <c r="BNM185" s="116" t="s">
        <v>74</v>
      </c>
      <c r="BNN185" s="116"/>
      <c r="BNO185" s="116"/>
      <c r="BNP185" s="116"/>
      <c r="BNQ185" s="116"/>
      <c r="BNR185" s="116"/>
      <c r="BNS185" s="116"/>
      <c r="BNT185" s="116"/>
      <c r="BNU185" s="116" t="s">
        <v>74</v>
      </c>
      <c r="BNV185" s="116"/>
      <c r="BNW185" s="116"/>
      <c r="BNX185" s="116"/>
      <c r="BNY185" s="116"/>
      <c r="BNZ185" s="116"/>
      <c r="BOA185" s="116"/>
      <c r="BOB185" s="116"/>
      <c r="BOC185" s="116" t="s">
        <v>74</v>
      </c>
      <c r="BOD185" s="116"/>
      <c r="BOE185" s="116"/>
      <c r="BOF185" s="116"/>
      <c r="BOG185" s="116"/>
      <c r="BOH185" s="116"/>
      <c r="BOI185" s="116"/>
      <c r="BOJ185" s="116"/>
      <c r="BOK185" s="116" t="s">
        <v>74</v>
      </c>
      <c r="BOL185" s="116"/>
      <c r="BOM185" s="116"/>
      <c r="BON185" s="116"/>
      <c r="BOO185" s="116"/>
      <c r="BOP185" s="116"/>
      <c r="BOQ185" s="116"/>
      <c r="BOR185" s="116"/>
      <c r="BOS185" s="116" t="s">
        <v>74</v>
      </c>
      <c r="BOT185" s="116"/>
      <c r="BOU185" s="116"/>
      <c r="BOV185" s="116"/>
      <c r="BOW185" s="116"/>
      <c r="BOX185" s="116"/>
      <c r="BOY185" s="116"/>
      <c r="BOZ185" s="116"/>
      <c r="BPA185" s="116" t="s">
        <v>74</v>
      </c>
      <c r="BPB185" s="116"/>
      <c r="BPC185" s="116"/>
      <c r="BPD185" s="116"/>
      <c r="BPE185" s="116"/>
      <c r="BPF185" s="116"/>
      <c r="BPG185" s="116"/>
      <c r="BPH185" s="116"/>
      <c r="BPI185" s="116" t="s">
        <v>74</v>
      </c>
      <c r="BPJ185" s="116"/>
      <c r="BPK185" s="116"/>
      <c r="BPL185" s="116"/>
      <c r="BPM185" s="116"/>
      <c r="BPN185" s="116"/>
      <c r="BPO185" s="116"/>
      <c r="BPP185" s="116"/>
      <c r="BPQ185" s="116" t="s">
        <v>74</v>
      </c>
      <c r="BPR185" s="116"/>
      <c r="BPS185" s="116"/>
      <c r="BPT185" s="116"/>
      <c r="BPU185" s="116"/>
      <c r="BPV185" s="116"/>
      <c r="BPW185" s="116"/>
      <c r="BPX185" s="116"/>
      <c r="BPY185" s="116" t="s">
        <v>74</v>
      </c>
      <c r="BPZ185" s="116"/>
      <c r="BQA185" s="116"/>
      <c r="BQB185" s="116"/>
      <c r="BQC185" s="116"/>
      <c r="BQD185" s="116"/>
      <c r="BQE185" s="116"/>
      <c r="BQF185" s="116"/>
      <c r="BQG185" s="116" t="s">
        <v>74</v>
      </c>
      <c r="BQH185" s="116"/>
      <c r="BQI185" s="116"/>
      <c r="BQJ185" s="116"/>
      <c r="BQK185" s="116"/>
      <c r="BQL185" s="116"/>
      <c r="BQM185" s="116"/>
      <c r="BQN185" s="116"/>
      <c r="BQO185" s="116" t="s">
        <v>74</v>
      </c>
      <c r="BQP185" s="116"/>
      <c r="BQQ185" s="116"/>
      <c r="BQR185" s="116"/>
      <c r="BQS185" s="116"/>
      <c r="BQT185" s="116"/>
      <c r="BQU185" s="116"/>
      <c r="BQV185" s="116"/>
      <c r="BQW185" s="116" t="s">
        <v>74</v>
      </c>
      <c r="BQX185" s="116"/>
      <c r="BQY185" s="116"/>
      <c r="BQZ185" s="116"/>
      <c r="BRA185" s="116"/>
      <c r="BRB185" s="116"/>
      <c r="BRC185" s="116"/>
      <c r="BRD185" s="116"/>
      <c r="BRE185" s="116" t="s">
        <v>74</v>
      </c>
      <c r="BRF185" s="116"/>
      <c r="BRG185" s="116"/>
      <c r="BRH185" s="116"/>
      <c r="BRI185" s="116"/>
      <c r="BRJ185" s="116"/>
      <c r="BRK185" s="116"/>
      <c r="BRL185" s="116"/>
      <c r="BRM185" s="116" t="s">
        <v>74</v>
      </c>
      <c r="BRN185" s="116"/>
      <c r="BRO185" s="116"/>
      <c r="BRP185" s="116"/>
      <c r="BRQ185" s="116"/>
      <c r="BRR185" s="116"/>
      <c r="BRS185" s="116"/>
      <c r="BRT185" s="116"/>
      <c r="BRU185" s="116" t="s">
        <v>74</v>
      </c>
      <c r="BRV185" s="116"/>
      <c r="BRW185" s="116"/>
      <c r="BRX185" s="116"/>
      <c r="BRY185" s="116"/>
      <c r="BRZ185" s="116"/>
      <c r="BSA185" s="116"/>
      <c r="BSB185" s="116"/>
      <c r="BSC185" s="116" t="s">
        <v>74</v>
      </c>
      <c r="BSD185" s="116"/>
      <c r="BSE185" s="116"/>
      <c r="BSF185" s="116"/>
      <c r="BSG185" s="116"/>
      <c r="BSH185" s="116"/>
      <c r="BSI185" s="116"/>
      <c r="BSJ185" s="116"/>
      <c r="BSK185" s="116" t="s">
        <v>74</v>
      </c>
      <c r="BSL185" s="116"/>
      <c r="BSM185" s="116"/>
      <c r="BSN185" s="116"/>
      <c r="BSO185" s="116"/>
      <c r="BSP185" s="116"/>
      <c r="BSQ185" s="116"/>
      <c r="BSR185" s="116"/>
      <c r="BSS185" s="116" t="s">
        <v>74</v>
      </c>
      <c r="BST185" s="116"/>
      <c r="BSU185" s="116"/>
      <c r="BSV185" s="116"/>
      <c r="BSW185" s="116"/>
      <c r="BSX185" s="116"/>
      <c r="BSY185" s="116"/>
      <c r="BSZ185" s="116"/>
      <c r="BTA185" s="116" t="s">
        <v>74</v>
      </c>
      <c r="BTB185" s="116"/>
      <c r="BTC185" s="116"/>
      <c r="BTD185" s="116"/>
      <c r="BTE185" s="116"/>
      <c r="BTF185" s="116"/>
      <c r="BTG185" s="116"/>
      <c r="BTH185" s="116"/>
      <c r="BTI185" s="116" t="s">
        <v>74</v>
      </c>
      <c r="BTJ185" s="116"/>
      <c r="BTK185" s="116"/>
      <c r="BTL185" s="116"/>
      <c r="BTM185" s="116"/>
      <c r="BTN185" s="116"/>
      <c r="BTO185" s="116"/>
      <c r="BTP185" s="116"/>
      <c r="BTQ185" s="116" t="s">
        <v>74</v>
      </c>
      <c r="BTR185" s="116"/>
      <c r="BTS185" s="116"/>
      <c r="BTT185" s="116"/>
      <c r="BTU185" s="116"/>
      <c r="BTV185" s="116"/>
      <c r="BTW185" s="116"/>
      <c r="BTX185" s="116"/>
      <c r="BTY185" s="116" t="s">
        <v>74</v>
      </c>
      <c r="BTZ185" s="116"/>
      <c r="BUA185" s="116"/>
      <c r="BUB185" s="116"/>
      <c r="BUC185" s="116"/>
      <c r="BUD185" s="116"/>
      <c r="BUE185" s="116"/>
      <c r="BUF185" s="116"/>
      <c r="BUG185" s="116" t="s">
        <v>74</v>
      </c>
      <c r="BUH185" s="116"/>
      <c r="BUI185" s="116"/>
      <c r="BUJ185" s="116"/>
      <c r="BUK185" s="116"/>
      <c r="BUL185" s="116"/>
      <c r="BUM185" s="116"/>
      <c r="BUN185" s="116"/>
      <c r="BUO185" s="116" t="s">
        <v>74</v>
      </c>
      <c r="BUP185" s="116"/>
      <c r="BUQ185" s="116"/>
      <c r="BUR185" s="116"/>
      <c r="BUS185" s="116"/>
      <c r="BUT185" s="116"/>
      <c r="BUU185" s="116"/>
      <c r="BUV185" s="116"/>
      <c r="BUW185" s="116" t="s">
        <v>74</v>
      </c>
      <c r="BUX185" s="116"/>
      <c r="BUY185" s="116"/>
      <c r="BUZ185" s="116"/>
      <c r="BVA185" s="116"/>
      <c r="BVB185" s="116"/>
      <c r="BVC185" s="116"/>
      <c r="BVD185" s="116"/>
      <c r="BVE185" s="116" t="s">
        <v>74</v>
      </c>
      <c r="BVF185" s="116"/>
      <c r="BVG185" s="116"/>
      <c r="BVH185" s="116"/>
      <c r="BVI185" s="116"/>
      <c r="BVJ185" s="116"/>
      <c r="BVK185" s="116"/>
      <c r="BVL185" s="116"/>
      <c r="BVM185" s="116" t="s">
        <v>74</v>
      </c>
      <c r="BVN185" s="116"/>
      <c r="BVO185" s="116"/>
      <c r="BVP185" s="116"/>
      <c r="BVQ185" s="116"/>
      <c r="BVR185" s="116"/>
      <c r="BVS185" s="116"/>
      <c r="BVT185" s="116"/>
      <c r="BVU185" s="116" t="s">
        <v>74</v>
      </c>
      <c r="BVV185" s="116"/>
      <c r="BVW185" s="116"/>
      <c r="BVX185" s="116"/>
      <c r="BVY185" s="116"/>
      <c r="BVZ185" s="116"/>
      <c r="BWA185" s="116"/>
      <c r="BWB185" s="116"/>
      <c r="BWC185" s="116" t="s">
        <v>74</v>
      </c>
      <c r="BWD185" s="116"/>
      <c r="BWE185" s="116"/>
      <c r="BWF185" s="116"/>
      <c r="BWG185" s="116"/>
      <c r="BWH185" s="116"/>
      <c r="BWI185" s="116"/>
      <c r="BWJ185" s="116"/>
      <c r="BWK185" s="116" t="s">
        <v>74</v>
      </c>
      <c r="BWL185" s="116"/>
      <c r="BWM185" s="116"/>
      <c r="BWN185" s="116"/>
      <c r="BWO185" s="116"/>
      <c r="BWP185" s="116"/>
      <c r="BWQ185" s="116"/>
      <c r="BWR185" s="116"/>
      <c r="BWS185" s="116" t="s">
        <v>74</v>
      </c>
      <c r="BWT185" s="116"/>
      <c r="BWU185" s="116"/>
      <c r="BWV185" s="116"/>
      <c r="BWW185" s="116"/>
      <c r="BWX185" s="116"/>
      <c r="BWY185" s="116"/>
      <c r="BWZ185" s="116"/>
      <c r="BXA185" s="116" t="s">
        <v>74</v>
      </c>
      <c r="BXB185" s="116"/>
      <c r="BXC185" s="116"/>
      <c r="BXD185" s="116"/>
      <c r="BXE185" s="116"/>
      <c r="BXF185" s="116"/>
      <c r="BXG185" s="116"/>
      <c r="BXH185" s="116"/>
      <c r="BXI185" s="116" t="s">
        <v>74</v>
      </c>
      <c r="BXJ185" s="116"/>
      <c r="BXK185" s="116"/>
      <c r="BXL185" s="116"/>
      <c r="BXM185" s="116"/>
      <c r="BXN185" s="116"/>
      <c r="BXO185" s="116"/>
      <c r="BXP185" s="116"/>
      <c r="BXQ185" s="116" t="s">
        <v>74</v>
      </c>
      <c r="BXR185" s="116"/>
      <c r="BXS185" s="116"/>
      <c r="BXT185" s="116"/>
      <c r="BXU185" s="116"/>
      <c r="BXV185" s="116"/>
      <c r="BXW185" s="116"/>
      <c r="BXX185" s="116"/>
      <c r="BXY185" s="116" t="s">
        <v>74</v>
      </c>
      <c r="BXZ185" s="116"/>
      <c r="BYA185" s="116"/>
      <c r="BYB185" s="116"/>
      <c r="BYC185" s="116"/>
      <c r="BYD185" s="116"/>
      <c r="BYE185" s="116"/>
      <c r="BYF185" s="116"/>
      <c r="BYG185" s="116" t="s">
        <v>74</v>
      </c>
      <c r="BYH185" s="116"/>
      <c r="BYI185" s="116"/>
      <c r="BYJ185" s="116"/>
      <c r="BYK185" s="116"/>
      <c r="BYL185" s="116"/>
      <c r="BYM185" s="116"/>
      <c r="BYN185" s="116"/>
      <c r="BYO185" s="116" t="s">
        <v>74</v>
      </c>
      <c r="BYP185" s="116"/>
      <c r="BYQ185" s="116"/>
      <c r="BYR185" s="116"/>
      <c r="BYS185" s="116"/>
      <c r="BYT185" s="116"/>
      <c r="BYU185" s="116"/>
      <c r="BYV185" s="116"/>
      <c r="BYW185" s="116" t="s">
        <v>74</v>
      </c>
      <c r="BYX185" s="116"/>
      <c r="BYY185" s="116"/>
      <c r="BYZ185" s="116"/>
      <c r="BZA185" s="116"/>
      <c r="BZB185" s="116"/>
      <c r="BZC185" s="116"/>
      <c r="BZD185" s="116"/>
      <c r="BZE185" s="116" t="s">
        <v>74</v>
      </c>
      <c r="BZF185" s="116"/>
      <c r="BZG185" s="116"/>
      <c r="BZH185" s="116"/>
      <c r="BZI185" s="116"/>
      <c r="BZJ185" s="116"/>
      <c r="BZK185" s="116"/>
      <c r="BZL185" s="116"/>
      <c r="BZM185" s="116" t="s">
        <v>74</v>
      </c>
      <c r="BZN185" s="116"/>
      <c r="BZO185" s="116"/>
      <c r="BZP185" s="116"/>
      <c r="BZQ185" s="116"/>
      <c r="BZR185" s="116"/>
      <c r="BZS185" s="116"/>
      <c r="BZT185" s="116"/>
      <c r="BZU185" s="116" t="s">
        <v>74</v>
      </c>
      <c r="BZV185" s="116"/>
      <c r="BZW185" s="116"/>
      <c r="BZX185" s="116"/>
      <c r="BZY185" s="116"/>
      <c r="BZZ185" s="116"/>
      <c r="CAA185" s="116"/>
      <c r="CAB185" s="116"/>
      <c r="CAC185" s="116" t="s">
        <v>74</v>
      </c>
      <c r="CAD185" s="116"/>
      <c r="CAE185" s="116"/>
      <c r="CAF185" s="116"/>
      <c r="CAG185" s="116"/>
      <c r="CAH185" s="116"/>
      <c r="CAI185" s="116"/>
      <c r="CAJ185" s="116"/>
      <c r="CAK185" s="116" t="s">
        <v>74</v>
      </c>
      <c r="CAL185" s="116"/>
      <c r="CAM185" s="116"/>
      <c r="CAN185" s="116"/>
      <c r="CAO185" s="116"/>
      <c r="CAP185" s="116"/>
      <c r="CAQ185" s="116"/>
      <c r="CAR185" s="116"/>
      <c r="CAS185" s="116" t="s">
        <v>74</v>
      </c>
      <c r="CAT185" s="116"/>
      <c r="CAU185" s="116"/>
      <c r="CAV185" s="116"/>
      <c r="CAW185" s="116"/>
      <c r="CAX185" s="116"/>
      <c r="CAY185" s="116"/>
      <c r="CAZ185" s="116"/>
      <c r="CBA185" s="116" t="s">
        <v>74</v>
      </c>
      <c r="CBB185" s="116"/>
      <c r="CBC185" s="116"/>
      <c r="CBD185" s="116"/>
      <c r="CBE185" s="116"/>
      <c r="CBF185" s="116"/>
      <c r="CBG185" s="116"/>
      <c r="CBH185" s="116"/>
      <c r="CBI185" s="116" t="s">
        <v>74</v>
      </c>
      <c r="CBJ185" s="116"/>
      <c r="CBK185" s="116"/>
      <c r="CBL185" s="116"/>
      <c r="CBM185" s="116"/>
      <c r="CBN185" s="116"/>
      <c r="CBO185" s="116"/>
      <c r="CBP185" s="116"/>
      <c r="CBQ185" s="116" t="s">
        <v>74</v>
      </c>
      <c r="CBR185" s="116"/>
      <c r="CBS185" s="116"/>
      <c r="CBT185" s="116"/>
      <c r="CBU185" s="116"/>
      <c r="CBV185" s="116"/>
      <c r="CBW185" s="116"/>
      <c r="CBX185" s="116"/>
      <c r="CBY185" s="116" t="s">
        <v>74</v>
      </c>
      <c r="CBZ185" s="116"/>
      <c r="CCA185" s="116"/>
      <c r="CCB185" s="116"/>
      <c r="CCC185" s="116"/>
      <c r="CCD185" s="116"/>
      <c r="CCE185" s="116"/>
      <c r="CCF185" s="116"/>
      <c r="CCG185" s="116" t="s">
        <v>74</v>
      </c>
      <c r="CCH185" s="116"/>
      <c r="CCI185" s="116"/>
      <c r="CCJ185" s="116"/>
      <c r="CCK185" s="116"/>
      <c r="CCL185" s="116"/>
      <c r="CCM185" s="116"/>
      <c r="CCN185" s="116"/>
      <c r="CCO185" s="116" t="s">
        <v>74</v>
      </c>
      <c r="CCP185" s="116"/>
      <c r="CCQ185" s="116"/>
      <c r="CCR185" s="116"/>
      <c r="CCS185" s="116"/>
      <c r="CCT185" s="116"/>
      <c r="CCU185" s="116"/>
      <c r="CCV185" s="116"/>
      <c r="CCW185" s="116" t="s">
        <v>74</v>
      </c>
      <c r="CCX185" s="116"/>
      <c r="CCY185" s="116"/>
      <c r="CCZ185" s="116"/>
      <c r="CDA185" s="116"/>
      <c r="CDB185" s="116"/>
      <c r="CDC185" s="116"/>
      <c r="CDD185" s="116"/>
      <c r="CDE185" s="116" t="s">
        <v>74</v>
      </c>
      <c r="CDF185" s="116"/>
      <c r="CDG185" s="116"/>
      <c r="CDH185" s="116"/>
      <c r="CDI185" s="116"/>
      <c r="CDJ185" s="116"/>
      <c r="CDK185" s="116"/>
      <c r="CDL185" s="116"/>
      <c r="CDM185" s="116" t="s">
        <v>74</v>
      </c>
      <c r="CDN185" s="116"/>
      <c r="CDO185" s="116"/>
      <c r="CDP185" s="116"/>
      <c r="CDQ185" s="116"/>
      <c r="CDR185" s="116"/>
      <c r="CDS185" s="116"/>
      <c r="CDT185" s="116"/>
      <c r="CDU185" s="116" t="s">
        <v>74</v>
      </c>
      <c r="CDV185" s="116"/>
      <c r="CDW185" s="116"/>
      <c r="CDX185" s="116"/>
      <c r="CDY185" s="116"/>
      <c r="CDZ185" s="116"/>
      <c r="CEA185" s="116"/>
      <c r="CEB185" s="116"/>
      <c r="CEC185" s="116" t="s">
        <v>74</v>
      </c>
      <c r="CED185" s="116"/>
      <c r="CEE185" s="116"/>
      <c r="CEF185" s="116"/>
      <c r="CEG185" s="116"/>
      <c r="CEH185" s="116"/>
      <c r="CEI185" s="116"/>
      <c r="CEJ185" s="116"/>
      <c r="CEK185" s="116" t="s">
        <v>74</v>
      </c>
      <c r="CEL185" s="116"/>
      <c r="CEM185" s="116"/>
      <c r="CEN185" s="116"/>
      <c r="CEO185" s="116"/>
      <c r="CEP185" s="116"/>
      <c r="CEQ185" s="116"/>
      <c r="CER185" s="116"/>
      <c r="CES185" s="116" t="s">
        <v>74</v>
      </c>
      <c r="CET185" s="116"/>
      <c r="CEU185" s="116"/>
      <c r="CEV185" s="116"/>
      <c r="CEW185" s="116"/>
      <c r="CEX185" s="116"/>
      <c r="CEY185" s="116"/>
      <c r="CEZ185" s="116"/>
      <c r="CFA185" s="116" t="s">
        <v>74</v>
      </c>
      <c r="CFB185" s="116"/>
      <c r="CFC185" s="116"/>
      <c r="CFD185" s="116"/>
      <c r="CFE185" s="116"/>
      <c r="CFF185" s="116"/>
      <c r="CFG185" s="116"/>
      <c r="CFH185" s="116"/>
      <c r="CFI185" s="116" t="s">
        <v>74</v>
      </c>
      <c r="CFJ185" s="116"/>
      <c r="CFK185" s="116"/>
      <c r="CFL185" s="116"/>
      <c r="CFM185" s="116"/>
      <c r="CFN185" s="116"/>
      <c r="CFO185" s="116"/>
      <c r="CFP185" s="116"/>
      <c r="CFQ185" s="116" t="s">
        <v>74</v>
      </c>
      <c r="CFR185" s="116"/>
      <c r="CFS185" s="116"/>
      <c r="CFT185" s="116"/>
      <c r="CFU185" s="116"/>
      <c r="CFV185" s="116"/>
      <c r="CFW185" s="116"/>
      <c r="CFX185" s="116"/>
      <c r="CFY185" s="116" t="s">
        <v>74</v>
      </c>
      <c r="CFZ185" s="116"/>
      <c r="CGA185" s="116"/>
      <c r="CGB185" s="116"/>
      <c r="CGC185" s="116"/>
      <c r="CGD185" s="116"/>
      <c r="CGE185" s="116"/>
      <c r="CGF185" s="116"/>
      <c r="CGG185" s="116" t="s">
        <v>74</v>
      </c>
      <c r="CGH185" s="116"/>
      <c r="CGI185" s="116"/>
      <c r="CGJ185" s="116"/>
      <c r="CGK185" s="116"/>
      <c r="CGL185" s="116"/>
      <c r="CGM185" s="116"/>
      <c r="CGN185" s="116"/>
      <c r="CGO185" s="116" t="s">
        <v>74</v>
      </c>
      <c r="CGP185" s="116"/>
      <c r="CGQ185" s="116"/>
      <c r="CGR185" s="116"/>
      <c r="CGS185" s="116"/>
      <c r="CGT185" s="116"/>
      <c r="CGU185" s="116"/>
      <c r="CGV185" s="116"/>
      <c r="CGW185" s="116" t="s">
        <v>74</v>
      </c>
      <c r="CGX185" s="116"/>
      <c r="CGY185" s="116"/>
      <c r="CGZ185" s="116"/>
      <c r="CHA185" s="116"/>
      <c r="CHB185" s="116"/>
      <c r="CHC185" s="116"/>
      <c r="CHD185" s="116"/>
      <c r="CHE185" s="116" t="s">
        <v>74</v>
      </c>
      <c r="CHF185" s="116"/>
      <c r="CHG185" s="116"/>
      <c r="CHH185" s="116"/>
      <c r="CHI185" s="116"/>
      <c r="CHJ185" s="116"/>
      <c r="CHK185" s="116"/>
      <c r="CHL185" s="116"/>
      <c r="CHM185" s="116" t="s">
        <v>74</v>
      </c>
      <c r="CHN185" s="116"/>
      <c r="CHO185" s="116"/>
      <c r="CHP185" s="116"/>
      <c r="CHQ185" s="116"/>
      <c r="CHR185" s="116"/>
      <c r="CHS185" s="116"/>
      <c r="CHT185" s="116"/>
      <c r="CHU185" s="116" t="s">
        <v>74</v>
      </c>
      <c r="CHV185" s="116"/>
      <c r="CHW185" s="116"/>
      <c r="CHX185" s="116"/>
      <c r="CHY185" s="116"/>
      <c r="CHZ185" s="116"/>
      <c r="CIA185" s="116"/>
      <c r="CIB185" s="116"/>
      <c r="CIC185" s="116" t="s">
        <v>74</v>
      </c>
      <c r="CID185" s="116"/>
      <c r="CIE185" s="116"/>
      <c r="CIF185" s="116"/>
      <c r="CIG185" s="116"/>
      <c r="CIH185" s="116"/>
      <c r="CII185" s="116"/>
      <c r="CIJ185" s="116"/>
      <c r="CIK185" s="116" t="s">
        <v>74</v>
      </c>
      <c r="CIL185" s="116"/>
      <c r="CIM185" s="116"/>
      <c r="CIN185" s="116"/>
      <c r="CIO185" s="116"/>
      <c r="CIP185" s="116"/>
      <c r="CIQ185" s="116"/>
      <c r="CIR185" s="116"/>
      <c r="CIS185" s="116" t="s">
        <v>74</v>
      </c>
      <c r="CIT185" s="116"/>
      <c r="CIU185" s="116"/>
      <c r="CIV185" s="116"/>
      <c r="CIW185" s="116"/>
      <c r="CIX185" s="116"/>
      <c r="CIY185" s="116"/>
      <c r="CIZ185" s="116"/>
      <c r="CJA185" s="116" t="s">
        <v>74</v>
      </c>
      <c r="CJB185" s="116"/>
      <c r="CJC185" s="116"/>
      <c r="CJD185" s="116"/>
      <c r="CJE185" s="116"/>
      <c r="CJF185" s="116"/>
      <c r="CJG185" s="116"/>
      <c r="CJH185" s="116"/>
      <c r="CJI185" s="116" t="s">
        <v>74</v>
      </c>
      <c r="CJJ185" s="116"/>
      <c r="CJK185" s="116"/>
      <c r="CJL185" s="116"/>
      <c r="CJM185" s="116"/>
      <c r="CJN185" s="116"/>
      <c r="CJO185" s="116"/>
      <c r="CJP185" s="116"/>
      <c r="CJQ185" s="116" t="s">
        <v>74</v>
      </c>
      <c r="CJR185" s="116"/>
      <c r="CJS185" s="116"/>
      <c r="CJT185" s="116"/>
      <c r="CJU185" s="116"/>
      <c r="CJV185" s="116"/>
      <c r="CJW185" s="116"/>
      <c r="CJX185" s="116"/>
      <c r="CJY185" s="116" t="s">
        <v>74</v>
      </c>
      <c r="CJZ185" s="116"/>
      <c r="CKA185" s="116"/>
      <c r="CKB185" s="116"/>
      <c r="CKC185" s="116"/>
      <c r="CKD185" s="116"/>
      <c r="CKE185" s="116"/>
      <c r="CKF185" s="116"/>
      <c r="CKG185" s="116" t="s">
        <v>74</v>
      </c>
      <c r="CKH185" s="116"/>
      <c r="CKI185" s="116"/>
      <c r="CKJ185" s="116"/>
      <c r="CKK185" s="116"/>
      <c r="CKL185" s="116"/>
      <c r="CKM185" s="116"/>
      <c r="CKN185" s="116"/>
      <c r="CKO185" s="116" t="s">
        <v>74</v>
      </c>
      <c r="CKP185" s="116"/>
      <c r="CKQ185" s="116"/>
      <c r="CKR185" s="116"/>
      <c r="CKS185" s="116"/>
      <c r="CKT185" s="116"/>
      <c r="CKU185" s="116"/>
      <c r="CKV185" s="116"/>
      <c r="CKW185" s="116" t="s">
        <v>74</v>
      </c>
      <c r="CKX185" s="116"/>
      <c r="CKY185" s="116"/>
      <c r="CKZ185" s="116"/>
      <c r="CLA185" s="116"/>
      <c r="CLB185" s="116"/>
      <c r="CLC185" s="116"/>
      <c r="CLD185" s="116"/>
      <c r="CLE185" s="116" t="s">
        <v>74</v>
      </c>
      <c r="CLF185" s="116"/>
      <c r="CLG185" s="116"/>
      <c r="CLH185" s="116"/>
      <c r="CLI185" s="116"/>
      <c r="CLJ185" s="116"/>
      <c r="CLK185" s="116"/>
      <c r="CLL185" s="116"/>
      <c r="CLM185" s="116" t="s">
        <v>74</v>
      </c>
      <c r="CLN185" s="116"/>
      <c r="CLO185" s="116"/>
      <c r="CLP185" s="116"/>
      <c r="CLQ185" s="116"/>
      <c r="CLR185" s="116"/>
      <c r="CLS185" s="116"/>
      <c r="CLT185" s="116"/>
      <c r="CLU185" s="116" t="s">
        <v>74</v>
      </c>
      <c r="CLV185" s="116"/>
      <c r="CLW185" s="116"/>
      <c r="CLX185" s="116"/>
      <c r="CLY185" s="116"/>
      <c r="CLZ185" s="116"/>
      <c r="CMA185" s="116"/>
      <c r="CMB185" s="116"/>
      <c r="CMC185" s="116" t="s">
        <v>74</v>
      </c>
      <c r="CMD185" s="116"/>
      <c r="CME185" s="116"/>
      <c r="CMF185" s="116"/>
      <c r="CMG185" s="116"/>
      <c r="CMH185" s="116"/>
      <c r="CMI185" s="116"/>
      <c r="CMJ185" s="116"/>
      <c r="CMK185" s="116" t="s">
        <v>74</v>
      </c>
      <c r="CML185" s="116"/>
      <c r="CMM185" s="116"/>
      <c r="CMN185" s="116"/>
      <c r="CMO185" s="116"/>
      <c r="CMP185" s="116"/>
      <c r="CMQ185" s="116"/>
      <c r="CMR185" s="116"/>
      <c r="CMS185" s="116" t="s">
        <v>74</v>
      </c>
      <c r="CMT185" s="116"/>
      <c r="CMU185" s="116"/>
      <c r="CMV185" s="116"/>
      <c r="CMW185" s="116"/>
      <c r="CMX185" s="116"/>
      <c r="CMY185" s="116"/>
      <c r="CMZ185" s="116"/>
      <c r="CNA185" s="116" t="s">
        <v>74</v>
      </c>
      <c r="CNB185" s="116"/>
      <c r="CNC185" s="116"/>
      <c r="CND185" s="116"/>
      <c r="CNE185" s="116"/>
      <c r="CNF185" s="116"/>
      <c r="CNG185" s="116"/>
      <c r="CNH185" s="116"/>
      <c r="CNI185" s="116" t="s">
        <v>74</v>
      </c>
      <c r="CNJ185" s="116"/>
      <c r="CNK185" s="116"/>
      <c r="CNL185" s="116"/>
      <c r="CNM185" s="116"/>
      <c r="CNN185" s="116"/>
      <c r="CNO185" s="116"/>
      <c r="CNP185" s="116"/>
      <c r="CNQ185" s="116" t="s">
        <v>74</v>
      </c>
      <c r="CNR185" s="116"/>
      <c r="CNS185" s="116"/>
      <c r="CNT185" s="116"/>
      <c r="CNU185" s="116"/>
      <c r="CNV185" s="116"/>
      <c r="CNW185" s="116"/>
      <c r="CNX185" s="116"/>
      <c r="CNY185" s="116" t="s">
        <v>74</v>
      </c>
      <c r="CNZ185" s="116"/>
      <c r="COA185" s="116"/>
      <c r="COB185" s="116"/>
      <c r="COC185" s="116"/>
      <c r="COD185" s="116"/>
      <c r="COE185" s="116"/>
      <c r="COF185" s="116"/>
      <c r="COG185" s="116" t="s">
        <v>74</v>
      </c>
      <c r="COH185" s="116"/>
      <c r="COI185" s="116"/>
      <c r="COJ185" s="116"/>
      <c r="COK185" s="116"/>
      <c r="COL185" s="116"/>
      <c r="COM185" s="116"/>
      <c r="CON185" s="116"/>
      <c r="COO185" s="116" t="s">
        <v>74</v>
      </c>
      <c r="COP185" s="116"/>
      <c r="COQ185" s="116"/>
      <c r="COR185" s="116"/>
      <c r="COS185" s="116"/>
      <c r="COT185" s="116"/>
      <c r="COU185" s="116"/>
      <c r="COV185" s="116"/>
      <c r="COW185" s="116" t="s">
        <v>74</v>
      </c>
      <c r="COX185" s="116"/>
      <c r="COY185" s="116"/>
      <c r="COZ185" s="116"/>
      <c r="CPA185" s="116"/>
      <c r="CPB185" s="116"/>
      <c r="CPC185" s="116"/>
      <c r="CPD185" s="116"/>
      <c r="CPE185" s="116" t="s">
        <v>74</v>
      </c>
      <c r="CPF185" s="116"/>
      <c r="CPG185" s="116"/>
      <c r="CPH185" s="116"/>
      <c r="CPI185" s="116"/>
      <c r="CPJ185" s="116"/>
      <c r="CPK185" s="116"/>
      <c r="CPL185" s="116"/>
      <c r="CPM185" s="116" t="s">
        <v>74</v>
      </c>
      <c r="CPN185" s="116"/>
      <c r="CPO185" s="116"/>
      <c r="CPP185" s="116"/>
      <c r="CPQ185" s="116"/>
      <c r="CPR185" s="116"/>
      <c r="CPS185" s="116"/>
      <c r="CPT185" s="116"/>
      <c r="CPU185" s="116" t="s">
        <v>74</v>
      </c>
      <c r="CPV185" s="116"/>
      <c r="CPW185" s="116"/>
      <c r="CPX185" s="116"/>
      <c r="CPY185" s="116"/>
      <c r="CPZ185" s="116"/>
      <c r="CQA185" s="116"/>
      <c r="CQB185" s="116"/>
      <c r="CQC185" s="116" t="s">
        <v>74</v>
      </c>
      <c r="CQD185" s="116"/>
      <c r="CQE185" s="116"/>
      <c r="CQF185" s="116"/>
      <c r="CQG185" s="116"/>
      <c r="CQH185" s="116"/>
      <c r="CQI185" s="116"/>
      <c r="CQJ185" s="116"/>
      <c r="CQK185" s="116" t="s">
        <v>74</v>
      </c>
      <c r="CQL185" s="116"/>
      <c r="CQM185" s="116"/>
      <c r="CQN185" s="116"/>
      <c r="CQO185" s="116"/>
      <c r="CQP185" s="116"/>
      <c r="CQQ185" s="116"/>
      <c r="CQR185" s="116"/>
      <c r="CQS185" s="116" t="s">
        <v>74</v>
      </c>
      <c r="CQT185" s="116"/>
      <c r="CQU185" s="116"/>
      <c r="CQV185" s="116"/>
      <c r="CQW185" s="116"/>
      <c r="CQX185" s="116"/>
      <c r="CQY185" s="116"/>
      <c r="CQZ185" s="116"/>
      <c r="CRA185" s="116" t="s">
        <v>74</v>
      </c>
      <c r="CRB185" s="116"/>
      <c r="CRC185" s="116"/>
      <c r="CRD185" s="116"/>
      <c r="CRE185" s="116"/>
      <c r="CRF185" s="116"/>
      <c r="CRG185" s="116"/>
      <c r="CRH185" s="116"/>
      <c r="CRI185" s="116" t="s">
        <v>74</v>
      </c>
      <c r="CRJ185" s="116"/>
      <c r="CRK185" s="116"/>
      <c r="CRL185" s="116"/>
      <c r="CRM185" s="116"/>
      <c r="CRN185" s="116"/>
      <c r="CRO185" s="116"/>
      <c r="CRP185" s="116"/>
      <c r="CRQ185" s="116" t="s">
        <v>74</v>
      </c>
      <c r="CRR185" s="116"/>
      <c r="CRS185" s="116"/>
      <c r="CRT185" s="116"/>
      <c r="CRU185" s="116"/>
      <c r="CRV185" s="116"/>
      <c r="CRW185" s="116"/>
      <c r="CRX185" s="116"/>
      <c r="CRY185" s="116" t="s">
        <v>74</v>
      </c>
      <c r="CRZ185" s="116"/>
      <c r="CSA185" s="116"/>
      <c r="CSB185" s="116"/>
      <c r="CSC185" s="116"/>
      <c r="CSD185" s="116"/>
      <c r="CSE185" s="116"/>
      <c r="CSF185" s="116"/>
      <c r="CSG185" s="116" t="s">
        <v>74</v>
      </c>
      <c r="CSH185" s="116"/>
      <c r="CSI185" s="116"/>
      <c r="CSJ185" s="116"/>
      <c r="CSK185" s="116"/>
      <c r="CSL185" s="116"/>
      <c r="CSM185" s="116"/>
      <c r="CSN185" s="116"/>
      <c r="CSO185" s="116" t="s">
        <v>74</v>
      </c>
      <c r="CSP185" s="116"/>
      <c r="CSQ185" s="116"/>
      <c r="CSR185" s="116"/>
      <c r="CSS185" s="116"/>
      <c r="CST185" s="116"/>
      <c r="CSU185" s="116"/>
      <c r="CSV185" s="116"/>
      <c r="CSW185" s="116" t="s">
        <v>74</v>
      </c>
      <c r="CSX185" s="116"/>
      <c r="CSY185" s="116"/>
      <c r="CSZ185" s="116"/>
      <c r="CTA185" s="116"/>
      <c r="CTB185" s="116"/>
      <c r="CTC185" s="116"/>
      <c r="CTD185" s="116"/>
      <c r="CTE185" s="116" t="s">
        <v>74</v>
      </c>
      <c r="CTF185" s="116"/>
      <c r="CTG185" s="116"/>
      <c r="CTH185" s="116"/>
      <c r="CTI185" s="116"/>
      <c r="CTJ185" s="116"/>
      <c r="CTK185" s="116"/>
      <c r="CTL185" s="116"/>
      <c r="CTM185" s="116" t="s">
        <v>74</v>
      </c>
      <c r="CTN185" s="116"/>
      <c r="CTO185" s="116"/>
      <c r="CTP185" s="116"/>
      <c r="CTQ185" s="116"/>
      <c r="CTR185" s="116"/>
      <c r="CTS185" s="116"/>
      <c r="CTT185" s="116"/>
      <c r="CTU185" s="116" t="s">
        <v>74</v>
      </c>
      <c r="CTV185" s="116"/>
      <c r="CTW185" s="116"/>
      <c r="CTX185" s="116"/>
      <c r="CTY185" s="116"/>
      <c r="CTZ185" s="116"/>
      <c r="CUA185" s="116"/>
      <c r="CUB185" s="116"/>
      <c r="CUC185" s="116" t="s">
        <v>74</v>
      </c>
      <c r="CUD185" s="116"/>
      <c r="CUE185" s="116"/>
      <c r="CUF185" s="116"/>
      <c r="CUG185" s="116"/>
      <c r="CUH185" s="116"/>
      <c r="CUI185" s="116"/>
      <c r="CUJ185" s="116"/>
      <c r="CUK185" s="116" t="s">
        <v>74</v>
      </c>
      <c r="CUL185" s="116"/>
      <c r="CUM185" s="116"/>
      <c r="CUN185" s="116"/>
      <c r="CUO185" s="116"/>
      <c r="CUP185" s="116"/>
      <c r="CUQ185" s="116"/>
      <c r="CUR185" s="116"/>
      <c r="CUS185" s="116" t="s">
        <v>74</v>
      </c>
      <c r="CUT185" s="116"/>
      <c r="CUU185" s="116"/>
      <c r="CUV185" s="116"/>
      <c r="CUW185" s="116"/>
      <c r="CUX185" s="116"/>
      <c r="CUY185" s="116"/>
      <c r="CUZ185" s="116"/>
      <c r="CVA185" s="116" t="s">
        <v>74</v>
      </c>
      <c r="CVB185" s="116"/>
      <c r="CVC185" s="116"/>
      <c r="CVD185" s="116"/>
      <c r="CVE185" s="116"/>
      <c r="CVF185" s="116"/>
      <c r="CVG185" s="116"/>
      <c r="CVH185" s="116"/>
      <c r="CVI185" s="116" t="s">
        <v>74</v>
      </c>
      <c r="CVJ185" s="116"/>
      <c r="CVK185" s="116"/>
      <c r="CVL185" s="116"/>
      <c r="CVM185" s="116"/>
      <c r="CVN185" s="116"/>
      <c r="CVO185" s="116"/>
      <c r="CVP185" s="116"/>
      <c r="CVQ185" s="116" t="s">
        <v>74</v>
      </c>
      <c r="CVR185" s="116"/>
      <c r="CVS185" s="116"/>
      <c r="CVT185" s="116"/>
      <c r="CVU185" s="116"/>
      <c r="CVV185" s="116"/>
      <c r="CVW185" s="116"/>
      <c r="CVX185" s="116"/>
      <c r="CVY185" s="116" t="s">
        <v>74</v>
      </c>
      <c r="CVZ185" s="116"/>
      <c r="CWA185" s="116"/>
      <c r="CWB185" s="116"/>
      <c r="CWC185" s="116"/>
      <c r="CWD185" s="116"/>
      <c r="CWE185" s="116"/>
      <c r="CWF185" s="116"/>
      <c r="CWG185" s="116" t="s">
        <v>74</v>
      </c>
      <c r="CWH185" s="116"/>
      <c r="CWI185" s="116"/>
      <c r="CWJ185" s="116"/>
      <c r="CWK185" s="116"/>
      <c r="CWL185" s="116"/>
      <c r="CWM185" s="116"/>
      <c r="CWN185" s="116"/>
      <c r="CWO185" s="116" t="s">
        <v>74</v>
      </c>
      <c r="CWP185" s="116"/>
      <c r="CWQ185" s="116"/>
      <c r="CWR185" s="116"/>
      <c r="CWS185" s="116"/>
      <c r="CWT185" s="116"/>
      <c r="CWU185" s="116"/>
      <c r="CWV185" s="116"/>
      <c r="CWW185" s="116" t="s">
        <v>74</v>
      </c>
      <c r="CWX185" s="116"/>
      <c r="CWY185" s="116"/>
      <c r="CWZ185" s="116"/>
      <c r="CXA185" s="116"/>
      <c r="CXB185" s="116"/>
      <c r="CXC185" s="116"/>
      <c r="CXD185" s="116"/>
      <c r="CXE185" s="116" t="s">
        <v>74</v>
      </c>
      <c r="CXF185" s="116"/>
      <c r="CXG185" s="116"/>
      <c r="CXH185" s="116"/>
      <c r="CXI185" s="116"/>
      <c r="CXJ185" s="116"/>
      <c r="CXK185" s="116"/>
      <c r="CXL185" s="116"/>
      <c r="CXM185" s="116" t="s">
        <v>74</v>
      </c>
      <c r="CXN185" s="116"/>
      <c r="CXO185" s="116"/>
      <c r="CXP185" s="116"/>
      <c r="CXQ185" s="116"/>
      <c r="CXR185" s="116"/>
      <c r="CXS185" s="116"/>
      <c r="CXT185" s="116"/>
      <c r="CXU185" s="116" t="s">
        <v>74</v>
      </c>
      <c r="CXV185" s="116"/>
      <c r="CXW185" s="116"/>
      <c r="CXX185" s="116"/>
      <c r="CXY185" s="116"/>
      <c r="CXZ185" s="116"/>
      <c r="CYA185" s="116"/>
      <c r="CYB185" s="116"/>
      <c r="CYC185" s="116" t="s">
        <v>74</v>
      </c>
      <c r="CYD185" s="116"/>
      <c r="CYE185" s="116"/>
      <c r="CYF185" s="116"/>
      <c r="CYG185" s="116"/>
      <c r="CYH185" s="116"/>
      <c r="CYI185" s="116"/>
      <c r="CYJ185" s="116"/>
      <c r="CYK185" s="116" t="s">
        <v>74</v>
      </c>
      <c r="CYL185" s="116"/>
      <c r="CYM185" s="116"/>
      <c r="CYN185" s="116"/>
      <c r="CYO185" s="116"/>
      <c r="CYP185" s="116"/>
      <c r="CYQ185" s="116"/>
      <c r="CYR185" s="116"/>
      <c r="CYS185" s="116" t="s">
        <v>74</v>
      </c>
      <c r="CYT185" s="116"/>
      <c r="CYU185" s="116"/>
      <c r="CYV185" s="116"/>
      <c r="CYW185" s="116"/>
      <c r="CYX185" s="116"/>
      <c r="CYY185" s="116"/>
      <c r="CYZ185" s="116"/>
      <c r="CZA185" s="116" t="s">
        <v>74</v>
      </c>
      <c r="CZB185" s="116"/>
      <c r="CZC185" s="116"/>
      <c r="CZD185" s="116"/>
      <c r="CZE185" s="116"/>
      <c r="CZF185" s="116"/>
      <c r="CZG185" s="116"/>
      <c r="CZH185" s="116"/>
      <c r="CZI185" s="116" t="s">
        <v>74</v>
      </c>
      <c r="CZJ185" s="116"/>
      <c r="CZK185" s="116"/>
      <c r="CZL185" s="116"/>
      <c r="CZM185" s="116"/>
      <c r="CZN185" s="116"/>
      <c r="CZO185" s="116"/>
      <c r="CZP185" s="116"/>
      <c r="CZQ185" s="116" t="s">
        <v>74</v>
      </c>
      <c r="CZR185" s="116"/>
      <c r="CZS185" s="116"/>
      <c r="CZT185" s="116"/>
      <c r="CZU185" s="116"/>
      <c r="CZV185" s="116"/>
      <c r="CZW185" s="116"/>
      <c r="CZX185" s="116"/>
      <c r="CZY185" s="116" t="s">
        <v>74</v>
      </c>
      <c r="CZZ185" s="116"/>
      <c r="DAA185" s="116"/>
      <c r="DAB185" s="116"/>
      <c r="DAC185" s="116"/>
      <c r="DAD185" s="116"/>
      <c r="DAE185" s="116"/>
      <c r="DAF185" s="116"/>
      <c r="DAG185" s="116" t="s">
        <v>74</v>
      </c>
      <c r="DAH185" s="116"/>
      <c r="DAI185" s="116"/>
      <c r="DAJ185" s="116"/>
      <c r="DAK185" s="116"/>
      <c r="DAL185" s="116"/>
      <c r="DAM185" s="116"/>
      <c r="DAN185" s="116"/>
      <c r="DAO185" s="116" t="s">
        <v>74</v>
      </c>
      <c r="DAP185" s="116"/>
      <c r="DAQ185" s="116"/>
      <c r="DAR185" s="116"/>
      <c r="DAS185" s="116"/>
      <c r="DAT185" s="116"/>
      <c r="DAU185" s="116"/>
      <c r="DAV185" s="116"/>
      <c r="DAW185" s="116" t="s">
        <v>74</v>
      </c>
      <c r="DAX185" s="116"/>
      <c r="DAY185" s="116"/>
      <c r="DAZ185" s="116"/>
      <c r="DBA185" s="116"/>
      <c r="DBB185" s="116"/>
      <c r="DBC185" s="116"/>
      <c r="DBD185" s="116"/>
      <c r="DBE185" s="116" t="s">
        <v>74</v>
      </c>
      <c r="DBF185" s="116"/>
      <c r="DBG185" s="116"/>
      <c r="DBH185" s="116"/>
      <c r="DBI185" s="116"/>
      <c r="DBJ185" s="116"/>
      <c r="DBK185" s="116"/>
      <c r="DBL185" s="116"/>
      <c r="DBM185" s="116" t="s">
        <v>74</v>
      </c>
      <c r="DBN185" s="116"/>
      <c r="DBO185" s="116"/>
      <c r="DBP185" s="116"/>
      <c r="DBQ185" s="116"/>
      <c r="DBR185" s="116"/>
      <c r="DBS185" s="116"/>
      <c r="DBT185" s="116"/>
      <c r="DBU185" s="116" t="s">
        <v>74</v>
      </c>
      <c r="DBV185" s="116"/>
      <c r="DBW185" s="116"/>
      <c r="DBX185" s="116"/>
      <c r="DBY185" s="116"/>
      <c r="DBZ185" s="116"/>
      <c r="DCA185" s="116"/>
      <c r="DCB185" s="116"/>
      <c r="DCC185" s="116" t="s">
        <v>74</v>
      </c>
      <c r="DCD185" s="116"/>
      <c r="DCE185" s="116"/>
      <c r="DCF185" s="116"/>
      <c r="DCG185" s="116"/>
      <c r="DCH185" s="116"/>
      <c r="DCI185" s="116"/>
      <c r="DCJ185" s="116"/>
      <c r="DCK185" s="116" t="s">
        <v>74</v>
      </c>
      <c r="DCL185" s="116"/>
      <c r="DCM185" s="116"/>
      <c r="DCN185" s="116"/>
      <c r="DCO185" s="116"/>
      <c r="DCP185" s="116"/>
      <c r="DCQ185" s="116"/>
      <c r="DCR185" s="116"/>
      <c r="DCS185" s="116" t="s">
        <v>74</v>
      </c>
      <c r="DCT185" s="116"/>
      <c r="DCU185" s="116"/>
      <c r="DCV185" s="116"/>
      <c r="DCW185" s="116"/>
      <c r="DCX185" s="116"/>
      <c r="DCY185" s="116"/>
      <c r="DCZ185" s="116"/>
      <c r="DDA185" s="116" t="s">
        <v>74</v>
      </c>
      <c r="DDB185" s="116"/>
      <c r="DDC185" s="116"/>
      <c r="DDD185" s="116"/>
      <c r="DDE185" s="116"/>
      <c r="DDF185" s="116"/>
      <c r="DDG185" s="116"/>
      <c r="DDH185" s="116"/>
      <c r="DDI185" s="116" t="s">
        <v>74</v>
      </c>
      <c r="DDJ185" s="116"/>
      <c r="DDK185" s="116"/>
      <c r="DDL185" s="116"/>
      <c r="DDM185" s="116"/>
      <c r="DDN185" s="116"/>
      <c r="DDO185" s="116"/>
      <c r="DDP185" s="116"/>
      <c r="DDQ185" s="116" t="s">
        <v>74</v>
      </c>
      <c r="DDR185" s="116"/>
      <c r="DDS185" s="116"/>
      <c r="DDT185" s="116"/>
      <c r="DDU185" s="116"/>
      <c r="DDV185" s="116"/>
      <c r="DDW185" s="116"/>
      <c r="DDX185" s="116"/>
      <c r="DDY185" s="116" t="s">
        <v>74</v>
      </c>
      <c r="DDZ185" s="116"/>
      <c r="DEA185" s="116"/>
      <c r="DEB185" s="116"/>
      <c r="DEC185" s="116"/>
      <c r="DED185" s="116"/>
      <c r="DEE185" s="116"/>
      <c r="DEF185" s="116"/>
      <c r="DEG185" s="116" t="s">
        <v>74</v>
      </c>
      <c r="DEH185" s="116"/>
      <c r="DEI185" s="116"/>
      <c r="DEJ185" s="116"/>
      <c r="DEK185" s="116"/>
      <c r="DEL185" s="116"/>
      <c r="DEM185" s="116"/>
      <c r="DEN185" s="116"/>
      <c r="DEO185" s="116" t="s">
        <v>74</v>
      </c>
      <c r="DEP185" s="116"/>
      <c r="DEQ185" s="116"/>
      <c r="DER185" s="116"/>
      <c r="DES185" s="116"/>
      <c r="DET185" s="116"/>
      <c r="DEU185" s="116"/>
      <c r="DEV185" s="116"/>
      <c r="DEW185" s="116" t="s">
        <v>74</v>
      </c>
      <c r="DEX185" s="116"/>
      <c r="DEY185" s="116"/>
      <c r="DEZ185" s="116"/>
      <c r="DFA185" s="116"/>
      <c r="DFB185" s="116"/>
      <c r="DFC185" s="116"/>
      <c r="DFD185" s="116"/>
      <c r="DFE185" s="116" t="s">
        <v>74</v>
      </c>
      <c r="DFF185" s="116"/>
      <c r="DFG185" s="116"/>
      <c r="DFH185" s="116"/>
      <c r="DFI185" s="116"/>
      <c r="DFJ185" s="116"/>
      <c r="DFK185" s="116"/>
      <c r="DFL185" s="116"/>
      <c r="DFM185" s="116" t="s">
        <v>74</v>
      </c>
      <c r="DFN185" s="116"/>
      <c r="DFO185" s="116"/>
      <c r="DFP185" s="116"/>
      <c r="DFQ185" s="116"/>
      <c r="DFR185" s="116"/>
      <c r="DFS185" s="116"/>
      <c r="DFT185" s="116"/>
      <c r="DFU185" s="116" t="s">
        <v>74</v>
      </c>
      <c r="DFV185" s="116"/>
      <c r="DFW185" s="116"/>
      <c r="DFX185" s="116"/>
      <c r="DFY185" s="116"/>
      <c r="DFZ185" s="116"/>
      <c r="DGA185" s="116"/>
      <c r="DGB185" s="116"/>
      <c r="DGC185" s="116" t="s">
        <v>74</v>
      </c>
      <c r="DGD185" s="116"/>
      <c r="DGE185" s="116"/>
      <c r="DGF185" s="116"/>
      <c r="DGG185" s="116"/>
      <c r="DGH185" s="116"/>
      <c r="DGI185" s="116"/>
      <c r="DGJ185" s="116"/>
      <c r="DGK185" s="116" t="s">
        <v>74</v>
      </c>
      <c r="DGL185" s="116"/>
      <c r="DGM185" s="116"/>
      <c r="DGN185" s="116"/>
      <c r="DGO185" s="116"/>
      <c r="DGP185" s="116"/>
      <c r="DGQ185" s="116"/>
      <c r="DGR185" s="116"/>
      <c r="DGS185" s="116" t="s">
        <v>74</v>
      </c>
      <c r="DGT185" s="116"/>
      <c r="DGU185" s="116"/>
      <c r="DGV185" s="116"/>
      <c r="DGW185" s="116"/>
      <c r="DGX185" s="116"/>
      <c r="DGY185" s="116"/>
      <c r="DGZ185" s="116"/>
      <c r="DHA185" s="116" t="s">
        <v>74</v>
      </c>
      <c r="DHB185" s="116"/>
      <c r="DHC185" s="116"/>
      <c r="DHD185" s="116"/>
      <c r="DHE185" s="116"/>
      <c r="DHF185" s="116"/>
      <c r="DHG185" s="116"/>
      <c r="DHH185" s="116"/>
      <c r="DHI185" s="116" t="s">
        <v>74</v>
      </c>
      <c r="DHJ185" s="116"/>
      <c r="DHK185" s="116"/>
      <c r="DHL185" s="116"/>
      <c r="DHM185" s="116"/>
      <c r="DHN185" s="116"/>
      <c r="DHO185" s="116"/>
      <c r="DHP185" s="116"/>
      <c r="DHQ185" s="116" t="s">
        <v>74</v>
      </c>
      <c r="DHR185" s="116"/>
      <c r="DHS185" s="116"/>
      <c r="DHT185" s="116"/>
      <c r="DHU185" s="116"/>
      <c r="DHV185" s="116"/>
      <c r="DHW185" s="116"/>
      <c r="DHX185" s="116"/>
      <c r="DHY185" s="116" t="s">
        <v>74</v>
      </c>
      <c r="DHZ185" s="116"/>
      <c r="DIA185" s="116"/>
      <c r="DIB185" s="116"/>
      <c r="DIC185" s="116"/>
      <c r="DID185" s="116"/>
      <c r="DIE185" s="116"/>
      <c r="DIF185" s="116"/>
      <c r="DIG185" s="116" t="s">
        <v>74</v>
      </c>
      <c r="DIH185" s="116"/>
      <c r="DII185" s="116"/>
      <c r="DIJ185" s="116"/>
      <c r="DIK185" s="116"/>
      <c r="DIL185" s="116"/>
      <c r="DIM185" s="116"/>
      <c r="DIN185" s="116"/>
      <c r="DIO185" s="116" t="s">
        <v>74</v>
      </c>
      <c r="DIP185" s="116"/>
      <c r="DIQ185" s="116"/>
      <c r="DIR185" s="116"/>
      <c r="DIS185" s="116"/>
      <c r="DIT185" s="116"/>
      <c r="DIU185" s="116"/>
      <c r="DIV185" s="116"/>
      <c r="DIW185" s="116" t="s">
        <v>74</v>
      </c>
      <c r="DIX185" s="116"/>
      <c r="DIY185" s="116"/>
      <c r="DIZ185" s="116"/>
      <c r="DJA185" s="116"/>
      <c r="DJB185" s="116"/>
      <c r="DJC185" s="116"/>
      <c r="DJD185" s="116"/>
      <c r="DJE185" s="116" t="s">
        <v>74</v>
      </c>
      <c r="DJF185" s="116"/>
      <c r="DJG185" s="116"/>
      <c r="DJH185" s="116"/>
      <c r="DJI185" s="116"/>
      <c r="DJJ185" s="116"/>
      <c r="DJK185" s="116"/>
      <c r="DJL185" s="116"/>
      <c r="DJM185" s="116" t="s">
        <v>74</v>
      </c>
      <c r="DJN185" s="116"/>
      <c r="DJO185" s="116"/>
      <c r="DJP185" s="116"/>
      <c r="DJQ185" s="116"/>
      <c r="DJR185" s="116"/>
      <c r="DJS185" s="116"/>
      <c r="DJT185" s="116"/>
      <c r="DJU185" s="116" t="s">
        <v>74</v>
      </c>
      <c r="DJV185" s="116"/>
      <c r="DJW185" s="116"/>
      <c r="DJX185" s="116"/>
      <c r="DJY185" s="116"/>
      <c r="DJZ185" s="116"/>
      <c r="DKA185" s="116"/>
      <c r="DKB185" s="116"/>
      <c r="DKC185" s="116" t="s">
        <v>74</v>
      </c>
      <c r="DKD185" s="116"/>
      <c r="DKE185" s="116"/>
      <c r="DKF185" s="116"/>
      <c r="DKG185" s="116"/>
      <c r="DKH185" s="116"/>
      <c r="DKI185" s="116"/>
      <c r="DKJ185" s="116"/>
      <c r="DKK185" s="116" t="s">
        <v>74</v>
      </c>
      <c r="DKL185" s="116"/>
      <c r="DKM185" s="116"/>
      <c r="DKN185" s="116"/>
      <c r="DKO185" s="116"/>
      <c r="DKP185" s="116"/>
      <c r="DKQ185" s="116"/>
      <c r="DKR185" s="116"/>
      <c r="DKS185" s="116" t="s">
        <v>74</v>
      </c>
      <c r="DKT185" s="116"/>
      <c r="DKU185" s="116"/>
      <c r="DKV185" s="116"/>
      <c r="DKW185" s="116"/>
      <c r="DKX185" s="116"/>
      <c r="DKY185" s="116"/>
      <c r="DKZ185" s="116"/>
      <c r="DLA185" s="116" t="s">
        <v>74</v>
      </c>
      <c r="DLB185" s="116"/>
      <c r="DLC185" s="116"/>
      <c r="DLD185" s="116"/>
      <c r="DLE185" s="116"/>
      <c r="DLF185" s="116"/>
      <c r="DLG185" s="116"/>
      <c r="DLH185" s="116"/>
      <c r="DLI185" s="116" t="s">
        <v>74</v>
      </c>
      <c r="DLJ185" s="116"/>
      <c r="DLK185" s="116"/>
      <c r="DLL185" s="116"/>
      <c r="DLM185" s="116"/>
      <c r="DLN185" s="116"/>
      <c r="DLO185" s="116"/>
      <c r="DLP185" s="116"/>
      <c r="DLQ185" s="116" t="s">
        <v>74</v>
      </c>
      <c r="DLR185" s="116"/>
      <c r="DLS185" s="116"/>
      <c r="DLT185" s="116"/>
      <c r="DLU185" s="116"/>
      <c r="DLV185" s="116"/>
      <c r="DLW185" s="116"/>
      <c r="DLX185" s="116"/>
      <c r="DLY185" s="116" t="s">
        <v>74</v>
      </c>
      <c r="DLZ185" s="116"/>
      <c r="DMA185" s="116"/>
      <c r="DMB185" s="116"/>
      <c r="DMC185" s="116"/>
      <c r="DMD185" s="116"/>
      <c r="DME185" s="116"/>
      <c r="DMF185" s="116"/>
      <c r="DMG185" s="116" t="s">
        <v>74</v>
      </c>
      <c r="DMH185" s="116"/>
      <c r="DMI185" s="116"/>
      <c r="DMJ185" s="116"/>
      <c r="DMK185" s="116"/>
      <c r="DML185" s="116"/>
      <c r="DMM185" s="116"/>
      <c r="DMN185" s="116"/>
      <c r="DMO185" s="116" t="s">
        <v>74</v>
      </c>
      <c r="DMP185" s="116"/>
      <c r="DMQ185" s="116"/>
      <c r="DMR185" s="116"/>
      <c r="DMS185" s="116"/>
      <c r="DMT185" s="116"/>
      <c r="DMU185" s="116"/>
      <c r="DMV185" s="116"/>
      <c r="DMW185" s="116" t="s">
        <v>74</v>
      </c>
      <c r="DMX185" s="116"/>
      <c r="DMY185" s="116"/>
      <c r="DMZ185" s="116"/>
      <c r="DNA185" s="116"/>
      <c r="DNB185" s="116"/>
      <c r="DNC185" s="116"/>
      <c r="DND185" s="116"/>
      <c r="DNE185" s="116" t="s">
        <v>74</v>
      </c>
      <c r="DNF185" s="116"/>
      <c r="DNG185" s="116"/>
      <c r="DNH185" s="116"/>
      <c r="DNI185" s="116"/>
      <c r="DNJ185" s="116"/>
      <c r="DNK185" s="116"/>
      <c r="DNL185" s="116"/>
      <c r="DNM185" s="116" t="s">
        <v>74</v>
      </c>
      <c r="DNN185" s="116"/>
      <c r="DNO185" s="116"/>
      <c r="DNP185" s="116"/>
      <c r="DNQ185" s="116"/>
      <c r="DNR185" s="116"/>
      <c r="DNS185" s="116"/>
      <c r="DNT185" s="116"/>
      <c r="DNU185" s="116" t="s">
        <v>74</v>
      </c>
      <c r="DNV185" s="116"/>
      <c r="DNW185" s="116"/>
      <c r="DNX185" s="116"/>
      <c r="DNY185" s="116"/>
      <c r="DNZ185" s="116"/>
      <c r="DOA185" s="116"/>
      <c r="DOB185" s="116"/>
      <c r="DOC185" s="116" t="s">
        <v>74</v>
      </c>
      <c r="DOD185" s="116"/>
      <c r="DOE185" s="116"/>
      <c r="DOF185" s="116"/>
      <c r="DOG185" s="116"/>
      <c r="DOH185" s="116"/>
      <c r="DOI185" s="116"/>
      <c r="DOJ185" s="116"/>
      <c r="DOK185" s="116" t="s">
        <v>74</v>
      </c>
      <c r="DOL185" s="116"/>
      <c r="DOM185" s="116"/>
      <c r="DON185" s="116"/>
      <c r="DOO185" s="116"/>
      <c r="DOP185" s="116"/>
      <c r="DOQ185" s="116"/>
      <c r="DOR185" s="116"/>
      <c r="DOS185" s="116" t="s">
        <v>74</v>
      </c>
      <c r="DOT185" s="116"/>
      <c r="DOU185" s="116"/>
      <c r="DOV185" s="116"/>
      <c r="DOW185" s="116"/>
      <c r="DOX185" s="116"/>
      <c r="DOY185" s="116"/>
      <c r="DOZ185" s="116"/>
      <c r="DPA185" s="116" t="s">
        <v>74</v>
      </c>
      <c r="DPB185" s="116"/>
      <c r="DPC185" s="116"/>
      <c r="DPD185" s="116"/>
      <c r="DPE185" s="116"/>
      <c r="DPF185" s="116"/>
      <c r="DPG185" s="116"/>
      <c r="DPH185" s="116"/>
      <c r="DPI185" s="116" t="s">
        <v>74</v>
      </c>
      <c r="DPJ185" s="116"/>
      <c r="DPK185" s="116"/>
      <c r="DPL185" s="116"/>
      <c r="DPM185" s="116"/>
      <c r="DPN185" s="116"/>
      <c r="DPO185" s="116"/>
      <c r="DPP185" s="116"/>
      <c r="DPQ185" s="116" t="s">
        <v>74</v>
      </c>
      <c r="DPR185" s="116"/>
      <c r="DPS185" s="116"/>
      <c r="DPT185" s="116"/>
      <c r="DPU185" s="116"/>
      <c r="DPV185" s="116"/>
      <c r="DPW185" s="116"/>
      <c r="DPX185" s="116"/>
      <c r="DPY185" s="116" t="s">
        <v>74</v>
      </c>
      <c r="DPZ185" s="116"/>
      <c r="DQA185" s="116"/>
      <c r="DQB185" s="116"/>
      <c r="DQC185" s="116"/>
      <c r="DQD185" s="116"/>
      <c r="DQE185" s="116"/>
      <c r="DQF185" s="116"/>
      <c r="DQG185" s="116" t="s">
        <v>74</v>
      </c>
      <c r="DQH185" s="116"/>
      <c r="DQI185" s="116"/>
      <c r="DQJ185" s="116"/>
      <c r="DQK185" s="116"/>
      <c r="DQL185" s="116"/>
      <c r="DQM185" s="116"/>
      <c r="DQN185" s="116"/>
      <c r="DQO185" s="116" t="s">
        <v>74</v>
      </c>
      <c r="DQP185" s="116"/>
      <c r="DQQ185" s="116"/>
      <c r="DQR185" s="116"/>
      <c r="DQS185" s="116"/>
      <c r="DQT185" s="116"/>
      <c r="DQU185" s="116"/>
      <c r="DQV185" s="116"/>
      <c r="DQW185" s="116" t="s">
        <v>74</v>
      </c>
      <c r="DQX185" s="116"/>
      <c r="DQY185" s="116"/>
      <c r="DQZ185" s="116"/>
      <c r="DRA185" s="116"/>
      <c r="DRB185" s="116"/>
      <c r="DRC185" s="116"/>
      <c r="DRD185" s="116"/>
      <c r="DRE185" s="116" t="s">
        <v>74</v>
      </c>
      <c r="DRF185" s="116"/>
      <c r="DRG185" s="116"/>
      <c r="DRH185" s="116"/>
      <c r="DRI185" s="116"/>
      <c r="DRJ185" s="116"/>
      <c r="DRK185" s="116"/>
      <c r="DRL185" s="116"/>
      <c r="DRM185" s="116" t="s">
        <v>74</v>
      </c>
      <c r="DRN185" s="116"/>
      <c r="DRO185" s="116"/>
      <c r="DRP185" s="116"/>
      <c r="DRQ185" s="116"/>
      <c r="DRR185" s="116"/>
      <c r="DRS185" s="116"/>
      <c r="DRT185" s="116"/>
      <c r="DRU185" s="116" t="s">
        <v>74</v>
      </c>
      <c r="DRV185" s="116"/>
      <c r="DRW185" s="116"/>
      <c r="DRX185" s="116"/>
      <c r="DRY185" s="116"/>
      <c r="DRZ185" s="116"/>
      <c r="DSA185" s="116"/>
      <c r="DSB185" s="116"/>
      <c r="DSC185" s="116" t="s">
        <v>74</v>
      </c>
      <c r="DSD185" s="116"/>
      <c r="DSE185" s="116"/>
      <c r="DSF185" s="116"/>
      <c r="DSG185" s="116"/>
      <c r="DSH185" s="116"/>
      <c r="DSI185" s="116"/>
      <c r="DSJ185" s="116"/>
      <c r="DSK185" s="116" t="s">
        <v>74</v>
      </c>
      <c r="DSL185" s="116"/>
      <c r="DSM185" s="116"/>
      <c r="DSN185" s="116"/>
      <c r="DSO185" s="116"/>
      <c r="DSP185" s="116"/>
      <c r="DSQ185" s="116"/>
      <c r="DSR185" s="116"/>
      <c r="DSS185" s="116" t="s">
        <v>74</v>
      </c>
      <c r="DST185" s="116"/>
      <c r="DSU185" s="116"/>
      <c r="DSV185" s="116"/>
      <c r="DSW185" s="116"/>
      <c r="DSX185" s="116"/>
      <c r="DSY185" s="116"/>
      <c r="DSZ185" s="116"/>
      <c r="DTA185" s="116" t="s">
        <v>74</v>
      </c>
      <c r="DTB185" s="116"/>
      <c r="DTC185" s="116"/>
      <c r="DTD185" s="116"/>
      <c r="DTE185" s="116"/>
      <c r="DTF185" s="116"/>
      <c r="DTG185" s="116"/>
      <c r="DTH185" s="116"/>
      <c r="DTI185" s="116" t="s">
        <v>74</v>
      </c>
      <c r="DTJ185" s="116"/>
      <c r="DTK185" s="116"/>
      <c r="DTL185" s="116"/>
      <c r="DTM185" s="116"/>
      <c r="DTN185" s="116"/>
      <c r="DTO185" s="116"/>
      <c r="DTP185" s="116"/>
      <c r="DTQ185" s="116" t="s">
        <v>74</v>
      </c>
      <c r="DTR185" s="116"/>
      <c r="DTS185" s="116"/>
      <c r="DTT185" s="116"/>
      <c r="DTU185" s="116"/>
      <c r="DTV185" s="116"/>
      <c r="DTW185" s="116"/>
      <c r="DTX185" s="116"/>
      <c r="DTY185" s="116" t="s">
        <v>74</v>
      </c>
      <c r="DTZ185" s="116"/>
      <c r="DUA185" s="116"/>
      <c r="DUB185" s="116"/>
      <c r="DUC185" s="116"/>
      <c r="DUD185" s="116"/>
      <c r="DUE185" s="116"/>
      <c r="DUF185" s="116"/>
      <c r="DUG185" s="116" t="s">
        <v>74</v>
      </c>
      <c r="DUH185" s="116"/>
      <c r="DUI185" s="116"/>
      <c r="DUJ185" s="116"/>
      <c r="DUK185" s="116"/>
      <c r="DUL185" s="116"/>
      <c r="DUM185" s="116"/>
      <c r="DUN185" s="116"/>
      <c r="DUO185" s="116" t="s">
        <v>74</v>
      </c>
      <c r="DUP185" s="116"/>
      <c r="DUQ185" s="116"/>
      <c r="DUR185" s="116"/>
      <c r="DUS185" s="116"/>
      <c r="DUT185" s="116"/>
      <c r="DUU185" s="116"/>
      <c r="DUV185" s="116"/>
      <c r="DUW185" s="116" t="s">
        <v>74</v>
      </c>
      <c r="DUX185" s="116"/>
      <c r="DUY185" s="116"/>
      <c r="DUZ185" s="116"/>
      <c r="DVA185" s="116"/>
      <c r="DVB185" s="116"/>
      <c r="DVC185" s="116"/>
      <c r="DVD185" s="116"/>
      <c r="DVE185" s="116" t="s">
        <v>74</v>
      </c>
      <c r="DVF185" s="116"/>
      <c r="DVG185" s="116"/>
      <c r="DVH185" s="116"/>
      <c r="DVI185" s="116"/>
      <c r="DVJ185" s="116"/>
      <c r="DVK185" s="116"/>
      <c r="DVL185" s="116"/>
      <c r="DVM185" s="116" t="s">
        <v>74</v>
      </c>
      <c r="DVN185" s="116"/>
      <c r="DVO185" s="116"/>
      <c r="DVP185" s="116"/>
      <c r="DVQ185" s="116"/>
      <c r="DVR185" s="116"/>
      <c r="DVS185" s="116"/>
      <c r="DVT185" s="116"/>
      <c r="DVU185" s="116" t="s">
        <v>74</v>
      </c>
      <c r="DVV185" s="116"/>
      <c r="DVW185" s="116"/>
      <c r="DVX185" s="116"/>
      <c r="DVY185" s="116"/>
      <c r="DVZ185" s="116"/>
      <c r="DWA185" s="116"/>
      <c r="DWB185" s="116"/>
      <c r="DWC185" s="116" t="s">
        <v>74</v>
      </c>
      <c r="DWD185" s="116"/>
      <c r="DWE185" s="116"/>
      <c r="DWF185" s="116"/>
      <c r="DWG185" s="116"/>
      <c r="DWH185" s="116"/>
      <c r="DWI185" s="116"/>
      <c r="DWJ185" s="116"/>
      <c r="DWK185" s="116" t="s">
        <v>74</v>
      </c>
      <c r="DWL185" s="116"/>
      <c r="DWM185" s="116"/>
      <c r="DWN185" s="116"/>
      <c r="DWO185" s="116"/>
      <c r="DWP185" s="116"/>
      <c r="DWQ185" s="116"/>
      <c r="DWR185" s="116"/>
      <c r="DWS185" s="116" t="s">
        <v>74</v>
      </c>
      <c r="DWT185" s="116"/>
      <c r="DWU185" s="116"/>
      <c r="DWV185" s="116"/>
      <c r="DWW185" s="116"/>
      <c r="DWX185" s="116"/>
      <c r="DWY185" s="116"/>
      <c r="DWZ185" s="116"/>
      <c r="DXA185" s="116" t="s">
        <v>74</v>
      </c>
      <c r="DXB185" s="116"/>
      <c r="DXC185" s="116"/>
      <c r="DXD185" s="116"/>
      <c r="DXE185" s="116"/>
      <c r="DXF185" s="116"/>
      <c r="DXG185" s="116"/>
      <c r="DXH185" s="116"/>
      <c r="DXI185" s="116" t="s">
        <v>74</v>
      </c>
      <c r="DXJ185" s="116"/>
      <c r="DXK185" s="116"/>
      <c r="DXL185" s="116"/>
      <c r="DXM185" s="116"/>
      <c r="DXN185" s="116"/>
      <c r="DXO185" s="116"/>
      <c r="DXP185" s="116"/>
      <c r="DXQ185" s="116" t="s">
        <v>74</v>
      </c>
      <c r="DXR185" s="116"/>
      <c r="DXS185" s="116"/>
      <c r="DXT185" s="116"/>
      <c r="DXU185" s="116"/>
      <c r="DXV185" s="116"/>
      <c r="DXW185" s="116"/>
      <c r="DXX185" s="116"/>
      <c r="DXY185" s="116" t="s">
        <v>74</v>
      </c>
      <c r="DXZ185" s="116"/>
      <c r="DYA185" s="116"/>
      <c r="DYB185" s="116"/>
      <c r="DYC185" s="116"/>
      <c r="DYD185" s="116"/>
      <c r="DYE185" s="116"/>
      <c r="DYF185" s="116"/>
      <c r="DYG185" s="116" t="s">
        <v>74</v>
      </c>
      <c r="DYH185" s="116"/>
      <c r="DYI185" s="116"/>
      <c r="DYJ185" s="116"/>
      <c r="DYK185" s="116"/>
      <c r="DYL185" s="116"/>
      <c r="DYM185" s="116"/>
      <c r="DYN185" s="116"/>
      <c r="DYO185" s="116" t="s">
        <v>74</v>
      </c>
      <c r="DYP185" s="116"/>
      <c r="DYQ185" s="116"/>
      <c r="DYR185" s="116"/>
      <c r="DYS185" s="116"/>
      <c r="DYT185" s="116"/>
      <c r="DYU185" s="116"/>
      <c r="DYV185" s="116"/>
      <c r="DYW185" s="116" t="s">
        <v>74</v>
      </c>
      <c r="DYX185" s="116"/>
      <c r="DYY185" s="116"/>
      <c r="DYZ185" s="116"/>
      <c r="DZA185" s="116"/>
      <c r="DZB185" s="116"/>
      <c r="DZC185" s="116"/>
      <c r="DZD185" s="116"/>
      <c r="DZE185" s="116" t="s">
        <v>74</v>
      </c>
      <c r="DZF185" s="116"/>
      <c r="DZG185" s="116"/>
      <c r="DZH185" s="116"/>
      <c r="DZI185" s="116"/>
      <c r="DZJ185" s="116"/>
      <c r="DZK185" s="116"/>
      <c r="DZL185" s="116"/>
      <c r="DZM185" s="116" t="s">
        <v>74</v>
      </c>
      <c r="DZN185" s="116"/>
      <c r="DZO185" s="116"/>
      <c r="DZP185" s="116"/>
      <c r="DZQ185" s="116"/>
      <c r="DZR185" s="116"/>
      <c r="DZS185" s="116"/>
      <c r="DZT185" s="116"/>
      <c r="DZU185" s="116" t="s">
        <v>74</v>
      </c>
      <c r="DZV185" s="116"/>
      <c r="DZW185" s="116"/>
      <c r="DZX185" s="116"/>
      <c r="DZY185" s="116"/>
      <c r="DZZ185" s="116"/>
      <c r="EAA185" s="116"/>
      <c r="EAB185" s="116"/>
      <c r="EAC185" s="116" t="s">
        <v>74</v>
      </c>
      <c r="EAD185" s="116"/>
      <c r="EAE185" s="116"/>
      <c r="EAF185" s="116"/>
      <c r="EAG185" s="116"/>
      <c r="EAH185" s="116"/>
      <c r="EAI185" s="116"/>
      <c r="EAJ185" s="116"/>
      <c r="EAK185" s="116" t="s">
        <v>74</v>
      </c>
      <c r="EAL185" s="116"/>
      <c r="EAM185" s="116"/>
      <c r="EAN185" s="116"/>
      <c r="EAO185" s="116"/>
      <c r="EAP185" s="116"/>
      <c r="EAQ185" s="116"/>
      <c r="EAR185" s="116"/>
      <c r="EAS185" s="116" t="s">
        <v>74</v>
      </c>
      <c r="EAT185" s="116"/>
      <c r="EAU185" s="116"/>
      <c r="EAV185" s="116"/>
      <c r="EAW185" s="116"/>
      <c r="EAX185" s="116"/>
      <c r="EAY185" s="116"/>
      <c r="EAZ185" s="116"/>
      <c r="EBA185" s="116" t="s">
        <v>74</v>
      </c>
      <c r="EBB185" s="116"/>
      <c r="EBC185" s="116"/>
      <c r="EBD185" s="116"/>
      <c r="EBE185" s="116"/>
      <c r="EBF185" s="116"/>
      <c r="EBG185" s="116"/>
      <c r="EBH185" s="116"/>
      <c r="EBI185" s="116" t="s">
        <v>74</v>
      </c>
      <c r="EBJ185" s="116"/>
      <c r="EBK185" s="116"/>
      <c r="EBL185" s="116"/>
      <c r="EBM185" s="116"/>
      <c r="EBN185" s="116"/>
      <c r="EBO185" s="116"/>
      <c r="EBP185" s="116"/>
      <c r="EBQ185" s="116" t="s">
        <v>74</v>
      </c>
      <c r="EBR185" s="116"/>
      <c r="EBS185" s="116"/>
      <c r="EBT185" s="116"/>
      <c r="EBU185" s="116"/>
      <c r="EBV185" s="116"/>
      <c r="EBW185" s="116"/>
      <c r="EBX185" s="116"/>
      <c r="EBY185" s="116" t="s">
        <v>74</v>
      </c>
      <c r="EBZ185" s="116"/>
      <c r="ECA185" s="116"/>
      <c r="ECB185" s="116"/>
      <c r="ECC185" s="116"/>
      <c r="ECD185" s="116"/>
      <c r="ECE185" s="116"/>
      <c r="ECF185" s="116"/>
      <c r="ECG185" s="116" t="s">
        <v>74</v>
      </c>
      <c r="ECH185" s="116"/>
      <c r="ECI185" s="116"/>
      <c r="ECJ185" s="116"/>
      <c r="ECK185" s="116"/>
      <c r="ECL185" s="116"/>
      <c r="ECM185" s="116"/>
      <c r="ECN185" s="116"/>
      <c r="ECO185" s="116" t="s">
        <v>74</v>
      </c>
      <c r="ECP185" s="116"/>
      <c r="ECQ185" s="116"/>
      <c r="ECR185" s="116"/>
      <c r="ECS185" s="116"/>
      <c r="ECT185" s="116"/>
      <c r="ECU185" s="116"/>
      <c r="ECV185" s="116"/>
      <c r="ECW185" s="116" t="s">
        <v>74</v>
      </c>
      <c r="ECX185" s="116"/>
      <c r="ECY185" s="116"/>
      <c r="ECZ185" s="116"/>
      <c r="EDA185" s="116"/>
      <c r="EDB185" s="116"/>
      <c r="EDC185" s="116"/>
      <c r="EDD185" s="116"/>
      <c r="EDE185" s="116" t="s">
        <v>74</v>
      </c>
      <c r="EDF185" s="116"/>
      <c r="EDG185" s="116"/>
      <c r="EDH185" s="116"/>
      <c r="EDI185" s="116"/>
      <c r="EDJ185" s="116"/>
      <c r="EDK185" s="116"/>
      <c r="EDL185" s="116"/>
      <c r="EDM185" s="116" t="s">
        <v>74</v>
      </c>
      <c r="EDN185" s="116"/>
      <c r="EDO185" s="116"/>
      <c r="EDP185" s="116"/>
      <c r="EDQ185" s="116"/>
      <c r="EDR185" s="116"/>
      <c r="EDS185" s="116"/>
      <c r="EDT185" s="116"/>
      <c r="EDU185" s="116" t="s">
        <v>74</v>
      </c>
      <c r="EDV185" s="116"/>
      <c r="EDW185" s="116"/>
      <c r="EDX185" s="116"/>
      <c r="EDY185" s="116"/>
      <c r="EDZ185" s="116"/>
      <c r="EEA185" s="116"/>
      <c r="EEB185" s="116"/>
      <c r="EEC185" s="116" t="s">
        <v>74</v>
      </c>
      <c r="EED185" s="116"/>
      <c r="EEE185" s="116"/>
      <c r="EEF185" s="116"/>
      <c r="EEG185" s="116"/>
      <c r="EEH185" s="116"/>
      <c r="EEI185" s="116"/>
      <c r="EEJ185" s="116"/>
      <c r="EEK185" s="116" t="s">
        <v>74</v>
      </c>
      <c r="EEL185" s="116"/>
      <c r="EEM185" s="116"/>
      <c r="EEN185" s="116"/>
      <c r="EEO185" s="116"/>
      <c r="EEP185" s="116"/>
      <c r="EEQ185" s="116"/>
      <c r="EER185" s="116"/>
      <c r="EES185" s="116" t="s">
        <v>74</v>
      </c>
      <c r="EET185" s="116"/>
      <c r="EEU185" s="116"/>
      <c r="EEV185" s="116"/>
      <c r="EEW185" s="116"/>
      <c r="EEX185" s="116"/>
      <c r="EEY185" s="116"/>
      <c r="EEZ185" s="116"/>
      <c r="EFA185" s="116" t="s">
        <v>74</v>
      </c>
      <c r="EFB185" s="116"/>
      <c r="EFC185" s="116"/>
      <c r="EFD185" s="116"/>
      <c r="EFE185" s="116"/>
      <c r="EFF185" s="116"/>
      <c r="EFG185" s="116"/>
      <c r="EFH185" s="116"/>
      <c r="EFI185" s="116" t="s">
        <v>74</v>
      </c>
      <c r="EFJ185" s="116"/>
      <c r="EFK185" s="116"/>
      <c r="EFL185" s="116"/>
      <c r="EFM185" s="116"/>
      <c r="EFN185" s="116"/>
      <c r="EFO185" s="116"/>
      <c r="EFP185" s="116"/>
      <c r="EFQ185" s="116" t="s">
        <v>74</v>
      </c>
      <c r="EFR185" s="116"/>
      <c r="EFS185" s="116"/>
      <c r="EFT185" s="116"/>
      <c r="EFU185" s="116"/>
      <c r="EFV185" s="116"/>
      <c r="EFW185" s="116"/>
      <c r="EFX185" s="116"/>
      <c r="EFY185" s="116" t="s">
        <v>74</v>
      </c>
      <c r="EFZ185" s="116"/>
      <c r="EGA185" s="116"/>
      <c r="EGB185" s="116"/>
      <c r="EGC185" s="116"/>
      <c r="EGD185" s="116"/>
      <c r="EGE185" s="116"/>
      <c r="EGF185" s="116"/>
      <c r="EGG185" s="116" t="s">
        <v>74</v>
      </c>
      <c r="EGH185" s="116"/>
      <c r="EGI185" s="116"/>
      <c r="EGJ185" s="116"/>
      <c r="EGK185" s="116"/>
      <c r="EGL185" s="116"/>
      <c r="EGM185" s="116"/>
      <c r="EGN185" s="116"/>
      <c r="EGO185" s="116" t="s">
        <v>74</v>
      </c>
      <c r="EGP185" s="116"/>
      <c r="EGQ185" s="116"/>
      <c r="EGR185" s="116"/>
      <c r="EGS185" s="116"/>
      <c r="EGT185" s="116"/>
      <c r="EGU185" s="116"/>
      <c r="EGV185" s="116"/>
      <c r="EGW185" s="116" t="s">
        <v>74</v>
      </c>
      <c r="EGX185" s="116"/>
      <c r="EGY185" s="116"/>
      <c r="EGZ185" s="116"/>
      <c r="EHA185" s="116"/>
      <c r="EHB185" s="116"/>
      <c r="EHC185" s="116"/>
      <c r="EHD185" s="116"/>
      <c r="EHE185" s="116" t="s">
        <v>74</v>
      </c>
      <c r="EHF185" s="116"/>
      <c r="EHG185" s="116"/>
      <c r="EHH185" s="116"/>
      <c r="EHI185" s="116"/>
      <c r="EHJ185" s="116"/>
      <c r="EHK185" s="116"/>
      <c r="EHL185" s="116"/>
      <c r="EHM185" s="116" t="s">
        <v>74</v>
      </c>
      <c r="EHN185" s="116"/>
      <c r="EHO185" s="116"/>
      <c r="EHP185" s="116"/>
      <c r="EHQ185" s="116"/>
      <c r="EHR185" s="116"/>
      <c r="EHS185" s="116"/>
      <c r="EHT185" s="116"/>
      <c r="EHU185" s="116" t="s">
        <v>74</v>
      </c>
      <c r="EHV185" s="116"/>
      <c r="EHW185" s="116"/>
      <c r="EHX185" s="116"/>
      <c r="EHY185" s="116"/>
      <c r="EHZ185" s="116"/>
      <c r="EIA185" s="116"/>
      <c r="EIB185" s="116"/>
      <c r="EIC185" s="116" t="s">
        <v>74</v>
      </c>
      <c r="EID185" s="116"/>
      <c r="EIE185" s="116"/>
      <c r="EIF185" s="116"/>
      <c r="EIG185" s="116"/>
      <c r="EIH185" s="116"/>
      <c r="EII185" s="116"/>
      <c r="EIJ185" s="116"/>
      <c r="EIK185" s="116" t="s">
        <v>74</v>
      </c>
      <c r="EIL185" s="116"/>
      <c r="EIM185" s="116"/>
      <c r="EIN185" s="116"/>
      <c r="EIO185" s="116"/>
      <c r="EIP185" s="116"/>
      <c r="EIQ185" s="116"/>
      <c r="EIR185" s="116"/>
      <c r="EIS185" s="116" t="s">
        <v>74</v>
      </c>
      <c r="EIT185" s="116"/>
      <c r="EIU185" s="116"/>
      <c r="EIV185" s="116"/>
      <c r="EIW185" s="116"/>
      <c r="EIX185" s="116"/>
      <c r="EIY185" s="116"/>
      <c r="EIZ185" s="116"/>
      <c r="EJA185" s="116" t="s">
        <v>74</v>
      </c>
      <c r="EJB185" s="116"/>
      <c r="EJC185" s="116"/>
      <c r="EJD185" s="116"/>
      <c r="EJE185" s="116"/>
      <c r="EJF185" s="116"/>
      <c r="EJG185" s="116"/>
      <c r="EJH185" s="116"/>
      <c r="EJI185" s="116" t="s">
        <v>74</v>
      </c>
      <c r="EJJ185" s="116"/>
      <c r="EJK185" s="116"/>
      <c r="EJL185" s="116"/>
      <c r="EJM185" s="116"/>
      <c r="EJN185" s="116"/>
      <c r="EJO185" s="116"/>
      <c r="EJP185" s="116"/>
      <c r="EJQ185" s="116" t="s">
        <v>74</v>
      </c>
      <c r="EJR185" s="116"/>
      <c r="EJS185" s="116"/>
      <c r="EJT185" s="116"/>
      <c r="EJU185" s="116"/>
      <c r="EJV185" s="116"/>
      <c r="EJW185" s="116"/>
      <c r="EJX185" s="116"/>
      <c r="EJY185" s="116" t="s">
        <v>74</v>
      </c>
      <c r="EJZ185" s="116"/>
      <c r="EKA185" s="116"/>
      <c r="EKB185" s="116"/>
      <c r="EKC185" s="116"/>
      <c r="EKD185" s="116"/>
      <c r="EKE185" s="116"/>
      <c r="EKF185" s="116"/>
      <c r="EKG185" s="116" t="s">
        <v>74</v>
      </c>
      <c r="EKH185" s="116"/>
      <c r="EKI185" s="116"/>
      <c r="EKJ185" s="116"/>
      <c r="EKK185" s="116"/>
      <c r="EKL185" s="116"/>
      <c r="EKM185" s="116"/>
      <c r="EKN185" s="116"/>
      <c r="EKO185" s="116" t="s">
        <v>74</v>
      </c>
      <c r="EKP185" s="116"/>
      <c r="EKQ185" s="116"/>
      <c r="EKR185" s="116"/>
      <c r="EKS185" s="116"/>
      <c r="EKT185" s="116"/>
      <c r="EKU185" s="116"/>
      <c r="EKV185" s="116"/>
      <c r="EKW185" s="116" t="s">
        <v>74</v>
      </c>
      <c r="EKX185" s="116"/>
      <c r="EKY185" s="116"/>
      <c r="EKZ185" s="116"/>
      <c r="ELA185" s="116"/>
      <c r="ELB185" s="116"/>
      <c r="ELC185" s="116"/>
      <c r="ELD185" s="116"/>
      <c r="ELE185" s="116" t="s">
        <v>74</v>
      </c>
      <c r="ELF185" s="116"/>
      <c r="ELG185" s="116"/>
      <c r="ELH185" s="116"/>
      <c r="ELI185" s="116"/>
      <c r="ELJ185" s="116"/>
      <c r="ELK185" s="116"/>
      <c r="ELL185" s="116"/>
      <c r="ELM185" s="116" t="s">
        <v>74</v>
      </c>
      <c r="ELN185" s="116"/>
      <c r="ELO185" s="116"/>
      <c r="ELP185" s="116"/>
      <c r="ELQ185" s="116"/>
      <c r="ELR185" s="116"/>
      <c r="ELS185" s="116"/>
      <c r="ELT185" s="116"/>
      <c r="ELU185" s="116" t="s">
        <v>74</v>
      </c>
      <c r="ELV185" s="116"/>
      <c r="ELW185" s="116"/>
      <c r="ELX185" s="116"/>
      <c r="ELY185" s="116"/>
      <c r="ELZ185" s="116"/>
      <c r="EMA185" s="116"/>
      <c r="EMB185" s="116"/>
      <c r="EMC185" s="116" t="s">
        <v>74</v>
      </c>
      <c r="EMD185" s="116"/>
      <c r="EME185" s="116"/>
      <c r="EMF185" s="116"/>
      <c r="EMG185" s="116"/>
      <c r="EMH185" s="116"/>
      <c r="EMI185" s="116"/>
      <c r="EMJ185" s="116"/>
      <c r="EMK185" s="116" t="s">
        <v>74</v>
      </c>
      <c r="EML185" s="116"/>
      <c r="EMM185" s="116"/>
      <c r="EMN185" s="116"/>
      <c r="EMO185" s="116"/>
      <c r="EMP185" s="116"/>
      <c r="EMQ185" s="116"/>
      <c r="EMR185" s="116"/>
      <c r="EMS185" s="116" t="s">
        <v>74</v>
      </c>
      <c r="EMT185" s="116"/>
      <c r="EMU185" s="116"/>
      <c r="EMV185" s="116"/>
      <c r="EMW185" s="116"/>
      <c r="EMX185" s="116"/>
      <c r="EMY185" s="116"/>
      <c r="EMZ185" s="116"/>
      <c r="ENA185" s="116" t="s">
        <v>74</v>
      </c>
      <c r="ENB185" s="116"/>
      <c r="ENC185" s="116"/>
      <c r="END185" s="116"/>
      <c r="ENE185" s="116"/>
      <c r="ENF185" s="116"/>
      <c r="ENG185" s="116"/>
      <c r="ENH185" s="116"/>
      <c r="ENI185" s="116" t="s">
        <v>74</v>
      </c>
      <c r="ENJ185" s="116"/>
      <c r="ENK185" s="116"/>
      <c r="ENL185" s="116"/>
      <c r="ENM185" s="116"/>
      <c r="ENN185" s="116"/>
      <c r="ENO185" s="116"/>
      <c r="ENP185" s="116"/>
      <c r="ENQ185" s="116" t="s">
        <v>74</v>
      </c>
      <c r="ENR185" s="116"/>
      <c r="ENS185" s="116"/>
      <c r="ENT185" s="116"/>
      <c r="ENU185" s="116"/>
      <c r="ENV185" s="116"/>
      <c r="ENW185" s="116"/>
      <c r="ENX185" s="116"/>
      <c r="ENY185" s="116" t="s">
        <v>74</v>
      </c>
      <c r="ENZ185" s="116"/>
      <c r="EOA185" s="116"/>
      <c r="EOB185" s="116"/>
      <c r="EOC185" s="116"/>
      <c r="EOD185" s="116"/>
      <c r="EOE185" s="116"/>
      <c r="EOF185" s="116"/>
      <c r="EOG185" s="116" t="s">
        <v>74</v>
      </c>
      <c r="EOH185" s="116"/>
      <c r="EOI185" s="116"/>
      <c r="EOJ185" s="116"/>
      <c r="EOK185" s="116"/>
      <c r="EOL185" s="116"/>
      <c r="EOM185" s="116"/>
      <c r="EON185" s="116"/>
      <c r="EOO185" s="116" t="s">
        <v>74</v>
      </c>
      <c r="EOP185" s="116"/>
      <c r="EOQ185" s="116"/>
      <c r="EOR185" s="116"/>
      <c r="EOS185" s="116"/>
      <c r="EOT185" s="116"/>
      <c r="EOU185" s="116"/>
      <c r="EOV185" s="116"/>
      <c r="EOW185" s="116" t="s">
        <v>74</v>
      </c>
      <c r="EOX185" s="116"/>
      <c r="EOY185" s="116"/>
      <c r="EOZ185" s="116"/>
      <c r="EPA185" s="116"/>
      <c r="EPB185" s="116"/>
      <c r="EPC185" s="116"/>
      <c r="EPD185" s="116"/>
      <c r="EPE185" s="116" t="s">
        <v>74</v>
      </c>
      <c r="EPF185" s="116"/>
      <c r="EPG185" s="116"/>
      <c r="EPH185" s="116"/>
      <c r="EPI185" s="116"/>
      <c r="EPJ185" s="116"/>
      <c r="EPK185" s="116"/>
      <c r="EPL185" s="116"/>
      <c r="EPM185" s="116" t="s">
        <v>74</v>
      </c>
      <c r="EPN185" s="116"/>
      <c r="EPO185" s="116"/>
      <c r="EPP185" s="116"/>
      <c r="EPQ185" s="116"/>
      <c r="EPR185" s="116"/>
      <c r="EPS185" s="116"/>
      <c r="EPT185" s="116"/>
      <c r="EPU185" s="116" t="s">
        <v>74</v>
      </c>
      <c r="EPV185" s="116"/>
      <c r="EPW185" s="116"/>
      <c r="EPX185" s="116"/>
      <c r="EPY185" s="116"/>
      <c r="EPZ185" s="116"/>
      <c r="EQA185" s="116"/>
      <c r="EQB185" s="116"/>
      <c r="EQC185" s="116" t="s">
        <v>74</v>
      </c>
      <c r="EQD185" s="116"/>
      <c r="EQE185" s="116"/>
      <c r="EQF185" s="116"/>
      <c r="EQG185" s="116"/>
      <c r="EQH185" s="116"/>
      <c r="EQI185" s="116"/>
      <c r="EQJ185" s="116"/>
      <c r="EQK185" s="116" t="s">
        <v>74</v>
      </c>
      <c r="EQL185" s="116"/>
      <c r="EQM185" s="116"/>
      <c r="EQN185" s="116"/>
      <c r="EQO185" s="116"/>
      <c r="EQP185" s="116"/>
      <c r="EQQ185" s="116"/>
      <c r="EQR185" s="116"/>
      <c r="EQS185" s="116" t="s">
        <v>74</v>
      </c>
      <c r="EQT185" s="116"/>
      <c r="EQU185" s="116"/>
      <c r="EQV185" s="116"/>
      <c r="EQW185" s="116"/>
      <c r="EQX185" s="116"/>
      <c r="EQY185" s="116"/>
      <c r="EQZ185" s="116"/>
      <c r="ERA185" s="116" t="s">
        <v>74</v>
      </c>
      <c r="ERB185" s="116"/>
      <c r="ERC185" s="116"/>
      <c r="ERD185" s="116"/>
      <c r="ERE185" s="116"/>
      <c r="ERF185" s="116"/>
      <c r="ERG185" s="116"/>
      <c r="ERH185" s="116"/>
      <c r="ERI185" s="116" t="s">
        <v>74</v>
      </c>
      <c r="ERJ185" s="116"/>
      <c r="ERK185" s="116"/>
      <c r="ERL185" s="116"/>
      <c r="ERM185" s="116"/>
      <c r="ERN185" s="116"/>
      <c r="ERO185" s="116"/>
      <c r="ERP185" s="116"/>
      <c r="ERQ185" s="116" t="s">
        <v>74</v>
      </c>
      <c r="ERR185" s="116"/>
      <c r="ERS185" s="116"/>
      <c r="ERT185" s="116"/>
      <c r="ERU185" s="116"/>
      <c r="ERV185" s="116"/>
      <c r="ERW185" s="116"/>
      <c r="ERX185" s="116"/>
      <c r="ERY185" s="116" t="s">
        <v>74</v>
      </c>
      <c r="ERZ185" s="116"/>
      <c r="ESA185" s="116"/>
      <c r="ESB185" s="116"/>
      <c r="ESC185" s="116"/>
      <c r="ESD185" s="116"/>
      <c r="ESE185" s="116"/>
      <c r="ESF185" s="116"/>
      <c r="ESG185" s="116" t="s">
        <v>74</v>
      </c>
      <c r="ESH185" s="116"/>
      <c r="ESI185" s="116"/>
      <c r="ESJ185" s="116"/>
      <c r="ESK185" s="116"/>
      <c r="ESL185" s="116"/>
      <c r="ESM185" s="116"/>
      <c r="ESN185" s="116"/>
      <c r="ESO185" s="116" t="s">
        <v>74</v>
      </c>
      <c r="ESP185" s="116"/>
      <c r="ESQ185" s="116"/>
      <c r="ESR185" s="116"/>
      <c r="ESS185" s="116"/>
      <c r="EST185" s="116"/>
      <c r="ESU185" s="116"/>
      <c r="ESV185" s="116"/>
      <c r="ESW185" s="116" t="s">
        <v>74</v>
      </c>
      <c r="ESX185" s="116"/>
      <c r="ESY185" s="116"/>
      <c r="ESZ185" s="116"/>
      <c r="ETA185" s="116"/>
      <c r="ETB185" s="116"/>
      <c r="ETC185" s="116"/>
      <c r="ETD185" s="116"/>
      <c r="ETE185" s="116" t="s">
        <v>74</v>
      </c>
      <c r="ETF185" s="116"/>
      <c r="ETG185" s="116"/>
      <c r="ETH185" s="116"/>
      <c r="ETI185" s="116"/>
      <c r="ETJ185" s="116"/>
      <c r="ETK185" s="116"/>
      <c r="ETL185" s="116"/>
      <c r="ETM185" s="116" t="s">
        <v>74</v>
      </c>
      <c r="ETN185" s="116"/>
      <c r="ETO185" s="116"/>
      <c r="ETP185" s="116"/>
      <c r="ETQ185" s="116"/>
      <c r="ETR185" s="116"/>
      <c r="ETS185" s="116"/>
      <c r="ETT185" s="116"/>
      <c r="ETU185" s="116" t="s">
        <v>74</v>
      </c>
      <c r="ETV185" s="116"/>
      <c r="ETW185" s="116"/>
      <c r="ETX185" s="116"/>
      <c r="ETY185" s="116"/>
      <c r="ETZ185" s="116"/>
      <c r="EUA185" s="116"/>
      <c r="EUB185" s="116"/>
      <c r="EUC185" s="116" t="s">
        <v>74</v>
      </c>
      <c r="EUD185" s="116"/>
      <c r="EUE185" s="116"/>
      <c r="EUF185" s="116"/>
      <c r="EUG185" s="116"/>
      <c r="EUH185" s="116"/>
      <c r="EUI185" s="116"/>
      <c r="EUJ185" s="116"/>
      <c r="EUK185" s="116" t="s">
        <v>74</v>
      </c>
      <c r="EUL185" s="116"/>
      <c r="EUM185" s="116"/>
      <c r="EUN185" s="116"/>
      <c r="EUO185" s="116"/>
      <c r="EUP185" s="116"/>
      <c r="EUQ185" s="116"/>
      <c r="EUR185" s="116"/>
      <c r="EUS185" s="116" t="s">
        <v>74</v>
      </c>
      <c r="EUT185" s="116"/>
      <c r="EUU185" s="116"/>
      <c r="EUV185" s="116"/>
      <c r="EUW185" s="116"/>
      <c r="EUX185" s="116"/>
      <c r="EUY185" s="116"/>
      <c r="EUZ185" s="116"/>
      <c r="EVA185" s="116" t="s">
        <v>74</v>
      </c>
      <c r="EVB185" s="116"/>
      <c r="EVC185" s="116"/>
      <c r="EVD185" s="116"/>
      <c r="EVE185" s="116"/>
      <c r="EVF185" s="116"/>
      <c r="EVG185" s="116"/>
      <c r="EVH185" s="116"/>
      <c r="EVI185" s="116" t="s">
        <v>74</v>
      </c>
      <c r="EVJ185" s="116"/>
      <c r="EVK185" s="116"/>
      <c r="EVL185" s="116"/>
      <c r="EVM185" s="116"/>
      <c r="EVN185" s="116"/>
      <c r="EVO185" s="116"/>
      <c r="EVP185" s="116"/>
      <c r="EVQ185" s="116" t="s">
        <v>74</v>
      </c>
      <c r="EVR185" s="116"/>
      <c r="EVS185" s="116"/>
      <c r="EVT185" s="116"/>
      <c r="EVU185" s="116"/>
      <c r="EVV185" s="116"/>
      <c r="EVW185" s="116"/>
      <c r="EVX185" s="116"/>
      <c r="EVY185" s="116" t="s">
        <v>74</v>
      </c>
      <c r="EVZ185" s="116"/>
      <c r="EWA185" s="116"/>
      <c r="EWB185" s="116"/>
      <c r="EWC185" s="116"/>
      <c r="EWD185" s="116"/>
      <c r="EWE185" s="116"/>
      <c r="EWF185" s="116"/>
      <c r="EWG185" s="116" t="s">
        <v>74</v>
      </c>
      <c r="EWH185" s="116"/>
      <c r="EWI185" s="116"/>
      <c r="EWJ185" s="116"/>
      <c r="EWK185" s="116"/>
      <c r="EWL185" s="116"/>
      <c r="EWM185" s="116"/>
      <c r="EWN185" s="116"/>
      <c r="EWO185" s="116" t="s">
        <v>74</v>
      </c>
      <c r="EWP185" s="116"/>
      <c r="EWQ185" s="116"/>
      <c r="EWR185" s="116"/>
      <c r="EWS185" s="116"/>
      <c r="EWT185" s="116"/>
      <c r="EWU185" s="116"/>
      <c r="EWV185" s="116"/>
      <c r="EWW185" s="116" t="s">
        <v>74</v>
      </c>
      <c r="EWX185" s="116"/>
      <c r="EWY185" s="116"/>
      <c r="EWZ185" s="116"/>
      <c r="EXA185" s="116"/>
      <c r="EXB185" s="116"/>
      <c r="EXC185" s="116"/>
      <c r="EXD185" s="116"/>
      <c r="EXE185" s="116" t="s">
        <v>74</v>
      </c>
      <c r="EXF185" s="116"/>
      <c r="EXG185" s="116"/>
      <c r="EXH185" s="116"/>
      <c r="EXI185" s="116"/>
      <c r="EXJ185" s="116"/>
      <c r="EXK185" s="116"/>
      <c r="EXL185" s="116"/>
      <c r="EXM185" s="116" t="s">
        <v>74</v>
      </c>
      <c r="EXN185" s="116"/>
      <c r="EXO185" s="116"/>
      <c r="EXP185" s="116"/>
      <c r="EXQ185" s="116"/>
      <c r="EXR185" s="116"/>
      <c r="EXS185" s="116"/>
      <c r="EXT185" s="116"/>
      <c r="EXU185" s="116" t="s">
        <v>74</v>
      </c>
      <c r="EXV185" s="116"/>
      <c r="EXW185" s="116"/>
      <c r="EXX185" s="116"/>
      <c r="EXY185" s="116"/>
      <c r="EXZ185" s="116"/>
      <c r="EYA185" s="116"/>
      <c r="EYB185" s="116"/>
      <c r="EYC185" s="116" t="s">
        <v>74</v>
      </c>
      <c r="EYD185" s="116"/>
      <c r="EYE185" s="116"/>
      <c r="EYF185" s="116"/>
      <c r="EYG185" s="116"/>
      <c r="EYH185" s="116"/>
      <c r="EYI185" s="116"/>
      <c r="EYJ185" s="116"/>
      <c r="EYK185" s="116" t="s">
        <v>74</v>
      </c>
      <c r="EYL185" s="116"/>
      <c r="EYM185" s="116"/>
      <c r="EYN185" s="116"/>
      <c r="EYO185" s="116"/>
      <c r="EYP185" s="116"/>
      <c r="EYQ185" s="116"/>
      <c r="EYR185" s="116"/>
      <c r="EYS185" s="116" t="s">
        <v>74</v>
      </c>
      <c r="EYT185" s="116"/>
      <c r="EYU185" s="116"/>
      <c r="EYV185" s="116"/>
      <c r="EYW185" s="116"/>
      <c r="EYX185" s="116"/>
      <c r="EYY185" s="116"/>
      <c r="EYZ185" s="116"/>
      <c r="EZA185" s="116" t="s">
        <v>74</v>
      </c>
      <c r="EZB185" s="116"/>
      <c r="EZC185" s="116"/>
      <c r="EZD185" s="116"/>
      <c r="EZE185" s="116"/>
      <c r="EZF185" s="116"/>
      <c r="EZG185" s="116"/>
      <c r="EZH185" s="116"/>
      <c r="EZI185" s="116" t="s">
        <v>74</v>
      </c>
      <c r="EZJ185" s="116"/>
      <c r="EZK185" s="116"/>
      <c r="EZL185" s="116"/>
      <c r="EZM185" s="116"/>
      <c r="EZN185" s="116"/>
      <c r="EZO185" s="116"/>
      <c r="EZP185" s="116"/>
      <c r="EZQ185" s="116" t="s">
        <v>74</v>
      </c>
      <c r="EZR185" s="116"/>
      <c r="EZS185" s="116"/>
      <c r="EZT185" s="116"/>
      <c r="EZU185" s="116"/>
      <c r="EZV185" s="116"/>
      <c r="EZW185" s="116"/>
      <c r="EZX185" s="116"/>
      <c r="EZY185" s="116" t="s">
        <v>74</v>
      </c>
      <c r="EZZ185" s="116"/>
      <c r="FAA185" s="116"/>
      <c r="FAB185" s="116"/>
      <c r="FAC185" s="116"/>
      <c r="FAD185" s="116"/>
      <c r="FAE185" s="116"/>
      <c r="FAF185" s="116"/>
      <c r="FAG185" s="116" t="s">
        <v>74</v>
      </c>
      <c r="FAH185" s="116"/>
      <c r="FAI185" s="116"/>
      <c r="FAJ185" s="116"/>
      <c r="FAK185" s="116"/>
      <c r="FAL185" s="116"/>
      <c r="FAM185" s="116"/>
      <c r="FAN185" s="116"/>
      <c r="FAO185" s="116" t="s">
        <v>74</v>
      </c>
      <c r="FAP185" s="116"/>
      <c r="FAQ185" s="116"/>
      <c r="FAR185" s="116"/>
      <c r="FAS185" s="116"/>
      <c r="FAT185" s="116"/>
      <c r="FAU185" s="116"/>
      <c r="FAV185" s="116"/>
      <c r="FAW185" s="116" t="s">
        <v>74</v>
      </c>
      <c r="FAX185" s="116"/>
      <c r="FAY185" s="116"/>
      <c r="FAZ185" s="116"/>
      <c r="FBA185" s="116"/>
      <c r="FBB185" s="116"/>
      <c r="FBC185" s="116"/>
      <c r="FBD185" s="116"/>
      <c r="FBE185" s="116" t="s">
        <v>74</v>
      </c>
      <c r="FBF185" s="116"/>
      <c r="FBG185" s="116"/>
      <c r="FBH185" s="116"/>
      <c r="FBI185" s="116"/>
      <c r="FBJ185" s="116"/>
      <c r="FBK185" s="116"/>
      <c r="FBL185" s="116"/>
      <c r="FBM185" s="116" t="s">
        <v>74</v>
      </c>
      <c r="FBN185" s="116"/>
      <c r="FBO185" s="116"/>
      <c r="FBP185" s="116"/>
      <c r="FBQ185" s="116"/>
      <c r="FBR185" s="116"/>
      <c r="FBS185" s="116"/>
      <c r="FBT185" s="116"/>
      <c r="FBU185" s="116" t="s">
        <v>74</v>
      </c>
      <c r="FBV185" s="116"/>
      <c r="FBW185" s="116"/>
      <c r="FBX185" s="116"/>
      <c r="FBY185" s="116"/>
      <c r="FBZ185" s="116"/>
      <c r="FCA185" s="116"/>
      <c r="FCB185" s="116"/>
      <c r="FCC185" s="116" t="s">
        <v>74</v>
      </c>
      <c r="FCD185" s="116"/>
      <c r="FCE185" s="116"/>
      <c r="FCF185" s="116"/>
      <c r="FCG185" s="116"/>
      <c r="FCH185" s="116"/>
      <c r="FCI185" s="116"/>
      <c r="FCJ185" s="116"/>
      <c r="FCK185" s="116" t="s">
        <v>74</v>
      </c>
      <c r="FCL185" s="116"/>
      <c r="FCM185" s="116"/>
      <c r="FCN185" s="116"/>
      <c r="FCO185" s="116"/>
      <c r="FCP185" s="116"/>
      <c r="FCQ185" s="116"/>
      <c r="FCR185" s="116"/>
      <c r="FCS185" s="116" t="s">
        <v>74</v>
      </c>
      <c r="FCT185" s="116"/>
      <c r="FCU185" s="116"/>
      <c r="FCV185" s="116"/>
      <c r="FCW185" s="116"/>
      <c r="FCX185" s="116"/>
      <c r="FCY185" s="116"/>
      <c r="FCZ185" s="116"/>
      <c r="FDA185" s="116" t="s">
        <v>74</v>
      </c>
      <c r="FDB185" s="116"/>
      <c r="FDC185" s="116"/>
      <c r="FDD185" s="116"/>
      <c r="FDE185" s="116"/>
      <c r="FDF185" s="116"/>
      <c r="FDG185" s="116"/>
      <c r="FDH185" s="116"/>
      <c r="FDI185" s="116" t="s">
        <v>74</v>
      </c>
      <c r="FDJ185" s="116"/>
      <c r="FDK185" s="116"/>
      <c r="FDL185" s="116"/>
      <c r="FDM185" s="116"/>
      <c r="FDN185" s="116"/>
      <c r="FDO185" s="116"/>
      <c r="FDP185" s="116"/>
      <c r="FDQ185" s="116" t="s">
        <v>74</v>
      </c>
      <c r="FDR185" s="116"/>
      <c r="FDS185" s="116"/>
      <c r="FDT185" s="116"/>
      <c r="FDU185" s="116"/>
      <c r="FDV185" s="116"/>
      <c r="FDW185" s="116"/>
      <c r="FDX185" s="116"/>
      <c r="FDY185" s="116" t="s">
        <v>74</v>
      </c>
      <c r="FDZ185" s="116"/>
      <c r="FEA185" s="116"/>
      <c r="FEB185" s="116"/>
      <c r="FEC185" s="116"/>
      <c r="FED185" s="116"/>
      <c r="FEE185" s="116"/>
      <c r="FEF185" s="116"/>
      <c r="FEG185" s="116" t="s">
        <v>74</v>
      </c>
      <c r="FEH185" s="116"/>
      <c r="FEI185" s="116"/>
      <c r="FEJ185" s="116"/>
      <c r="FEK185" s="116"/>
      <c r="FEL185" s="116"/>
      <c r="FEM185" s="116"/>
      <c r="FEN185" s="116"/>
      <c r="FEO185" s="116" t="s">
        <v>74</v>
      </c>
      <c r="FEP185" s="116"/>
      <c r="FEQ185" s="116"/>
      <c r="FER185" s="116"/>
      <c r="FES185" s="116"/>
      <c r="FET185" s="116"/>
      <c r="FEU185" s="116"/>
      <c r="FEV185" s="116"/>
      <c r="FEW185" s="116" t="s">
        <v>74</v>
      </c>
      <c r="FEX185" s="116"/>
      <c r="FEY185" s="116"/>
      <c r="FEZ185" s="116"/>
      <c r="FFA185" s="116"/>
      <c r="FFB185" s="116"/>
      <c r="FFC185" s="116"/>
      <c r="FFD185" s="116"/>
      <c r="FFE185" s="116" t="s">
        <v>74</v>
      </c>
      <c r="FFF185" s="116"/>
      <c r="FFG185" s="116"/>
      <c r="FFH185" s="116"/>
      <c r="FFI185" s="116"/>
      <c r="FFJ185" s="116"/>
      <c r="FFK185" s="116"/>
      <c r="FFL185" s="116"/>
      <c r="FFM185" s="116" t="s">
        <v>74</v>
      </c>
      <c r="FFN185" s="116"/>
      <c r="FFO185" s="116"/>
      <c r="FFP185" s="116"/>
      <c r="FFQ185" s="116"/>
      <c r="FFR185" s="116"/>
      <c r="FFS185" s="116"/>
      <c r="FFT185" s="116"/>
      <c r="FFU185" s="116" t="s">
        <v>74</v>
      </c>
      <c r="FFV185" s="116"/>
      <c r="FFW185" s="116"/>
      <c r="FFX185" s="116"/>
      <c r="FFY185" s="116"/>
      <c r="FFZ185" s="116"/>
      <c r="FGA185" s="116"/>
      <c r="FGB185" s="116"/>
      <c r="FGC185" s="116" t="s">
        <v>74</v>
      </c>
      <c r="FGD185" s="116"/>
      <c r="FGE185" s="116"/>
      <c r="FGF185" s="116"/>
      <c r="FGG185" s="116"/>
      <c r="FGH185" s="116"/>
      <c r="FGI185" s="116"/>
      <c r="FGJ185" s="116"/>
      <c r="FGK185" s="116" t="s">
        <v>74</v>
      </c>
      <c r="FGL185" s="116"/>
      <c r="FGM185" s="116"/>
      <c r="FGN185" s="116"/>
      <c r="FGO185" s="116"/>
      <c r="FGP185" s="116"/>
      <c r="FGQ185" s="116"/>
      <c r="FGR185" s="116"/>
      <c r="FGS185" s="116" t="s">
        <v>74</v>
      </c>
      <c r="FGT185" s="116"/>
      <c r="FGU185" s="116"/>
      <c r="FGV185" s="116"/>
      <c r="FGW185" s="116"/>
      <c r="FGX185" s="116"/>
      <c r="FGY185" s="116"/>
      <c r="FGZ185" s="116"/>
      <c r="FHA185" s="116" t="s">
        <v>74</v>
      </c>
      <c r="FHB185" s="116"/>
      <c r="FHC185" s="116"/>
      <c r="FHD185" s="116"/>
      <c r="FHE185" s="116"/>
      <c r="FHF185" s="116"/>
      <c r="FHG185" s="116"/>
      <c r="FHH185" s="116"/>
      <c r="FHI185" s="116" t="s">
        <v>74</v>
      </c>
      <c r="FHJ185" s="116"/>
      <c r="FHK185" s="116"/>
      <c r="FHL185" s="116"/>
      <c r="FHM185" s="116"/>
      <c r="FHN185" s="116"/>
      <c r="FHO185" s="116"/>
      <c r="FHP185" s="116"/>
      <c r="FHQ185" s="116" t="s">
        <v>74</v>
      </c>
      <c r="FHR185" s="116"/>
      <c r="FHS185" s="116"/>
      <c r="FHT185" s="116"/>
      <c r="FHU185" s="116"/>
      <c r="FHV185" s="116"/>
      <c r="FHW185" s="116"/>
      <c r="FHX185" s="116"/>
      <c r="FHY185" s="116" t="s">
        <v>74</v>
      </c>
      <c r="FHZ185" s="116"/>
      <c r="FIA185" s="116"/>
      <c r="FIB185" s="116"/>
      <c r="FIC185" s="116"/>
      <c r="FID185" s="116"/>
      <c r="FIE185" s="116"/>
      <c r="FIF185" s="116"/>
      <c r="FIG185" s="116" t="s">
        <v>74</v>
      </c>
      <c r="FIH185" s="116"/>
      <c r="FII185" s="116"/>
      <c r="FIJ185" s="116"/>
      <c r="FIK185" s="116"/>
      <c r="FIL185" s="116"/>
      <c r="FIM185" s="116"/>
      <c r="FIN185" s="116"/>
      <c r="FIO185" s="116" t="s">
        <v>74</v>
      </c>
      <c r="FIP185" s="116"/>
      <c r="FIQ185" s="116"/>
      <c r="FIR185" s="116"/>
      <c r="FIS185" s="116"/>
      <c r="FIT185" s="116"/>
      <c r="FIU185" s="116"/>
      <c r="FIV185" s="116"/>
      <c r="FIW185" s="116" t="s">
        <v>74</v>
      </c>
      <c r="FIX185" s="116"/>
      <c r="FIY185" s="116"/>
      <c r="FIZ185" s="116"/>
      <c r="FJA185" s="116"/>
      <c r="FJB185" s="116"/>
      <c r="FJC185" s="116"/>
      <c r="FJD185" s="116"/>
      <c r="FJE185" s="116" t="s">
        <v>74</v>
      </c>
      <c r="FJF185" s="116"/>
      <c r="FJG185" s="116"/>
      <c r="FJH185" s="116"/>
      <c r="FJI185" s="116"/>
      <c r="FJJ185" s="116"/>
      <c r="FJK185" s="116"/>
      <c r="FJL185" s="116"/>
      <c r="FJM185" s="116" t="s">
        <v>74</v>
      </c>
      <c r="FJN185" s="116"/>
      <c r="FJO185" s="116"/>
      <c r="FJP185" s="116"/>
      <c r="FJQ185" s="116"/>
      <c r="FJR185" s="116"/>
      <c r="FJS185" s="116"/>
      <c r="FJT185" s="116"/>
      <c r="FJU185" s="116" t="s">
        <v>74</v>
      </c>
      <c r="FJV185" s="116"/>
      <c r="FJW185" s="116"/>
      <c r="FJX185" s="116"/>
      <c r="FJY185" s="116"/>
      <c r="FJZ185" s="116"/>
      <c r="FKA185" s="116"/>
      <c r="FKB185" s="116"/>
      <c r="FKC185" s="116" t="s">
        <v>74</v>
      </c>
      <c r="FKD185" s="116"/>
      <c r="FKE185" s="116"/>
      <c r="FKF185" s="116"/>
      <c r="FKG185" s="116"/>
      <c r="FKH185" s="116"/>
      <c r="FKI185" s="116"/>
      <c r="FKJ185" s="116"/>
      <c r="FKK185" s="116" t="s">
        <v>74</v>
      </c>
      <c r="FKL185" s="116"/>
      <c r="FKM185" s="116"/>
      <c r="FKN185" s="116"/>
      <c r="FKO185" s="116"/>
      <c r="FKP185" s="116"/>
      <c r="FKQ185" s="116"/>
      <c r="FKR185" s="116"/>
      <c r="FKS185" s="116" t="s">
        <v>74</v>
      </c>
      <c r="FKT185" s="116"/>
      <c r="FKU185" s="116"/>
      <c r="FKV185" s="116"/>
      <c r="FKW185" s="116"/>
      <c r="FKX185" s="116"/>
      <c r="FKY185" s="116"/>
      <c r="FKZ185" s="116"/>
      <c r="FLA185" s="116" t="s">
        <v>74</v>
      </c>
      <c r="FLB185" s="116"/>
      <c r="FLC185" s="116"/>
      <c r="FLD185" s="116"/>
      <c r="FLE185" s="116"/>
      <c r="FLF185" s="116"/>
      <c r="FLG185" s="116"/>
      <c r="FLH185" s="116"/>
      <c r="FLI185" s="116" t="s">
        <v>74</v>
      </c>
      <c r="FLJ185" s="116"/>
      <c r="FLK185" s="116"/>
      <c r="FLL185" s="116"/>
      <c r="FLM185" s="116"/>
      <c r="FLN185" s="116"/>
      <c r="FLO185" s="116"/>
      <c r="FLP185" s="116"/>
      <c r="FLQ185" s="116" t="s">
        <v>74</v>
      </c>
      <c r="FLR185" s="116"/>
      <c r="FLS185" s="116"/>
      <c r="FLT185" s="116"/>
      <c r="FLU185" s="116"/>
      <c r="FLV185" s="116"/>
      <c r="FLW185" s="116"/>
      <c r="FLX185" s="116"/>
      <c r="FLY185" s="116" t="s">
        <v>74</v>
      </c>
      <c r="FLZ185" s="116"/>
      <c r="FMA185" s="116"/>
      <c r="FMB185" s="116"/>
      <c r="FMC185" s="116"/>
      <c r="FMD185" s="116"/>
      <c r="FME185" s="116"/>
      <c r="FMF185" s="116"/>
      <c r="FMG185" s="116" t="s">
        <v>74</v>
      </c>
      <c r="FMH185" s="116"/>
      <c r="FMI185" s="116"/>
      <c r="FMJ185" s="116"/>
      <c r="FMK185" s="116"/>
      <c r="FML185" s="116"/>
      <c r="FMM185" s="116"/>
      <c r="FMN185" s="116"/>
      <c r="FMO185" s="116" t="s">
        <v>74</v>
      </c>
      <c r="FMP185" s="116"/>
      <c r="FMQ185" s="116"/>
      <c r="FMR185" s="116"/>
      <c r="FMS185" s="116"/>
      <c r="FMT185" s="116"/>
      <c r="FMU185" s="116"/>
      <c r="FMV185" s="116"/>
      <c r="FMW185" s="116" t="s">
        <v>74</v>
      </c>
      <c r="FMX185" s="116"/>
      <c r="FMY185" s="116"/>
      <c r="FMZ185" s="116"/>
      <c r="FNA185" s="116"/>
      <c r="FNB185" s="116"/>
      <c r="FNC185" s="116"/>
      <c r="FND185" s="116"/>
      <c r="FNE185" s="116" t="s">
        <v>74</v>
      </c>
      <c r="FNF185" s="116"/>
      <c r="FNG185" s="116"/>
      <c r="FNH185" s="116"/>
      <c r="FNI185" s="116"/>
      <c r="FNJ185" s="116"/>
      <c r="FNK185" s="116"/>
      <c r="FNL185" s="116"/>
      <c r="FNM185" s="116" t="s">
        <v>74</v>
      </c>
      <c r="FNN185" s="116"/>
      <c r="FNO185" s="116"/>
      <c r="FNP185" s="116"/>
      <c r="FNQ185" s="116"/>
      <c r="FNR185" s="116"/>
      <c r="FNS185" s="116"/>
      <c r="FNT185" s="116"/>
      <c r="FNU185" s="116" t="s">
        <v>74</v>
      </c>
      <c r="FNV185" s="116"/>
      <c r="FNW185" s="116"/>
      <c r="FNX185" s="116"/>
      <c r="FNY185" s="116"/>
      <c r="FNZ185" s="116"/>
      <c r="FOA185" s="116"/>
      <c r="FOB185" s="116"/>
      <c r="FOC185" s="116" t="s">
        <v>74</v>
      </c>
      <c r="FOD185" s="116"/>
      <c r="FOE185" s="116"/>
      <c r="FOF185" s="116"/>
      <c r="FOG185" s="116"/>
      <c r="FOH185" s="116"/>
      <c r="FOI185" s="116"/>
      <c r="FOJ185" s="116"/>
      <c r="FOK185" s="116" t="s">
        <v>74</v>
      </c>
      <c r="FOL185" s="116"/>
      <c r="FOM185" s="116"/>
      <c r="FON185" s="116"/>
      <c r="FOO185" s="116"/>
      <c r="FOP185" s="116"/>
      <c r="FOQ185" s="116"/>
      <c r="FOR185" s="116"/>
      <c r="FOS185" s="116" t="s">
        <v>74</v>
      </c>
      <c r="FOT185" s="116"/>
      <c r="FOU185" s="116"/>
      <c r="FOV185" s="116"/>
      <c r="FOW185" s="116"/>
      <c r="FOX185" s="116"/>
      <c r="FOY185" s="116"/>
      <c r="FOZ185" s="116"/>
      <c r="FPA185" s="116" t="s">
        <v>74</v>
      </c>
      <c r="FPB185" s="116"/>
      <c r="FPC185" s="116"/>
      <c r="FPD185" s="116"/>
      <c r="FPE185" s="116"/>
      <c r="FPF185" s="116"/>
      <c r="FPG185" s="116"/>
      <c r="FPH185" s="116"/>
      <c r="FPI185" s="116" t="s">
        <v>74</v>
      </c>
      <c r="FPJ185" s="116"/>
      <c r="FPK185" s="116"/>
      <c r="FPL185" s="116"/>
      <c r="FPM185" s="116"/>
      <c r="FPN185" s="116"/>
      <c r="FPO185" s="116"/>
      <c r="FPP185" s="116"/>
      <c r="FPQ185" s="116" t="s">
        <v>74</v>
      </c>
      <c r="FPR185" s="116"/>
      <c r="FPS185" s="116"/>
      <c r="FPT185" s="116"/>
      <c r="FPU185" s="116"/>
      <c r="FPV185" s="116"/>
      <c r="FPW185" s="116"/>
      <c r="FPX185" s="116"/>
      <c r="FPY185" s="116" t="s">
        <v>74</v>
      </c>
      <c r="FPZ185" s="116"/>
      <c r="FQA185" s="116"/>
      <c r="FQB185" s="116"/>
      <c r="FQC185" s="116"/>
      <c r="FQD185" s="116"/>
      <c r="FQE185" s="116"/>
      <c r="FQF185" s="116"/>
      <c r="FQG185" s="116" t="s">
        <v>74</v>
      </c>
      <c r="FQH185" s="116"/>
      <c r="FQI185" s="116"/>
      <c r="FQJ185" s="116"/>
      <c r="FQK185" s="116"/>
      <c r="FQL185" s="116"/>
      <c r="FQM185" s="116"/>
      <c r="FQN185" s="116"/>
      <c r="FQO185" s="116" t="s">
        <v>74</v>
      </c>
      <c r="FQP185" s="116"/>
      <c r="FQQ185" s="116"/>
      <c r="FQR185" s="116"/>
      <c r="FQS185" s="116"/>
      <c r="FQT185" s="116"/>
      <c r="FQU185" s="116"/>
      <c r="FQV185" s="116"/>
      <c r="FQW185" s="116" t="s">
        <v>74</v>
      </c>
      <c r="FQX185" s="116"/>
      <c r="FQY185" s="116"/>
      <c r="FQZ185" s="116"/>
      <c r="FRA185" s="116"/>
      <c r="FRB185" s="116"/>
      <c r="FRC185" s="116"/>
      <c r="FRD185" s="116"/>
      <c r="FRE185" s="116" t="s">
        <v>74</v>
      </c>
      <c r="FRF185" s="116"/>
      <c r="FRG185" s="116"/>
      <c r="FRH185" s="116"/>
      <c r="FRI185" s="116"/>
      <c r="FRJ185" s="116"/>
      <c r="FRK185" s="116"/>
      <c r="FRL185" s="116"/>
      <c r="FRM185" s="116" t="s">
        <v>74</v>
      </c>
      <c r="FRN185" s="116"/>
      <c r="FRO185" s="116"/>
      <c r="FRP185" s="116"/>
      <c r="FRQ185" s="116"/>
      <c r="FRR185" s="116"/>
      <c r="FRS185" s="116"/>
      <c r="FRT185" s="116"/>
      <c r="FRU185" s="116" t="s">
        <v>74</v>
      </c>
      <c r="FRV185" s="116"/>
      <c r="FRW185" s="116"/>
      <c r="FRX185" s="116"/>
      <c r="FRY185" s="116"/>
      <c r="FRZ185" s="116"/>
      <c r="FSA185" s="116"/>
      <c r="FSB185" s="116"/>
      <c r="FSC185" s="116" t="s">
        <v>74</v>
      </c>
      <c r="FSD185" s="116"/>
      <c r="FSE185" s="116"/>
      <c r="FSF185" s="116"/>
      <c r="FSG185" s="116"/>
      <c r="FSH185" s="116"/>
      <c r="FSI185" s="116"/>
      <c r="FSJ185" s="116"/>
      <c r="FSK185" s="116" t="s">
        <v>74</v>
      </c>
      <c r="FSL185" s="116"/>
      <c r="FSM185" s="116"/>
      <c r="FSN185" s="116"/>
      <c r="FSO185" s="116"/>
      <c r="FSP185" s="116"/>
      <c r="FSQ185" s="116"/>
      <c r="FSR185" s="116"/>
      <c r="FSS185" s="116" t="s">
        <v>74</v>
      </c>
      <c r="FST185" s="116"/>
      <c r="FSU185" s="116"/>
      <c r="FSV185" s="116"/>
      <c r="FSW185" s="116"/>
      <c r="FSX185" s="116"/>
      <c r="FSY185" s="116"/>
      <c r="FSZ185" s="116"/>
      <c r="FTA185" s="116" t="s">
        <v>74</v>
      </c>
      <c r="FTB185" s="116"/>
      <c r="FTC185" s="116"/>
      <c r="FTD185" s="116"/>
      <c r="FTE185" s="116"/>
      <c r="FTF185" s="116"/>
      <c r="FTG185" s="116"/>
      <c r="FTH185" s="116"/>
      <c r="FTI185" s="116" t="s">
        <v>74</v>
      </c>
      <c r="FTJ185" s="116"/>
      <c r="FTK185" s="116"/>
      <c r="FTL185" s="116"/>
      <c r="FTM185" s="116"/>
      <c r="FTN185" s="116"/>
      <c r="FTO185" s="116"/>
      <c r="FTP185" s="116"/>
      <c r="FTQ185" s="116" t="s">
        <v>74</v>
      </c>
      <c r="FTR185" s="116"/>
      <c r="FTS185" s="116"/>
      <c r="FTT185" s="116"/>
      <c r="FTU185" s="116"/>
      <c r="FTV185" s="116"/>
      <c r="FTW185" s="116"/>
      <c r="FTX185" s="116"/>
      <c r="FTY185" s="116" t="s">
        <v>74</v>
      </c>
      <c r="FTZ185" s="116"/>
      <c r="FUA185" s="116"/>
      <c r="FUB185" s="116"/>
      <c r="FUC185" s="116"/>
      <c r="FUD185" s="116"/>
      <c r="FUE185" s="116"/>
      <c r="FUF185" s="116"/>
      <c r="FUG185" s="116" t="s">
        <v>74</v>
      </c>
      <c r="FUH185" s="116"/>
      <c r="FUI185" s="116"/>
      <c r="FUJ185" s="116"/>
      <c r="FUK185" s="116"/>
      <c r="FUL185" s="116"/>
      <c r="FUM185" s="116"/>
      <c r="FUN185" s="116"/>
      <c r="FUO185" s="116" t="s">
        <v>74</v>
      </c>
      <c r="FUP185" s="116"/>
      <c r="FUQ185" s="116"/>
      <c r="FUR185" s="116"/>
      <c r="FUS185" s="116"/>
      <c r="FUT185" s="116"/>
      <c r="FUU185" s="116"/>
      <c r="FUV185" s="116"/>
      <c r="FUW185" s="116" t="s">
        <v>74</v>
      </c>
      <c r="FUX185" s="116"/>
      <c r="FUY185" s="116"/>
      <c r="FUZ185" s="116"/>
      <c r="FVA185" s="116"/>
      <c r="FVB185" s="116"/>
      <c r="FVC185" s="116"/>
      <c r="FVD185" s="116"/>
      <c r="FVE185" s="116" t="s">
        <v>74</v>
      </c>
      <c r="FVF185" s="116"/>
      <c r="FVG185" s="116"/>
      <c r="FVH185" s="116"/>
      <c r="FVI185" s="116"/>
      <c r="FVJ185" s="116"/>
      <c r="FVK185" s="116"/>
      <c r="FVL185" s="116"/>
      <c r="FVM185" s="116" t="s">
        <v>74</v>
      </c>
      <c r="FVN185" s="116"/>
      <c r="FVO185" s="116"/>
      <c r="FVP185" s="116"/>
      <c r="FVQ185" s="116"/>
      <c r="FVR185" s="116"/>
      <c r="FVS185" s="116"/>
      <c r="FVT185" s="116"/>
      <c r="FVU185" s="116" t="s">
        <v>74</v>
      </c>
      <c r="FVV185" s="116"/>
      <c r="FVW185" s="116"/>
      <c r="FVX185" s="116"/>
      <c r="FVY185" s="116"/>
      <c r="FVZ185" s="116"/>
      <c r="FWA185" s="116"/>
      <c r="FWB185" s="116"/>
      <c r="FWC185" s="116" t="s">
        <v>74</v>
      </c>
      <c r="FWD185" s="116"/>
      <c r="FWE185" s="116"/>
      <c r="FWF185" s="116"/>
      <c r="FWG185" s="116"/>
      <c r="FWH185" s="116"/>
      <c r="FWI185" s="116"/>
      <c r="FWJ185" s="116"/>
      <c r="FWK185" s="116" t="s">
        <v>74</v>
      </c>
      <c r="FWL185" s="116"/>
      <c r="FWM185" s="116"/>
      <c r="FWN185" s="116"/>
      <c r="FWO185" s="116"/>
      <c r="FWP185" s="116"/>
      <c r="FWQ185" s="116"/>
      <c r="FWR185" s="116"/>
      <c r="FWS185" s="116" t="s">
        <v>74</v>
      </c>
      <c r="FWT185" s="116"/>
      <c r="FWU185" s="116"/>
      <c r="FWV185" s="116"/>
      <c r="FWW185" s="116"/>
      <c r="FWX185" s="116"/>
      <c r="FWY185" s="116"/>
      <c r="FWZ185" s="116"/>
      <c r="FXA185" s="116" t="s">
        <v>74</v>
      </c>
      <c r="FXB185" s="116"/>
      <c r="FXC185" s="116"/>
      <c r="FXD185" s="116"/>
      <c r="FXE185" s="116"/>
      <c r="FXF185" s="116"/>
      <c r="FXG185" s="116"/>
      <c r="FXH185" s="116"/>
      <c r="FXI185" s="116" t="s">
        <v>74</v>
      </c>
      <c r="FXJ185" s="116"/>
      <c r="FXK185" s="116"/>
      <c r="FXL185" s="116"/>
      <c r="FXM185" s="116"/>
      <c r="FXN185" s="116"/>
      <c r="FXO185" s="116"/>
      <c r="FXP185" s="116"/>
      <c r="FXQ185" s="116" t="s">
        <v>74</v>
      </c>
      <c r="FXR185" s="116"/>
      <c r="FXS185" s="116"/>
      <c r="FXT185" s="116"/>
      <c r="FXU185" s="116"/>
      <c r="FXV185" s="116"/>
      <c r="FXW185" s="116"/>
      <c r="FXX185" s="116"/>
      <c r="FXY185" s="116" t="s">
        <v>74</v>
      </c>
      <c r="FXZ185" s="116"/>
      <c r="FYA185" s="116"/>
      <c r="FYB185" s="116"/>
      <c r="FYC185" s="116"/>
      <c r="FYD185" s="116"/>
      <c r="FYE185" s="116"/>
      <c r="FYF185" s="116"/>
      <c r="FYG185" s="116" t="s">
        <v>74</v>
      </c>
      <c r="FYH185" s="116"/>
      <c r="FYI185" s="116"/>
      <c r="FYJ185" s="116"/>
      <c r="FYK185" s="116"/>
      <c r="FYL185" s="116"/>
      <c r="FYM185" s="116"/>
      <c r="FYN185" s="116"/>
      <c r="FYO185" s="116" t="s">
        <v>74</v>
      </c>
      <c r="FYP185" s="116"/>
      <c r="FYQ185" s="116"/>
      <c r="FYR185" s="116"/>
      <c r="FYS185" s="116"/>
      <c r="FYT185" s="116"/>
      <c r="FYU185" s="116"/>
      <c r="FYV185" s="116"/>
      <c r="FYW185" s="116" t="s">
        <v>74</v>
      </c>
      <c r="FYX185" s="116"/>
      <c r="FYY185" s="116"/>
      <c r="FYZ185" s="116"/>
      <c r="FZA185" s="116"/>
      <c r="FZB185" s="116"/>
      <c r="FZC185" s="116"/>
      <c r="FZD185" s="116"/>
      <c r="FZE185" s="116" t="s">
        <v>74</v>
      </c>
      <c r="FZF185" s="116"/>
      <c r="FZG185" s="116"/>
      <c r="FZH185" s="116"/>
      <c r="FZI185" s="116"/>
      <c r="FZJ185" s="116"/>
      <c r="FZK185" s="116"/>
      <c r="FZL185" s="116"/>
      <c r="FZM185" s="116" t="s">
        <v>74</v>
      </c>
      <c r="FZN185" s="116"/>
      <c r="FZO185" s="116"/>
      <c r="FZP185" s="116"/>
      <c r="FZQ185" s="116"/>
      <c r="FZR185" s="116"/>
      <c r="FZS185" s="116"/>
      <c r="FZT185" s="116"/>
      <c r="FZU185" s="116" t="s">
        <v>74</v>
      </c>
      <c r="FZV185" s="116"/>
      <c r="FZW185" s="116"/>
      <c r="FZX185" s="116"/>
      <c r="FZY185" s="116"/>
      <c r="FZZ185" s="116"/>
      <c r="GAA185" s="116"/>
      <c r="GAB185" s="116"/>
      <c r="GAC185" s="116" t="s">
        <v>74</v>
      </c>
      <c r="GAD185" s="116"/>
      <c r="GAE185" s="116"/>
      <c r="GAF185" s="116"/>
      <c r="GAG185" s="116"/>
      <c r="GAH185" s="116"/>
      <c r="GAI185" s="116"/>
      <c r="GAJ185" s="116"/>
      <c r="GAK185" s="116" t="s">
        <v>74</v>
      </c>
      <c r="GAL185" s="116"/>
      <c r="GAM185" s="116"/>
      <c r="GAN185" s="116"/>
      <c r="GAO185" s="116"/>
      <c r="GAP185" s="116"/>
      <c r="GAQ185" s="116"/>
      <c r="GAR185" s="116"/>
      <c r="GAS185" s="116" t="s">
        <v>74</v>
      </c>
      <c r="GAT185" s="116"/>
      <c r="GAU185" s="116"/>
      <c r="GAV185" s="116"/>
      <c r="GAW185" s="116"/>
      <c r="GAX185" s="116"/>
      <c r="GAY185" s="116"/>
      <c r="GAZ185" s="116"/>
      <c r="GBA185" s="116" t="s">
        <v>74</v>
      </c>
      <c r="GBB185" s="116"/>
      <c r="GBC185" s="116"/>
      <c r="GBD185" s="116"/>
      <c r="GBE185" s="116"/>
      <c r="GBF185" s="116"/>
      <c r="GBG185" s="116"/>
      <c r="GBH185" s="116"/>
      <c r="GBI185" s="116" t="s">
        <v>74</v>
      </c>
      <c r="GBJ185" s="116"/>
      <c r="GBK185" s="116"/>
      <c r="GBL185" s="116"/>
      <c r="GBM185" s="116"/>
      <c r="GBN185" s="116"/>
      <c r="GBO185" s="116"/>
      <c r="GBP185" s="116"/>
      <c r="GBQ185" s="116" t="s">
        <v>74</v>
      </c>
      <c r="GBR185" s="116"/>
      <c r="GBS185" s="116"/>
      <c r="GBT185" s="116"/>
      <c r="GBU185" s="116"/>
      <c r="GBV185" s="116"/>
      <c r="GBW185" s="116"/>
      <c r="GBX185" s="116"/>
      <c r="GBY185" s="116" t="s">
        <v>74</v>
      </c>
      <c r="GBZ185" s="116"/>
      <c r="GCA185" s="116"/>
      <c r="GCB185" s="116"/>
      <c r="GCC185" s="116"/>
      <c r="GCD185" s="116"/>
      <c r="GCE185" s="116"/>
      <c r="GCF185" s="116"/>
      <c r="GCG185" s="116" t="s">
        <v>74</v>
      </c>
      <c r="GCH185" s="116"/>
      <c r="GCI185" s="116"/>
      <c r="GCJ185" s="116"/>
      <c r="GCK185" s="116"/>
      <c r="GCL185" s="116"/>
      <c r="GCM185" s="116"/>
      <c r="GCN185" s="116"/>
      <c r="GCO185" s="116" t="s">
        <v>74</v>
      </c>
      <c r="GCP185" s="116"/>
      <c r="GCQ185" s="116"/>
      <c r="GCR185" s="116"/>
      <c r="GCS185" s="116"/>
      <c r="GCT185" s="116"/>
      <c r="GCU185" s="116"/>
      <c r="GCV185" s="116"/>
      <c r="GCW185" s="116" t="s">
        <v>74</v>
      </c>
      <c r="GCX185" s="116"/>
      <c r="GCY185" s="116"/>
      <c r="GCZ185" s="116"/>
      <c r="GDA185" s="116"/>
      <c r="GDB185" s="116"/>
      <c r="GDC185" s="116"/>
      <c r="GDD185" s="116"/>
      <c r="GDE185" s="116" t="s">
        <v>74</v>
      </c>
      <c r="GDF185" s="116"/>
      <c r="GDG185" s="116"/>
      <c r="GDH185" s="116"/>
      <c r="GDI185" s="116"/>
      <c r="GDJ185" s="116"/>
      <c r="GDK185" s="116"/>
      <c r="GDL185" s="116"/>
      <c r="GDM185" s="116" t="s">
        <v>74</v>
      </c>
      <c r="GDN185" s="116"/>
      <c r="GDO185" s="116"/>
      <c r="GDP185" s="116"/>
      <c r="GDQ185" s="116"/>
      <c r="GDR185" s="116"/>
      <c r="GDS185" s="116"/>
      <c r="GDT185" s="116"/>
      <c r="GDU185" s="116" t="s">
        <v>74</v>
      </c>
      <c r="GDV185" s="116"/>
      <c r="GDW185" s="116"/>
      <c r="GDX185" s="116"/>
      <c r="GDY185" s="116"/>
      <c r="GDZ185" s="116"/>
      <c r="GEA185" s="116"/>
      <c r="GEB185" s="116"/>
      <c r="GEC185" s="116" t="s">
        <v>74</v>
      </c>
      <c r="GED185" s="116"/>
      <c r="GEE185" s="116"/>
      <c r="GEF185" s="116"/>
      <c r="GEG185" s="116"/>
      <c r="GEH185" s="116"/>
      <c r="GEI185" s="116"/>
      <c r="GEJ185" s="116"/>
      <c r="GEK185" s="116" t="s">
        <v>74</v>
      </c>
      <c r="GEL185" s="116"/>
      <c r="GEM185" s="116"/>
      <c r="GEN185" s="116"/>
      <c r="GEO185" s="116"/>
      <c r="GEP185" s="116"/>
      <c r="GEQ185" s="116"/>
      <c r="GER185" s="116"/>
      <c r="GES185" s="116" t="s">
        <v>74</v>
      </c>
      <c r="GET185" s="116"/>
      <c r="GEU185" s="116"/>
      <c r="GEV185" s="116"/>
      <c r="GEW185" s="116"/>
      <c r="GEX185" s="116"/>
      <c r="GEY185" s="116"/>
      <c r="GEZ185" s="116"/>
      <c r="GFA185" s="116" t="s">
        <v>74</v>
      </c>
      <c r="GFB185" s="116"/>
      <c r="GFC185" s="116"/>
      <c r="GFD185" s="116"/>
      <c r="GFE185" s="116"/>
      <c r="GFF185" s="116"/>
      <c r="GFG185" s="116"/>
      <c r="GFH185" s="116"/>
      <c r="GFI185" s="116" t="s">
        <v>74</v>
      </c>
      <c r="GFJ185" s="116"/>
      <c r="GFK185" s="116"/>
      <c r="GFL185" s="116"/>
      <c r="GFM185" s="116"/>
      <c r="GFN185" s="116"/>
      <c r="GFO185" s="116"/>
      <c r="GFP185" s="116"/>
      <c r="GFQ185" s="116" t="s">
        <v>74</v>
      </c>
      <c r="GFR185" s="116"/>
      <c r="GFS185" s="116"/>
      <c r="GFT185" s="116"/>
      <c r="GFU185" s="116"/>
      <c r="GFV185" s="116"/>
      <c r="GFW185" s="116"/>
      <c r="GFX185" s="116"/>
      <c r="GFY185" s="116" t="s">
        <v>74</v>
      </c>
      <c r="GFZ185" s="116"/>
      <c r="GGA185" s="116"/>
      <c r="GGB185" s="116"/>
      <c r="GGC185" s="116"/>
      <c r="GGD185" s="116"/>
      <c r="GGE185" s="116"/>
      <c r="GGF185" s="116"/>
      <c r="GGG185" s="116" t="s">
        <v>74</v>
      </c>
      <c r="GGH185" s="116"/>
      <c r="GGI185" s="116"/>
      <c r="GGJ185" s="116"/>
      <c r="GGK185" s="116"/>
      <c r="GGL185" s="116"/>
      <c r="GGM185" s="116"/>
      <c r="GGN185" s="116"/>
      <c r="GGO185" s="116" t="s">
        <v>74</v>
      </c>
      <c r="GGP185" s="116"/>
      <c r="GGQ185" s="116"/>
      <c r="GGR185" s="116"/>
      <c r="GGS185" s="116"/>
      <c r="GGT185" s="116"/>
      <c r="GGU185" s="116"/>
      <c r="GGV185" s="116"/>
      <c r="GGW185" s="116" t="s">
        <v>74</v>
      </c>
      <c r="GGX185" s="116"/>
      <c r="GGY185" s="116"/>
      <c r="GGZ185" s="116"/>
      <c r="GHA185" s="116"/>
      <c r="GHB185" s="116"/>
      <c r="GHC185" s="116"/>
      <c r="GHD185" s="116"/>
      <c r="GHE185" s="116" t="s">
        <v>74</v>
      </c>
      <c r="GHF185" s="116"/>
      <c r="GHG185" s="116"/>
      <c r="GHH185" s="116"/>
      <c r="GHI185" s="116"/>
      <c r="GHJ185" s="116"/>
      <c r="GHK185" s="116"/>
      <c r="GHL185" s="116"/>
      <c r="GHM185" s="116" t="s">
        <v>74</v>
      </c>
      <c r="GHN185" s="116"/>
      <c r="GHO185" s="116"/>
      <c r="GHP185" s="116"/>
      <c r="GHQ185" s="116"/>
      <c r="GHR185" s="116"/>
      <c r="GHS185" s="116"/>
      <c r="GHT185" s="116"/>
      <c r="GHU185" s="116" t="s">
        <v>74</v>
      </c>
      <c r="GHV185" s="116"/>
      <c r="GHW185" s="116"/>
      <c r="GHX185" s="116"/>
      <c r="GHY185" s="116"/>
      <c r="GHZ185" s="116"/>
      <c r="GIA185" s="116"/>
      <c r="GIB185" s="116"/>
      <c r="GIC185" s="116" t="s">
        <v>74</v>
      </c>
      <c r="GID185" s="116"/>
      <c r="GIE185" s="116"/>
      <c r="GIF185" s="116"/>
      <c r="GIG185" s="116"/>
      <c r="GIH185" s="116"/>
      <c r="GII185" s="116"/>
      <c r="GIJ185" s="116"/>
      <c r="GIK185" s="116" t="s">
        <v>74</v>
      </c>
      <c r="GIL185" s="116"/>
      <c r="GIM185" s="116"/>
      <c r="GIN185" s="116"/>
      <c r="GIO185" s="116"/>
      <c r="GIP185" s="116"/>
      <c r="GIQ185" s="116"/>
      <c r="GIR185" s="116"/>
      <c r="GIS185" s="116" t="s">
        <v>74</v>
      </c>
      <c r="GIT185" s="116"/>
      <c r="GIU185" s="116"/>
      <c r="GIV185" s="116"/>
      <c r="GIW185" s="116"/>
      <c r="GIX185" s="116"/>
      <c r="GIY185" s="116"/>
      <c r="GIZ185" s="116"/>
      <c r="GJA185" s="116" t="s">
        <v>74</v>
      </c>
      <c r="GJB185" s="116"/>
      <c r="GJC185" s="116"/>
      <c r="GJD185" s="116"/>
      <c r="GJE185" s="116"/>
      <c r="GJF185" s="116"/>
      <c r="GJG185" s="116"/>
      <c r="GJH185" s="116"/>
      <c r="GJI185" s="116" t="s">
        <v>74</v>
      </c>
      <c r="GJJ185" s="116"/>
      <c r="GJK185" s="116"/>
      <c r="GJL185" s="116"/>
      <c r="GJM185" s="116"/>
      <c r="GJN185" s="116"/>
      <c r="GJO185" s="116"/>
      <c r="GJP185" s="116"/>
      <c r="GJQ185" s="116" t="s">
        <v>74</v>
      </c>
      <c r="GJR185" s="116"/>
      <c r="GJS185" s="116"/>
      <c r="GJT185" s="116"/>
      <c r="GJU185" s="116"/>
      <c r="GJV185" s="116"/>
      <c r="GJW185" s="116"/>
      <c r="GJX185" s="116"/>
      <c r="GJY185" s="116" t="s">
        <v>74</v>
      </c>
      <c r="GJZ185" s="116"/>
      <c r="GKA185" s="116"/>
      <c r="GKB185" s="116"/>
      <c r="GKC185" s="116"/>
      <c r="GKD185" s="116"/>
      <c r="GKE185" s="116"/>
      <c r="GKF185" s="116"/>
      <c r="GKG185" s="116" t="s">
        <v>74</v>
      </c>
      <c r="GKH185" s="116"/>
      <c r="GKI185" s="116"/>
      <c r="GKJ185" s="116"/>
      <c r="GKK185" s="116"/>
      <c r="GKL185" s="116"/>
      <c r="GKM185" s="116"/>
      <c r="GKN185" s="116"/>
      <c r="GKO185" s="116" t="s">
        <v>74</v>
      </c>
      <c r="GKP185" s="116"/>
      <c r="GKQ185" s="116"/>
      <c r="GKR185" s="116"/>
      <c r="GKS185" s="116"/>
      <c r="GKT185" s="116"/>
      <c r="GKU185" s="116"/>
      <c r="GKV185" s="116"/>
      <c r="GKW185" s="116" t="s">
        <v>74</v>
      </c>
      <c r="GKX185" s="116"/>
      <c r="GKY185" s="116"/>
      <c r="GKZ185" s="116"/>
      <c r="GLA185" s="116"/>
      <c r="GLB185" s="116"/>
      <c r="GLC185" s="116"/>
      <c r="GLD185" s="116"/>
      <c r="GLE185" s="116" t="s">
        <v>74</v>
      </c>
      <c r="GLF185" s="116"/>
      <c r="GLG185" s="116"/>
      <c r="GLH185" s="116"/>
      <c r="GLI185" s="116"/>
      <c r="GLJ185" s="116"/>
      <c r="GLK185" s="116"/>
      <c r="GLL185" s="116"/>
      <c r="GLM185" s="116" t="s">
        <v>74</v>
      </c>
      <c r="GLN185" s="116"/>
      <c r="GLO185" s="116"/>
      <c r="GLP185" s="116"/>
      <c r="GLQ185" s="116"/>
      <c r="GLR185" s="116"/>
      <c r="GLS185" s="116"/>
      <c r="GLT185" s="116"/>
      <c r="GLU185" s="116" t="s">
        <v>74</v>
      </c>
      <c r="GLV185" s="116"/>
      <c r="GLW185" s="116"/>
      <c r="GLX185" s="116"/>
      <c r="GLY185" s="116"/>
      <c r="GLZ185" s="116"/>
      <c r="GMA185" s="116"/>
      <c r="GMB185" s="116"/>
      <c r="GMC185" s="116" t="s">
        <v>74</v>
      </c>
      <c r="GMD185" s="116"/>
      <c r="GME185" s="116"/>
      <c r="GMF185" s="116"/>
      <c r="GMG185" s="116"/>
      <c r="GMH185" s="116"/>
      <c r="GMI185" s="116"/>
      <c r="GMJ185" s="116"/>
      <c r="GMK185" s="116" t="s">
        <v>74</v>
      </c>
      <c r="GML185" s="116"/>
      <c r="GMM185" s="116"/>
      <c r="GMN185" s="116"/>
      <c r="GMO185" s="116"/>
      <c r="GMP185" s="116"/>
      <c r="GMQ185" s="116"/>
      <c r="GMR185" s="116"/>
      <c r="GMS185" s="116" t="s">
        <v>74</v>
      </c>
      <c r="GMT185" s="116"/>
      <c r="GMU185" s="116"/>
      <c r="GMV185" s="116"/>
      <c r="GMW185" s="116"/>
      <c r="GMX185" s="116"/>
      <c r="GMY185" s="116"/>
      <c r="GMZ185" s="116"/>
      <c r="GNA185" s="116" t="s">
        <v>74</v>
      </c>
      <c r="GNB185" s="116"/>
      <c r="GNC185" s="116"/>
      <c r="GND185" s="116"/>
      <c r="GNE185" s="116"/>
      <c r="GNF185" s="116"/>
      <c r="GNG185" s="116"/>
      <c r="GNH185" s="116"/>
      <c r="GNI185" s="116" t="s">
        <v>74</v>
      </c>
      <c r="GNJ185" s="116"/>
      <c r="GNK185" s="116"/>
      <c r="GNL185" s="116"/>
      <c r="GNM185" s="116"/>
      <c r="GNN185" s="116"/>
      <c r="GNO185" s="116"/>
      <c r="GNP185" s="116"/>
      <c r="GNQ185" s="116" t="s">
        <v>74</v>
      </c>
      <c r="GNR185" s="116"/>
      <c r="GNS185" s="116"/>
      <c r="GNT185" s="116"/>
      <c r="GNU185" s="116"/>
      <c r="GNV185" s="116"/>
      <c r="GNW185" s="116"/>
      <c r="GNX185" s="116"/>
      <c r="GNY185" s="116" t="s">
        <v>74</v>
      </c>
      <c r="GNZ185" s="116"/>
      <c r="GOA185" s="116"/>
      <c r="GOB185" s="116"/>
      <c r="GOC185" s="116"/>
      <c r="GOD185" s="116"/>
      <c r="GOE185" s="116"/>
      <c r="GOF185" s="116"/>
      <c r="GOG185" s="116" t="s">
        <v>74</v>
      </c>
      <c r="GOH185" s="116"/>
      <c r="GOI185" s="116"/>
      <c r="GOJ185" s="116"/>
      <c r="GOK185" s="116"/>
      <c r="GOL185" s="116"/>
      <c r="GOM185" s="116"/>
      <c r="GON185" s="116"/>
      <c r="GOO185" s="116" t="s">
        <v>74</v>
      </c>
      <c r="GOP185" s="116"/>
      <c r="GOQ185" s="116"/>
      <c r="GOR185" s="116"/>
      <c r="GOS185" s="116"/>
      <c r="GOT185" s="116"/>
      <c r="GOU185" s="116"/>
      <c r="GOV185" s="116"/>
      <c r="GOW185" s="116" t="s">
        <v>74</v>
      </c>
      <c r="GOX185" s="116"/>
      <c r="GOY185" s="116"/>
      <c r="GOZ185" s="116"/>
      <c r="GPA185" s="116"/>
      <c r="GPB185" s="116"/>
      <c r="GPC185" s="116"/>
      <c r="GPD185" s="116"/>
      <c r="GPE185" s="116" t="s">
        <v>74</v>
      </c>
      <c r="GPF185" s="116"/>
      <c r="GPG185" s="116"/>
      <c r="GPH185" s="116"/>
      <c r="GPI185" s="116"/>
      <c r="GPJ185" s="116"/>
      <c r="GPK185" s="116"/>
      <c r="GPL185" s="116"/>
      <c r="GPM185" s="116" t="s">
        <v>74</v>
      </c>
      <c r="GPN185" s="116"/>
      <c r="GPO185" s="116"/>
      <c r="GPP185" s="116"/>
      <c r="GPQ185" s="116"/>
      <c r="GPR185" s="116"/>
      <c r="GPS185" s="116"/>
      <c r="GPT185" s="116"/>
      <c r="GPU185" s="116" t="s">
        <v>74</v>
      </c>
      <c r="GPV185" s="116"/>
      <c r="GPW185" s="116"/>
      <c r="GPX185" s="116"/>
      <c r="GPY185" s="116"/>
      <c r="GPZ185" s="116"/>
      <c r="GQA185" s="116"/>
      <c r="GQB185" s="116"/>
      <c r="GQC185" s="116" t="s">
        <v>74</v>
      </c>
      <c r="GQD185" s="116"/>
      <c r="GQE185" s="116"/>
      <c r="GQF185" s="116"/>
      <c r="GQG185" s="116"/>
      <c r="GQH185" s="116"/>
      <c r="GQI185" s="116"/>
      <c r="GQJ185" s="116"/>
      <c r="GQK185" s="116" t="s">
        <v>74</v>
      </c>
      <c r="GQL185" s="116"/>
      <c r="GQM185" s="116"/>
      <c r="GQN185" s="116"/>
      <c r="GQO185" s="116"/>
      <c r="GQP185" s="116"/>
      <c r="GQQ185" s="116"/>
      <c r="GQR185" s="116"/>
      <c r="GQS185" s="116" t="s">
        <v>74</v>
      </c>
      <c r="GQT185" s="116"/>
      <c r="GQU185" s="116"/>
      <c r="GQV185" s="116"/>
      <c r="GQW185" s="116"/>
      <c r="GQX185" s="116"/>
      <c r="GQY185" s="116"/>
      <c r="GQZ185" s="116"/>
      <c r="GRA185" s="116" t="s">
        <v>74</v>
      </c>
      <c r="GRB185" s="116"/>
      <c r="GRC185" s="116"/>
      <c r="GRD185" s="116"/>
      <c r="GRE185" s="116"/>
      <c r="GRF185" s="116"/>
      <c r="GRG185" s="116"/>
      <c r="GRH185" s="116"/>
      <c r="GRI185" s="116" t="s">
        <v>74</v>
      </c>
      <c r="GRJ185" s="116"/>
      <c r="GRK185" s="116"/>
      <c r="GRL185" s="116"/>
      <c r="GRM185" s="116"/>
      <c r="GRN185" s="116"/>
      <c r="GRO185" s="116"/>
      <c r="GRP185" s="116"/>
      <c r="GRQ185" s="116" t="s">
        <v>74</v>
      </c>
      <c r="GRR185" s="116"/>
      <c r="GRS185" s="116"/>
      <c r="GRT185" s="116"/>
      <c r="GRU185" s="116"/>
      <c r="GRV185" s="116"/>
      <c r="GRW185" s="116"/>
      <c r="GRX185" s="116"/>
      <c r="GRY185" s="116" t="s">
        <v>74</v>
      </c>
      <c r="GRZ185" s="116"/>
      <c r="GSA185" s="116"/>
      <c r="GSB185" s="116"/>
      <c r="GSC185" s="116"/>
      <c r="GSD185" s="116"/>
      <c r="GSE185" s="116"/>
      <c r="GSF185" s="116"/>
      <c r="GSG185" s="116" t="s">
        <v>74</v>
      </c>
      <c r="GSH185" s="116"/>
      <c r="GSI185" s="116"/>
      <c r="GSJ185" s="116"/>
      <c r="GSK185" s="116"/>
      <c r="GSL185" s="116"/>
      <c r="GSM185" s="116"/>
      <c r="GSN185" s="116"/>
      <c r="GSO185" s="116" t="s">
        <v>74</v>
      </c>
      <c r="GSP185" s="116"/>
      <c r="GSQ185" s="116"/>
      <c r="GSR185" s="116"/>
      <c r="GSS185" s="116"/>
      <c r="GST185" s="116"/>
      <c r="GSU185" s="116"/>
      <c r="GSV185" s="116"/>
      <c r="GSW185" s="116" t="s">
        <v>74</v>
      </c>
      <c r="GSX185" s="116"/>
      <c r="GSY185" s="116"/>
      <c r="GSZ185" s="116"/>
      <c r="GTA185" s="116"/>
      <c r="GTB185" s="116"/>
      <c r="GTC185" s="116"/>
      <c r="GTD185" s="116"/>
      <c r="GTE185" s="116" t="s">
        <v>74</v>
      </c>
      <c r="GTF185" s="116"/>
      <c r="GTG185" s="116"/>
      <c r="GTH185" s="116"/>
      <c r="GTI185" s="116"/>
      <c r="GTJ185" s="116"/>
      <c r="GTK185" s="116"/>
      <c r="GTL185" s="116"/>
      <c r="GTM185" s="116" t="s">
        <v>74</v>
      </c>
      <c r="GTN185" s="116"/>
      <c r="GTO185" s="116"/>
      <c r="GTP185" s="116"/>
      <c r="GTQ185" s="116"/>
      <c r="GTR185" s="116"/>
      <c r="GTS185" s="116"/>
      <c r="GTT185" s="116"/>
      <c r="GTU185" s="116" t="s">
        <v>74</v>
      </c>
      <c r="GTV185" s="116"/>
      <c r="GTW185" s="116"/>
      <c r="GTX185" s="116"/>
      <c r="GTY185" s="116"/>
      <c r="GTZ185" s="116"/>
      <c r="GUA185" s="116"/>
      <c r="GUB185" s="116"/>
      <c r="GUC185" s="116" t="s">
        <v>74</v>
      </c>
      <c r="GUD185" s="116"/>
      <c r="GUE185" s="116"/>
      <c r="GUF185" s="116"/>
      <c r="GUG185" s="116"/>
      <c r="GUH185" s="116"/>
      <c r="GUI185" s="116"/>
      <c r="GUJ185" s="116"/>
      <c r="GUK185" s="116" t="s">
        <v>74</v>
      </c>
      <c r="GUL185" s="116"/>
      <c r="GUM185" s="116"/>
      <c r="GUN185" s="116"/>
      <c r="GUO185" s="116"/>
      <c r="GUP185" s="116"/>
      <c r="GUQ185" s="116"/>
      <c r="GUR185" s="116"/>
      <c r="GUS185" s="116" t="s">
        <v>74</v>
      </c>
      <c r="GUT185" s="116"/>
      <c r="GUU185" s="116"/>
      <c r="GUV185" s="116"/>
      <c r="GUW185" s="116"/>
      <c r="GUX185" s="116"/>
      <c r="GUY185" s="116"/>
      <c r="GUZ185" s="116"/>
      <c r="GVA185" s="116" t="s">
        <v>74</v>
      </c>
      <c r="GVB185" s="116"/>
      <c r="GVC185" s="116"/>
      <c r="GVD185" s="116"/>
      <c r="GVE185" s="116"/>
      <c r="GVF185" s="116"/>
      <c r="GVG185" s="116"/>
      <c r="GVH185" s="116"/>
      <c r="GVI185" s="116" t="s">
        <v>74</v>
      </c>
      <c r="GVJ185" s="116"/>
      <c r="GVK185" s="116"/>
      <c r="GVL185" s="116"/>
      <c r="GVM185" s="116"/>
      <c r="GVN185" s="116"/>
      <c r="GVO185" s="116"/>
      <c r="GVP185" s="116"/>
      <c r="GVQ185" s="116" t="s">
        <v>74</v>
      </c>
      <c r="GVR185" s="116"/>
      <c r="GVS185" s="116"/>
      <c r="GVT185" s="116"/>
      <c r="GVU185" s="116"/>
      <c r="GVV185" s="116"/>
      <c r="GVW185" s="116"/>
      <c r="GVX185" s="116"/>
      <c r="GVY185" s="116" t="s">
        <v>74</v>
      </c>
      <c r="GVZ185" s="116"/>
      <c r="GWA185" s="116"/>
      <c r="GWB185" s="116"/>
      <c r="GWC185" s="116"/>
      <c r="GWD185" s="116"/>
      <c r="GWE185" s="116"/>
      <c r="GWF185" s="116"/>
      <c r="GWG185" s="116" t="s">
        <v>74</v>
      </c>
      <c r="GWH185" s="116"/>
      <c r="GWI185" s="116"/>
      <c r="GWJ185" s="116"/>
      <c r="GWK185" s="116"/>
      <c r="GWL185" s="116"/>
      <c r="GWM185" s="116"/>
      <c r="GWN185" s="116"/>
      <c r="GWO185" s="116" t="s">
        <v>74</v>
      </c>
      <c r="GWP185" s="116"/>
      <c r="GWQ185" s="116"/>
      <c r="GWR185" s="116"/>
      <c r="GWS185" s="116"/>
      <c r="GWT185" s="116"/>
      <c r="GWU185" s="116"/>
      <c r="GWV185" s="116"/>
      <c r="GWW185" s="116" t="s">
        <v>74</v>
      </c>
      <c r="GWX185" s="116"/>
      <c r="GWY185" s="116"/>
      <c r="GWZ185" s="116"/>
      <c r="GXA185" s="116"/>
      <c r="GXB185" s="116"/>
      <c r="GXC185" s="116"/>
      <c r="GXD185" s="116"/>
      <c r="GXE185" s="116" t="s">
        <v>74</v>
      </c>
      <c r="GXF185" s="116"/>
      <c r="GXG185" s="116"/>
      <c r="GXH185" s="116"/>
      <c r="GXI185" s="116"/>
      <c r="GXJ185" s="116"/>
      <c r="GXK185" s="116"/>
      <c r="GXL185" s="116"/>
      <c r="GXM185" s="116" t="s">
        <v>74</v>
      </c>
      <c r="GXN185" s="116"/>
      <c r="GXO185" s="116"/>
      <c r="GXP185" s="116"/>
      <c r="GXQ185" s="116"/>
      <c r="GXR185" s="116"/>
      <c r="GXS185" s="116"/>
      <c r="GXT185" s="116"/>
      <c r="GXU185" s="116" t="s">
        <v>74</v>
      </c>
      <c r="GXV185" s="116"/>
      <c r="GXW185" s="116"/>
      <c r="GXX185" s="116"/>
      <c r="GXY185" s="116"/>
      <c r="GXZ185" s="116"/>
      <c r="GYA185" s="116"/>
      <c r="GYB185" s="116"/>
      <c r="GYC185" s="116" t="s">
        <v>74</v>
      </c>
      <c r="GYD185" s="116"/>
      <c r="GYE185" s="116"/>
      <c r="GYF185" s="116"/>
      <c r="GYG185" s="116"/>
      <c r="GYH185" s="116"/>
      <c r="GYI185" s="116"/>
      <c r="GYJ185" s="116"/>
      <c r="GYK185" s="116" t="s">
        <v>74</v>
      </c>
      <c r="GYL185" s="116"/>
      <c r="GYM185" s="116"/>
      <c r="GYN185" s="116"/>
      <c r="GYO185" s="116"/>
      <c r="GYP185" s="116"/>
      <c r="GYQ185" s="116"/>
      <c r="GYR185" s="116"/>
      <c r="GYS185" s="116" t="s">
        <v>74</v>
      </c>
      <c r="GYT185" s="116"/>
      <c r="GYU185" s="116"/>
      <c r="GYV185" s="116"/>
      <c r="GYW185" s="116"/>
      <c r="GYX185" s="116"/>
      <c r="GYY185" s="116"/>
      <c r="GYZ185" s="116"/>
      <c r="GZA185" s="116" t="s">
        <v>74</v>
      </c>
      <c r="GZB185" s="116"/>
      <c r="GZC185" s="116"/>
      <c r="GZD185" s="116"/>
      <c r="GZE185" s="116"/>
      <c r="GZF185" s="116"/>
      <c r="GZG185" s="116"/>
      <c r="GZH185" s="116"/>
      <c r="GZI185" s="116" t="s">
        <v>74</v>
      </c>
      <c r="GZJ185" s="116"/>
      <c r="GZK185" s="116"/>
      <c r="GZL185" s="116"/>
      <c r="GZM185" s="116"/>
      <c r="GZN185" s="116"/>
      <c r="GZO185" s="116"/>
      <c r="GZP185" s="116"/>
      <c r="GZQ185" s="116" t="s">
        <v>74</v>
      </c>
      <c r="GZR185" s="116"/>
      <c r="GZS185" s="116"/>
      <c r="GZT185" s="116"/>
      <c r="GZU185" s="116"/>
      <c r="GZV185" s="116"/>
      <c r="GZW185" s="116"/>
      <c r="GZX185" s="116"/>
      <c r="GZY185" s="116" t="s">
        <v>74</v>
      </c>
      <c r="GZZ185" s="116"/>
      <c r="HAA185" s="116"/>
      <c r="HAB185" s="116"/>
      <c r="HAC185" s="116"/>
      <c r="HAD185" s="116"/>
      <c r="HAE185" s="116"/>
      <c r="HAF185" s="116"/>
      <c r="HAG185" s="116" t="s">
        <v>74</v>
      </c>
      <c r="HAH185" s="116"/>
      <c r="HAI185" s="116"/>
      <c r="HAJ185" s="116"/>
      <c r="HAK185" s="116"/>
      <c r="HAL185" s="116"/>
      <c r="HAM185" s="116"/>
      <c r="HAN185" s="116"/>
      <c r="HAO185" s="116" t="s">
        <v>74</v>
      </c>
      <c r="HAP185" s="116"/>
      <c r="HAQ185" s="116"/>
      <c r="HAR185" s="116"/>
      <c r="HAS185" s="116"/>
      <c r="HAT185" s="116"/>
      <c r="HAU185" s="116"/>
      <c r="HAV185" s="116"/>
      <c r="HAW185" s="116" t="s">
        <v>74</v>
      </c>
      <c r="HAX185" s="116"/>
      <c r="HAY185" s="116"/>
      <c r="HAZ185" s="116"/>
      <c r="HBA185" s="116"/>
      <c r="HBB185" s="116"/>
      <c r="HBC185" s="116"/>
      <c r="HBD185" s="116"/>
      <c r="HBE185" s="116" t="s">
        <v>74</v>
      </c>
      <c r="HBF185" s="116"/>
      <c r="HBG185" s="116"/>
      <c r="HBH185" s="116"/>
      <c r="HBI185" s="116"/>
      <c r="HBJ185" s="116"/>
      <c r="HBK185" s="116"/>
      <c r="HBL185" s="116"/>
      <c r="HBM185" s="116" t="s">
        <v>74</v>
      </c>
      <c r="HBN185" s="116"/>
      <c r="HBO185" s="116"/>
      <c r="HBP185" s="116"/>
      <c r="HBQ185" s="116"/>
      <c r="HBR185" s="116"/>
      <c r="HBS185" s="116"/>
      <c r="HBT185" s="116"/>
      <c r="HBU185" s="116" t="s">
        <v>74</v>
      </c>
      <c r="HBV185" s="116"/>
      <c r="HBW185" s="116"/>
      <c r="HBX185" s="116"/>
      <c r="HBY185" s="116"/>
      <c r="HBZ185" s="116"/>
      <c r="HCA185" s="116"/>
      <c r="HCB185" s="116"/>
      <c r="HCC185" s="116" t="s">
        <v>74</v>
      </c>
      <c r="HCD185" s="116"/>
      <c r="HCE185" s="116"/>
      <c r="HCF185" s="116"/>
      <c r="HCG185" s="116"/>
      <c r="HCH185" s="116"/>
      <c r="HCI185" s="116"/>
      <c r="HCJ185" s="116"/>
      <c r="HCK185" s="116" t="s">
        <v>74</v>
      </c>
      <c r="HCL185" s="116"/>
      <c r="HCM185" s="116"/>
      <c r="HCN185" s="116"/>
      <c r="HCO185" s="116"/>
      <c r="HCP185" s="116"/>
      <c r="HCQ185" s="116"/>
      <c r="HCR185" s="116"/>
      <c r="HCS185" s="116" t="s">
        <v>74</v>
      </c>
      <c r="HCT185" s="116"/>
      <c r="HCU185" s="116"/>
      <c r="HCV185" s="116"/>
      <c r="HCW185" s="116"/>
      <c r="HCX185" s="116"/>
      <c r="HCY185" s="116"/>
      <c r="HCZ185" s="116"/>
      <c r="HDA185" s="116" t="s">
        <v>74</v>
      </c>
      <c r="HDB185" s="116"/>
      <c r="HDC185" s="116"/>
      <c r="HDD185" s="116"/>
      <c r="HDE185" s="116"/>
      <c r="HDF185" s="116"/>
      <c r="HDG185" s="116"/>
      <c r="HDH185" s="116"/>
      <c r="HDI185" s="116" t="s">
        <v>74</v>
      </c>
      <c r="HDJ185" s="116"/>
      <c r="HDK185" s="116"/>
      <c r="HDL185" s="116"/>
      <c r="HDM185" s="116"/>
      <c r="HDN185" s="116"/>
      <c r="HDO185" s="116"/>
      <c r="HDP185" s="116"/>
      <c r="HDQ185" s="116" t="s">
        <v>74</v>
      </c>
      <c r="HDR185" s="116"/>
      <c r="HDS185" s="116"/>
      <c r="HDT185" s="116"/>
      <c r="HDU185" s="116"/>
      <c r="HDV185" s="116"/>
      <c r="HDW185" s="116"/>
      <c r="HDX185" s="116"/>
      <c r="HDY185" s="116" t="s">
        <v>74</v>
      </c>
      <c r="HDZ185" s="116"/>
      <c r="HEA185" s="116"/>
      <c r="HEB185" s="116"/>
      <c r="HEC185" s="116"/>
      <c r="HED185" s="116"/>
      <c r="HEE185" s="116"/>
      <c r="HEF185" s="116"/>
      <c r="HEG185" s="116" t="s">
        <v>74</v>
      </c>
      <c r="HEH185" s="116"/>
      <c r="HEI185" s="116"/>
      <c r="HEJ185" s="116"/>
      <c r="HEK185" s="116"/>
      <c r="HEL185" s="116"/>
      <c r="HEM185" s="116"/>
      <c r="HEN185" s="116"/>
      <c r="HEO185" s="116" t="s">
        <v>74</v>
      </c>
      <c r="HEP185" s="116"/>
      <c r="HEQ185" s="116"/>
      <c r="HER185" s="116"/>
      <c r="HES185" s="116"/>
      <c r="HET185" s="116"/>
      <c r="HEU185" s="116"/>
      <c r="HEV185" s="116"/>
      <c r="HEW185" s="116" t="s">
        <v>74</v>
      </c>
      <c r="HEX185" s="116"/>
      <c r="HEY185" s="116"/>
      <c r="HEZ185" s="116"/>
      <c r="HFA185" s="116"/>
      <c r="HFB185" s="116"/>
      <c r="HFC185" s="116"/>
      <c r="HFD185" s="116"/>
      <c r="HFE185" s="116" t="s">
        <v>74</v>
      </c>
      <c r="HFF185" s="116"/>
      <c r="HFG185" s="116"/>
      <c r="HFH185" s="116"/>
      <c r="HFI185" s="116"/>
      <c r="HFJ185" s="116"/>
      <c r="HFK185" s="116"/>
      <c r="HFL185" s="116"/>
      <c r="HFM185" s="116" t="s">
        <v>74</v>
      </c>
      <c r="HFN185" s="116"/>
      <c r="HFO185" s="116"/>
      <c r="HFP185" s="116"/>
      <c r="HFQ185" s="116"/>
      <c r="HFR185" s="116"/>
      <c r="HFS185" s="116"/>
      <c r="HFT185" s="116"/>
      <c r="HFU185" s="116" t="s">
        <v>74</v>
      </c>
      <c r="HFV185" s="116"/>
      <c r="HFW185" s="116"/>
      <c r="HFX185" s="116"/>
      <c r="HFY185" s="116"/>
      <c r="HFZ185" s="116"/>
      <c r="HGA185" s="116"/>
      <c r="HGB185" s="116"/>
      <c r="HGC185" s="116" t="s">
        <v>74</v>
      </c>
      <c r="HGD185" s="116"/>
      <c r="HGE185" s="116"/>
      <c r="HGF185" s="116"/>
      <c r="HGG185" s="116"/>
      <c r="HGH185" s="116"/>
      <c r="HGI185" s="116"/>
      <c r="HGJ185" s="116"/>
      <c r="HGK185" s="116" t="s">
        <v>74</v>
      </c>
      <c r="HGL185" s="116"/>
      <c r="HGM185" s="116"/>
      <c r="HGN185" s="116"/>
      <c r="HGO185" s="116"/>
      <c r="HGP185" s="116"/>
      <c r="HGQ185" s="116"/>
      <c r="HGR185" s="116"/>
      <c r="HGS185" s="116" t="s">
        <v>74</v>
      </c>
      <c r="HGT185" s="116"/>
      <c r="HGU185" s="116"/>
      <c r="HGV185" s="116"/>
      <c r="HGW185" s="116"/>
      <c r="HGX185" s="116"/>
      <c r="HGY185" s="116"/>
      <c r="HGZ185" s="116"/>
      <c r="HHA185" s="116" t="s">
        <v>74</v>
      </c>
      <c r="HHB185" s="116"/>
      <c r="HHC185" s="116"/>
      <c r="HHD185" s="116"/>
      <c r="HHE185" s="116"/>
      <c r="HHF185" s="116"/>
      <c r="HHG185" s="116"/>
      <c r="HHH185" s="116"/>
      <c r="HHI185" s="116" t="s">
        <v>74</v>
      </c>
      <c r="HHJ185" s="116"/>
      <c r="HHK185" s="116"/>
      <c r="HHL185" s="116"/>
      <c r="HHM185" s="116"/>
      <c r="HHN185" s="116"/>
      <c r="HHO185" s="116"/>
      <c r="HHP185" s="116"/>
      <c r="HHQ185" s="116" t="s">
        <v>74</v>
      </c>
      <c r="HHR185" s="116"/>
      <c r="HHS185" s="116"/>
      <c r="HHT185" s="116"/>
      <c r="HHU185" s="116"/>
      <c r="HHV185" s="116"/>
      <c r="HHW185" s="116"/>
      <c r="HHX185" s="116"/>
      <c r="HHY185" s="116" t="s">
        <v>74</v>
      </c>
      <c r="HHZ185" s="116"/>
      <c r="HIA185" s="116"/>
      <c r="HIB185" s="116"/>
      <c r="HIC185" s="116"/>
      <c r="HID185" s="116"/>
      <c r="HIE185" s="116"/>
      <c r="HIF185" s="116"/>
      <c r="HIG185" s="116" t="s">
        <v>74</v>
      </c>
      <c r="HIH185" s="116"/>
      <c r="HII185" s="116"/>
      <c r="HIJ185" s="116"/>
      <c r="HIK185" s="116"/>
      <c r="HIL185" s="116"/>
      <c r="HIM185" s="116"/>
      <c r="HIN185" s="116"/>
      <c r="HIO185" s="116" t="s">
        <v>74</v>
      </c>
      <c r="HIP185" s="116"/>
      <c r="HIQ185" s="116"/>
      <c r="HIR185" s="116"/>
      <c r="HIS185" s="116"/>
      <c r="HIT185" s="116"/>
      <c r="HIU185" s="116"/>
      <c r="HIV185" s="116"/>
      <c r="HIW185" s="116" t="s">
        <v>74</v>
      </c>
      <c r="HIX185" s="116"/>
      <c r="HIY185" s="116"/>
      <c r="HIZ185" s="116"/>
      <c r="HJA185" s="116"/>
      <c r="HJB185" s="116"/>
      <c r="HJC185" s="116"/>
      <c r="HJD185" s="116"/>
      <c r="HJE185" s="116" t="s">
        <v>74</v>
      </c>
      <c r="HJF185" s="116"/>
      <c r="HJG185" s="116"/>
      <c r="HJH185" s="116"/>
      <c r="HJI185" s="116"/>
      <c r="HJJ185" s="116"/>
      <c r="HJK185" s="116"/>
      <c r="HJL185" s="116"/>
      <c r="HJM185" s="116" t="s">
        <v>74</v>
      </c>
      <c r="HJN185" s="116"/>
      <c r="HJO185" s="116"/>
      <c r="HJP185" s="116"/>
      <c r="HJQ185" s="116"/>
      <c r="HJR185" s="116"/>
      <c r="HJS185" s="116"/>
      <c r="HJT185" s="116"/>
      <c r="HJU185" s="116" t="s">
        <v>74</v>
      </c>
      <c r="HJV185" s="116"/>
      <c r="HJW185" s="116"/>
      <c r="HJX185" s="116"/>
      <c r="HJY185" s="116"/>
      <c r="HJZ185" s="116"/>
      <c r="HKA185" s="116"/>
      <c r="HKB185" s="116"/>
      <c r="HKC185" s="116" t="s">
        <v>74</v>
      </c>
      <c r="HKD185" s="116"/>
      <c r="HKE185" s="116"/>
      <c r="HKF185" s="116"/>
      <c r="HKG185" s="116"/>
      <c r="HKH185" s="116"/>
      <c r="HKI185" s="116"/>
      <c r="HKJ185" s="116"/>
      <c r="HKK185" s="116" t="s">
        <v>74</v>
      </c>
      <c r="HKL185" s="116"/>
      <c r="HKM185" s="116"/>
      <c r="HKN185" s="116"/>
      <c r="HKO185" s="116"/>
      <c r="HKP185" s="116"/>
      <c r="HKQ185" s="116"/>
      <c r="HKR185" s="116"/>
      <c r="HKS185" s="116" t="s">
        <v>74</v>
      </c>
      <c r="HKT185" s="116"/>
      <c r="HKU185" s="116"/>
      <c r="HKV185" s="116"/>
      <c r="HKW185" s="116"/>
      <c r="HKX185" s="116"/>
      <c r="HKY185" s="116"/>
      <c r="HKZ185" s="116"/>
      <c r="HLA185" s="116" t="s">
        <v>74</v>
      </c>
      <c r="HLB185" s="116"/>
      <c r="HLC185" s="116"/>
      <c r="HLD185" s="116"/>
      <c r="HLE185" s="116"/>
      <c r="HLF185" s="116"/>
      <c r="HLG185" s="116"/>
      <c r="HLH185" s="116"/>
      <c r="HLI185" s="116" t="s">
        <v>74</v>
      </c>
      <c r="HLJ185" s="116"/>
      <c r="HLK185" s="116"/>
      <c r="HLL185" s="116"/>
      <c r="HLM185" s="116"/>
      <c r="HLN185" s="116"/>
      <c r="HLO185" s="116"/>
      <c r="HLP185" s="116"/>
      <c r="HLQ185" s="116" t="s">
        <v>74</v>
      </c>
      <c r="HLR185" s="116"/>
      <c r="HLS185" s="116"/>
      <c r="HLT185" s="116"/>
      <c r="HLU185" s="116"/>
      <c r="HLV185" s="116"/>
      <c r="HLW185" s="116"/>
      <c r="HLX185" s="116"/>
      <c r="HLY185" s="116" t="s">
        <v>74</v>
      </c>
      <c r="HLZ185" s="116"/>
      <c r="HMA185" s="116"/>
      <c r="HMB185" s="116"/>
      <c r="HMC185" s="116"/>
      <c r="HMD185" s="116"/>
      <c r="HME185" s="116"/>
      <c r="HMF185" s="116"/>
      <c r="HMG185" s="116" t="s">
        <v>74</v>
      </c>
      <c r="HMH185" s="116"/>
      <c r="HMI185" s="116"/>
      <c r="HMJ185" s="116"/>
      <c r="HMK185" s="116"/>
      <c r="HML185" s="116"/>
      <c r="HMM185" s="116"/>
      <c r="HMN185" s="116"/>
      <c r="HMO185" s="116" t="s">
        <v>74</v>
      </c>
      <c r="HMP185" s="116"/>
      <c r="HMQ185" s="116"/>
      <c r="HMR185" s="116"/>
      <c r="HMS185" s="116"/>
      <c r="HMT185" s="116"/>
      <c r="HMU185" s="116"/>
      <c r="HMV185" s="116"/>
      <c r="HMW185" s="116" t="s">
        <v>74</v>
      </c>
      <c r="HMX185" s="116"/>
      <c r="HMY185" s="116"/>
      <c r="HMZ185" s="116"/>
      <c r="HNA185" s="116"/>
      <c r="HNB185" s="116"/>
      <c r="HNC185" s="116"/>
      <c r="HND185" s="116"/>
      <c r="HNE185" s="116" t="s">
        <v>74</v>
      </c>
      <c r="HNF185" s="116"/>
      <c r="HNG185" s="116"/>
      <c r="HNH185" s="116"/>
      <c r="HNI185" s="116"/>
      <c r="HNJ185" s="116"/>
      <c r="HNK185" s="116"/>
      <c r="HNL185" s="116"/>
      <c r="HNM185" s="116" t="s">
        <v>74</v>
      </c>
      <c r="HNN185" s="116"/>
      <c r="HNO185" s="116"/>
      <c r="HNP185" s="116"/>
      <c r="HNQ185" s="116"/>
      <c r="HNR185" s="116"/>
      <c r="HNS185" s="116"/>
      <c r="HNT185" s="116"/>
      <c r="HNU185" s="116" t="s">
        <v>74</v>
      </c>
      <c r="HNV185" s="116"/>
      <c r="HNW185" s="116"/>
      <c r="HNX185" s="116"/>
      <c r="HNY185" s="116"/>
      <c r="HNZ185" s="116"/>
      <c r="HOA185" s="116"/>
      <c r="HOB185" s="116"/>
      <c r="HOC185" s="116" t="s">
        <v>74</v>
      </c>
      <c r="HOD185" s="116"/>
      <c r="HOE185" s="116"/>
      <c r="HOF185" s="116"/>
      <c r="HOG185" s="116"/>
      <c r="HOH185" s="116"/>
      <c r="HOI185" s="116"/>
      <c r="HOJ185" s="116"/>
      <c r="HOK185" s="116" t="s">
        <v>74</v>
      </c>
      <c r="HOL185" s="116"/>
      <c r="HOM185" s="116"/>
      <c r="HON185" s="116"/>
      <c r="HOO185" s="116"/>
      <c r="HOP185" s="116"/>
      <c r="HOQ185" s="116"/>
      <c r="HOR185" s="116"/>
      <c r="HOS185" s="116" t="s">
        <v>74</v>
      </c>
      <c r="HOT185" s="116"/>
      <c r="HOU185" s="116"/>
      <c r="HOV185" s="116"/>
      <c r="HOW185" s="116"/>
      <c r="HOX185" s="116"/>
      <c r="HOY185" s="116"/>
      <c r="HOZ185" s="116"/>
      <c r="HPA185" s="116" t="s">
        <v>74</v>
      </c>
      <c r="HPB185" s="116"/>
      <c r="HPC185" s="116"/>
      <c r="HPD185" s="116"/>
      <c r="HPE185" s="116"/>
      <c r="HPF185" s="116"/>
      <c r="HPG185" s="116"/>
      <c r="HPH185" s="116"/>
      <c r="HPI185" s="116" t="s">
        <v>74</v>
      </c>
      <c r="HPJ185" s="116"/>
      <c r="HPK185" s="116"/>
      <c r="HPL185" s="116"/>
      <c r="HPM185" s="116"/>
      <c r="HPN185" s="116"/>
      <c r="HPO185" s="116"/>
      <c r="HPP185" s="116"/>
      <c r="HPQ185" s="116" t="s">
        <v>74</v>
      </c>
      <c r="HPR185" s="116"/>
      <c r="HPS185" s="116"/>
      <c r="HPT185" s="116"/>
      <c r="HPU185" s="116"/>
      <c r="HPV185" s="116"/>
      <c r="HPW185" s="116"/>
      <c r="HPX185" s="116"/>
      <c r="HPY185" s="116" t="s">
        <v>74</v>
      </c>
      <c r="HPZ185" s="116"/>
      <c r="HQA185" s="116"/>
      <c r="HQB185" s="116"/>
      <c r="HQC185" s="116"/>
      <c r="HQD185" s="116"/>
      <c r="HQE185" s="116"/>
      <c r="HQF185" s="116"/>
      <c r="HQG185" s="116" t="s">
        <v>74</v>
      </c>
      <c r="HQH185" s="116"/>
      <c r="HQI185" s="116"/>
      <c r="HQJ185" s="116"/>
      <c r="HQK185" s="116"/>
      <c r="HQL185" s="116"/>
      <c r="HQM185" s="116"/>
      <c r="HQN185" s="116"/>
      <c r="HQO185" s="116" t="s">
        <v>74</v>
      </c>
      <c r="HQP185" s="116"/>
      <c r="HQQ185" s="116"/>
      <c r="HQR185" s="116"/>
      <c r="HQS185" s="116"/>
      <c r="HQT185" s="116"/>
      <c r="HQU185" s="116"/>
      <c r="HQV185" s="116"/>
      <c r="HQW185" s="116" t="s">
        <v>74</v>
      </c>
      <c r="HQX185" s="116"/>
      <c r="HQY185" s="116"/>
      <c r="HQZ185" s="116"/>
      <c r="HRA185" s="116"/>
      <c r="HRB185" s="116"/>
      <c r="HRC185" s="116"/>
      <c r="HRD185" s="116"/>
      <c r="HRE185" s="116" t="s">
        <v>74</v>
      </c>
      <c r="HRF185" s="116"/>
      <c r="HRG185" s="116"/>
      <c r="HRH185" s="116"/>
      <c r="HRI185" s="116"/>
      <c r="HRJ185" s="116"/>
      <c r="HRK185" s="116"/>
      <c r="HRL185" s="116"/>
      <c r="HRM185" s="116" t="s">
        <v>74</v>
      </c>
      <c r="HRN185" s="116"/>
      <c r="HRO185" s="116"/>
      <c r="HRP185" s="116"/>
      <c r="HRQ185" s="116"/>
      <c r="HRR185" s="116"/>
      <c r="HRS185" s="116"/>
      <c r="HRT185" s="116"/>
      <c r="HRU185" s="116" t="s">
        <v>74</v>
      </c>
      <c r="HRV185" s="116"/>
      <c r="HRW185" s="116"/>
      <c r="HRX185" s="116"/>
      <c r="HRY185" s="116"/>
      <c r="HRZ185" s="116"/>
      <c r="HSA185" s="116"/>
      <c r="HSB185" s="116"/>
      <c r="HSC185" s="116" t="s">
        <v>74</v>
      </c>
      <c r="HSD185" s="116"/>
      <c r="HSE185" s="116"/>
      <c r="HSF185" s="116"/>
      <c r="HSG185" s="116"/>
      <c r="HSH185" s="116"/>
      <c r="HSI185" s="116"/>
      <c r="HSJ185" s="116"/>
      <c r="HSK185" s="116" t="s">
        <v>74</v>
      </c>
      <c r="HSL185" s="116"/>
      <c r="HSM185" s="116"/>
      <c r="HSN185" s="116"/>
      <c r="HSO185" s="116"/>
      <c r="HSP185" s="116"/>
      <c r="HSQ185" s="116"/>
      <c r="HSR185" s="116"/>
      <c r="HSS185" s="116" t="s">
        <v>74</v>
      </c>
      <c r="HST185" s="116"/>
      <c r="HSU185" s="116"/>
      <c r="HSV185" s="116"/>
      <c r="HSW185" s="116"/>
      <c r="HSX185" s="116"/>
      <c r="HSY185" s="116"/>
      <c r="HSZ185" s="116"/>
      <c r="HTA185" s="116" t="s">
        <v>74</v>
      </c>
      <c r="HTB185" s="116"/>
      <c r="HTC185" s="116"/>
      <c r="HTD185" s="116"/>
      <c r="HTE185" s="116"/>
      <c r="HTF185" s="116"/>
      <c r="HTG185" s="116"/>
      <c r="HTH185" s="116"/>
      <c r="HTI185" s="116" t="s">
        <v>74</v>
      </c>
      <c r="HTJ185" s="116"/>
      <c r="HTK185" s="116"/>
      <c r="HTL185" s="116"/>
      <c r="HTM185" s="116"/>
      <c r="HTN185" s="116"/>
      <c r="HTO185" s="116"/>
      <c r="HTP185" s="116"/>
      <c r="HTQ185" s="116" t="s">
        <v>74</v>
      </c>
      <c r="HTR185" s="116"/>
      <c r="HTS185" s="116"/>
      <c r="HTT185" s="116"/>
      <c r="HTU185" s="116"/>
      <c r="HTV185" s="116"/>
      <c r="HTW185" s="116"/>
      <c r="HTX185" s="116"/>
      <c r="HTY185" s="116" t="s">
        <v>74</v>
      </c>
      <c r="HTZ185" s="116"/>
      <c r="HUA185" s="116"/>
      <c r="HUB185" s="116"/>
      <c r="HUC185" s="116"/>
      <c r="HUD185" s="116"/>
      <c r="HUE185" s="116"/>
      <c r="HUF185" s="116"/>
      <c r="HUG185" s="116" t="s">
        <v>74</v>
      </c>
      <c r="HUH185" s="116"/>
      <c r="HUI185" s="116"/>
      <c r="HUJ185" s="116"/>
      <c r="HUK185" s="116"/>
      <c r="HUL185" s="116"/>
      <c r="HUM185" s="116"/>
      <c r="HUN185" s="116"/>
      <c r="HUO185" s="116" t="s">
        <v>74</v>
      </c>
      <c r="HUP185" s="116"/>
      <c r="HUQ185" s="116"/>
      <c r="HUR185" s="116"/>
      <c r="HUS185" s="116"/>
      <c r="HUT185" s="116"/>
      <c r="HUU185" s="116"/>
      <c r="HUV185" s="116"/>
      <c r="HUW185" s="116" t="s">
        <v>74</v>
      </c>
      <c r="HUX185" s="116"/>
      <c r="HUY185" s="116"/>
      <c r="HUZ185" s="116"/>
      <c r="HVA185" s="116"/>
      <c r="HVB185" s="116"/>
      <c r="HVC185" s="116"/>
      <c r="HVD185" s="116"/>
      <c r="HVE185" s="116" t="s">
        <v>74</v>
      </c>
      <c r="HVF185" s="116"/>
      <c r="HVG185" s="116"/>
      <c r="HVH185" s="116"/>
      <c r="HVI185" s="116"/>
      <c r="HVJ185" s="116"/>
      <c r="HVK185" s="116"/>
      <c r="HVL185" s="116"/>
      <c r="HVM185" s="116" t="s">
        <v>74</v>
      </c>
      <c r="HVN185" s="116"/>
      <c r="HVO185" s="116"/>
      <c r="HVP185" s="116"/>
      <c r="HVQ185" s="116"/>
      <c r="HVR185" s="116"/>
      <c r="HVS185" s="116"/>
      <c r="HVT185" s="116"/>
      <c r="HVU185" s="116" t="s">
        <v>74</v>
      </c>
      <c r="HVV185" s="116"/>
      <c r="HVW185" s="116"/>
      <c r="HVX185" s="116"/>
      <c r="HVY185" s="116"/>
      <c r="HVZ185" s="116"/>
      <c r="HWA185" s="116"/>
      <c r="HWB185" s="116"/>
      <c r="HWC185" s="116" t="s">
        <v>74</v>
      </c>
      <c r="HWD185" s="116"/>
      <c r="HWE185" s="116"/>
      <c r="HWF185" s="116"/>
      <c r="HWG185" s="116"/>
      <c r="HWH185" s="116"/>
      <c r="HWI185" s="116"/>
      <c r="HWJ185" s="116"/>
      <c r="HWK185" s="116" t="s">
        <v>74</v>
      </c>
      <c r="HWL185" s="116"/>
      <c r="HWM185" s="116"/>
      <c r="HWN185" s="116"/>
      <c r="HWO185" s="116"/>
      <c r="HWP185" s="116"/>
      <c r="HWQ185" s="116"/>
      <c r="HWR185" s="116"/>
      <c r="HWS185" s="116" t="s">
        <v>74</v>
      </c>
      <c r="HWT185" s="116"/>
      <c r="HWU185" s="116"/>
      <c r="HWV185" s="116"/>
      <c r="HWW185" s="116"/>
      <c r="HWX185" s="116"/>
      <c r="HWY185" s="116"/>
      <c r="HWZ185" s="116"/>
      <c r="HXA185" s="116" t="s">
        <v>74</v>
      </c>
      <c r="HXB185" s="116"/>
      <c r="HXC185" s="116"/>
      <c r="HXD185" s="116"/>
      <c r="HXE185" s="116"/>
      <c r="HXF185" s="116"/>
      <c r="HXG185" s="116"/>
      <c r="HXH185" s="116"/>
      <c r="HXI185" s="116" t="s">
        <v>74</v>
      </c>
      <c r="HXJ185" s="116"/>
      <c r="HXK185" s="116"/>
      <c r="HXL185" s="116"/>
      <c r="HXM185" s="116"/>
      <c r="HXN185" s="116"/>
      <c r="HXO185" s="116"/>
      <c r="HXP185" s="116"/>
      <c r="HXQ185" s="116" t="s">
        <v>74</v>
      </c>
      <c r="HXR185" s="116"/>
      <c r="HXS185" s="116"/>
      <c r="HXT185" s="116"/>
      <c r="HXU185" s="116"/>
      <c r="HXV185" s="116"/>
      <c r="HXW185" s="116"/>
      <c r="HXX185" s="116"/>
      <c r="HXY185" s="116" t="s">
        <v>74</v>
      </c>
      <c r="HXZ185" s="116"/>
      <c r="HYA185" s="116"/>
      <c r="HYB185" s="116"/>
      <c r="HYC185" s="116"/>
      <c r="HYD185" s="116"/>
      <c r="HYE185" s="116"/>
      <c r="HYF185" s="116"/>
      <c r="HYG185" s="116" t="s">
        <v>74</v>
      </c>
      <c r="HYH185" s="116"/>
      <c r="HYI185" s="116"/>
      <c r="HYJ185" s="116"/>
      <c r="HYK185" s="116"/>
      <c r="HYL185" s="116"/>
      <c r="HYM185" s="116"/>
      <c r="HYN185" s="116"/>
      <c r="HYO185" s="116" t="s">
        <v>74</v>
      </c>
      <c r="HYP185" s="116"/>
      <c r="HYQ185" s="116"/>
      <c r="HYR185" s="116"/>
      <c r="HYS185" s="116"/>
      <c r="HYT185" s="116"/>
      <c r="HYU185" s="116"/>
      <c r="HYV185" s="116"/>
      <c r="HYW185" s="116" t="s">
        <v>74</v>
      </c>
      <c r="HYX185" s="116"/>
      <c r="HYY185" s="116"/>
      <c r="HYZ185" s="116"/>
      <c r="HZA185" s="116"/>
      <c r="HZB185" s="116"/>
      <c r="HZC185" s="116"/>
      <c r="HZD185" s="116"/>
      <c r="HZE185" s="116" t="s">
        <v>74</v>
      </c>
      <c r="HZF185" s="116"/>
      <c r="HZG185" s="116"/>
      <c r="HZH185" s="116"/>
      <c r="HZI185" s="116"/>
      <c r="HZJ185" s="116"/>
      <c r="HZK185" s="116"/>
      <c r="HZL185" s="116"/>
      <c r="HZM185" s="116" t="s">
        <v>74</v>
      </c>
      <c r="HZN185" s="116"/>
      <c r="HZO185" s="116"/>
      <c r="HZP185" s="116"/>
      <c r="HZQ185" s="116"/>
      <c r="HZR185" s="116"/>
      <c r="HZS185" s="116"/>
      <c r="HZT185" s="116"/>
      <c r="HZU185" s="116" t="s">
        <v>74</v>
      </c>
      <c r="HZV185" s="116"/>
      <c r="HZW185" s="116"/>
      <c r="HZX185" s="116"/>
      <c r="HZY185" s="116"/>
      <c r="HZZ185" s="116"/>
      <c r="IAA185" s="116"/>
      <c r="IAB185" s="116"/>
      <c r="IAC185" s="116" t="s">
        <v>74</v>
      </c>
      <c r="IAD185" s="116"/>
      <c r="IAE185" s="116"/>
      <c r="IAF185" s="116"/>
      <c r="IAG185" s="116"/>
      <c r="IAH185" s="116"/>
      <c r="IAI185" s="116"/>
      <c r="IAJ185" s="116"/>
      <c r="IAK185" s="116" t="s">
        <v>74</v>
      </c>
      <c r="IAL185" s="116"/>
      <c r="IAM185" s="116"/>
      <c r="IAN185" s="116"/>
      <c r="IAO185" s="116"/>
      <c r="IAP185" s="116"/>
      <c r="IAQ185" s="116"/>
      <c r="IAR185" s="116"/>
      <c r="IAS185" s="116" t="s">
        <v>74</v>
      </c>
      <c r="IAT185" s="116"/>
      <c r="IAU185" s="116"/>
      <c r="IAV185" s="116"/>
      <c r="IAW185" s="116"/>
      <c r="IAX185" s="116"/>
      <c r="IAY185" s="116"/>
      <c r="IAZ185" s="116"/>
      <c r="IBA185" s="116" t="s">
        <v>74</v>
      </c>
      <c r="IBB185" s="116"/>
      <c r="IBC185" s="116"/>
      <c r="IBD185" s="116"/>
      <c r="IBE185" s="116"/>
      <c r="IBF185" s="116"/>
      <c r="IBG185" s="116"/>
      <c r="IBH185" s="116"/>
      <c r="IBI185" s="116" t="s">
        <v>74</v>
      </c>
      <c r="IBJ185" s="116"/>
      <c r="IBK185" s="116"/>
      <c r="IBL185" s="116"/>
      <c r="IBM185" s="116"/>
      <c r="IBN185" s="116"/>
      <c r="IBO185" s="116"/>
      <c r="IBP185" s="116"/>
      <c r="IBQ185" s="116" t="s">
        <v>74</v>
      </c>
      <c r="IBR185" s="116"/>
      <c r="IBS185" s="116"/>
      <c r="IBT185" s="116"/>
      <c r="IBU185" s="116"/>
      <c r="IBV185" s="116"/>
      <c r="IBW185" s="116"/>
      <c r="IBX185" s="116"/>
      <c r="IBY185" s="116" t="s">
        <v>74</v>
      </c>
      <c r="IBZ185" s="116"/>
      <c r="ICA185" s="116"/>
      <c r="ICB185" s="116"/>
      <c r="ICC185" s="116"/>
      <c r="ICD185" s="116"/>
      <c r="ICE185" s="116"/>
      <c r="ICF185" s="116"/>
      <c r="ICG185" s="116" t="s">
        <v>74</v>
      </c>
      <c r="ICH185" s="116"/>
      <c r="ICI185" s="116"/>
      <c r="ICJ185" s="116"/>
      <c r="ICK185" s="116"/>
      <c r="ICL185" s="116"/>
      <c r="ICM185" s="116"/>
      <c r="ICN185" s="116"/>
      <c r="ICO185" s="116" t="s">
        <v>74</v>
      </c>
      <c r="ICP185" s="116"/>
      <c r="ICQ185" s="116"/>
      <c r="ICR185" s="116"/>
      <c r="ICS185" s="116"/>
      <c r="ICT185" s="116"/>
      <c r="ICU185" s="116"/>
      <c r="ICV185" s="116"/>
      <c r="ICW185" s="116" t="s">
        <v>74</v>
      </c>
      <c r="ICX185" s="116"/>
      <c r="ICY185" s="116"/>
      <c r="ICZ185" s="116"/>
      <c r="IDA185" s="116"/>
      <c r="IDB185" s="116"/>
      <c r="IDC185" s="116"/>
      <c r="IDD185" s="116"/>
      <c r="IDE185" s="116" t="s">
        <v>74</v>
      </c>
      <c r="IDF185" s="116"/>
      <c r="IDG185" s="116"/>
      <c r="IDH185" s="116"/>
      <c r="IDI185" s="116"/>
      <c r="IDJ185" s="116"/>
      <c r="IDK185" s="116"/>
      <c r="IDL185" s="116"/>
      <c r="IDM185" s="116" t="s">
        <v>74</v>
      </c>
      <c r="IDN185" s="116"/>
      <c r="IDO185" s="116"/>
      <c r="IDP185" s="116"/>
      <c r="IDQ185" s="116"/>
      <c r="IDR185" s="116"/>
      <c r="IDS185" s="116"/>
      <c r="IDT185" s="116"/>
      <c r="IDU185" s="116" t="s">
        <v>74</v>
      </c>
      <c r="IDV185" s="116"/>
      <c r="IDW185" s="116"/>
      <c r="IDX185" s="116"/>
      <c r="IDY185" s="116"/>
      <c r="IDZ185" s="116"/>
      <c r="IEA185" s="116"/>
      <c r="IEB185" s="116"/>
      <c r="IEC185" s="116" t="s">
        <v>74</v>
      </c>
      <c r="IED185" s="116"/>
      <c r="IEE185" s="116"/>
      <c r="IEF185" s="116"/>
      <c r="IEG185" s="116"/>
      <c r="IEH185" s="116"/>
      <c r="IEI185" s="116"/>
      <c r="IEJ185" s="116"/>
      <c r="IEK185" s="116" t="s">
        <v>74</v>
      </c>
      <c r="IEL185" s="116"/>
      <c r="IEM185" s="116"/>
      <c r="IEN185" s="116"/>
      <c r="IEO185" s="116"/>
      <c r="IEP185" s="116"/>
      <c r="IEQ185" s="116"/>
      <c r="IER185" s="116"/>
      <c r="IES185" s="116" t="s">
        <v>74</v>
      </c>
      <c r="IET185" s="116"/>
      <c r="IEU185" s="116"/>
      <c r="IEV185" s="116"/>
      <c r="IEW185" s="116"/>
      <c r="IEX185" s="116"/>
      <c r="IEY185" s="116"/>
      <c r="IEZ185" s="116"/>
      <c r="IFA185" s="116" t="s">
        <v>74</v>
      </c>
      <c r="IFB185" s="116"/>
      <c r="IFC185" s="116"/>
      <c r="IFD185" s="116"/>
      <c r="IFE185" s="116"/>
      <c r="IFF185" s="116"/>
      <c r="IFG185" s="116"/>
      <c r="IFH185" s="116"/>
      <c r="IFI185" s="116" t="s">
        <v>74</v>
      </c>
      <c r="IFJ185" s="116"/>
      <c r="IFK185" s="116"/>
      <c r="IFL185" s="116"/>
      <c r="IFM185" s="116"/>
      <c r="IFN185" s="116"/>
      <c r="IFO185" s="116"/>
      <c r="IFP185" s="116"/>
      <c r="IFQ185" s="116" t="s">
        <v>74</v>
      </c>
      <c r="IFR185" s="116"/>
      <c r="IFS185" s="116"/>
      <c r="IFT185" s="116"/>
      <c r="IFU185" s="116"/>
      <c r="IFV185" s="116"/>
      <c r="IFW185" s="116"/>
      <c r="IFX185" s="116"/>
      <c r="IFY185" s="116" t="s">
        <v>74</v>
      </c>
      <c r="IFZ185" s="116"/>
      <c r="IGA185" s="116"/>
      <c r="IGB185" s="116"/>
      <c r="IGC185" s="116"/>
      <c r="IGD185" s="116"/>
      <c r="IGE185" s="116"/>
      <c r="IGF185" s="116"/>
      <c r="IGG185" s="116" t="s">
        <v>74</v>
      </c>
      <c r="IGH185" s="116"/>
      <c r="IGI185" s="116"/>
      <c r="IGJ185" s="116"/>
      <c r="IGK185" s="116"/>
      <c r="IGL185" s="116"/>
      <c r="IGM185" s="116"/>
      <c r="IGN185" s="116"/>
      <c r="IGO185" s="116" t="s">
        <v>74</v>
      </c>
      <c r="IGP185" s="116"/>
      <c r="IGQ185" s="116"/>
      <c r="IGR185" s="116"/>
      <c r="IGS185" s="116"/>
      <c r="IGT185" s="116"/>
      <c r="IGU185" s="116"/>
      <c r="IGV185" s="116"/>
      <c r="IGW185" s="116" t="s">
        <v>74</v>
      </c>
      <c r="IGX185" s="116"/>
      <c r="IGY185" s="116"/>
      <c r="IGZ185" s="116"/>
      <c r="IHA185" s="116"/>
      <c r="IHB185" s="116"/>
      <c r="IHC185" s="116"/>
      <c r="IHD185" s="116"/>
      <c r="IHE185" s="116" t="s">
        <v>74</v>
      </c>
      <c r="IHF185" s="116"/>
      <c r="IHG185" s="116"/>
      <c r="IHH185" s="116"/>
      <c r="IHI185" s="116"/>
      <c r="IHJ185" s="116"/>
      <c r="IHK185" s="116"/>
      <c r="IHL185" s="116"/>
      <c r="IHM185" s="116" t="s">
        <v>74</v>
      </c>
      <c r="IHN185" s="116"/>
      <c r="IHO185" s="116"/>
      <c r="IHP185" s="116"/>
      <c r="IHQ185" s="116"/>
      <c r="IHR185" s="116"/>
      <c r="IHS185" s="116"/>
      <c r="IHT185" s="116"/>
      <c r="IHU185" s="116" t="s">
        <v>74</v>
      </c>
      <c r="IHV185" s="116"/>
      <c r="IHW185" s="116"/>
      <c r="IHX185" s="116"/>
      <c r="IHY185" s="116"/>
      <c r="IHZ185" s="116"/>
      <c r="IIA185" s="116"/>
      <c r="IIB185" s="116"/>
      <c r="IIC185" s="116" t="s">
        <v>74</v>
      </c>
      <c r="IID185" s="116"/>
      <c r="IIE185" s="116"/>
      <c r="IIF185" s="116"/>
      <c r="IIG185" s="116"/>
      <c r="IIH185" s="116"/>
      <c r="III185" s="116"/>
      <c r="IIJ185" s="116"/>
      <c r="IIK185" s="116" t="s">
        <v>74</v>
      </c>
      <c r="IIL185" s="116"/>
      <c r="IIM185" s="116"/>
      <c r="IIN185" s="116"/>
      <c r="IIO185" s="116"/>
      <c r="IIP185" s="116"/>
      <c r="IIQ185" s="116"/>
      <c r="IIR185" s="116"/>
      <c r="IIS185" s="116" t="s">
        <v>74</v>
      </c>
      <c r="IIT185" s="116"/>
      <c r="IIU185" s="116"/>
      <c r="IIV185" s="116"/>
      <c r="IIW185" s="116"/>
      <c r="IIX185" s="116"/>
      <c r="IIY185" s="116"/>
      <c r="IIZ185" s="116"/>
      <c r="IJA185" s="116" t="s">
        <v>74</v>
      </c>
      <c r="IJB185" s="116"/>
      <c r="IJC185" s="116"/>
      <c r="IJD185" s="116"/>
      <c r="IJE185" s="116"/>
      <c r="IJF185" s="116"/>
      <c r="IJG185" s="116"/>
      <c r="IJH185" s="116"/>
      <c r="IJI185" s="116" t="s">
        <v>74</v>
      </c>
      <c r="IJJ185" s="116"/>
      <c r="IJK185" s="116"/>
      <c r="IJL185" s="116"/>
      <c r="IJM185" s="116"/>
      <c r="IJN185" s="116"/>
      <c r="IJO185" s="116"/>
      <c r="IJP185" s="116"/>
      <c r="IJQ185" s="116" t="s">
        <v>74</v>
      </c>
      <c r="IJR185" s="116"/>
      <c r="IJS185" s="116"/>
      <c r="IJT185" s="116"/>
      <c r="IJU185" s="116"/>
      <c r="IJV185" s="116"/>
      <c r="IJW185" s="116"/>
      <c r="IJX185" s="116"/>
      <c r="IJY185" s="116" t="s">
        <v>74</v>
      </c>
      <c r="IJZ185" s="116"/>
      <c r="IKA185" s="116"/>
      <c r="IKB185" s="116"/>
      <c r="IKC185" s="116"/>
      <c r="IKD185" s="116"/>
      <c r="IKE185" s="116"/>
      <c r="IKF185" s="116"/>
      <c r="IKG185" s="116" t="s">
        <v>74</v>
      </c>
      <c r="IKH185" s="116"/>
      <c r="IKI185" s="116"/>
      <c r="IKJ185" s="116"/>
      <c r="IKK185" s="116"/>
      <c r="IKL185" s="116"/>
      <c r="IKM185" s="116"/>
      <c r="IKN185" s="116"/>
      <c r="IKO185" s="116" t="s">
        <v>74</v>
      </c>
      <c r="IKP185" s="116"/>
      <c r="IKQ185" s="116"/>
      <c r="IKR185" s="116"/>
      <c r="IKS185" s="116"/>
      <c r="IKT185" s="116"/>
      <c r="IKU185" s="116"/>
      <c r="IKV185" s="116"/>
      <c r="IKW185" s="116" t="s">
        <v>74</v>
      </c>
      <c r="IKX185" s="116"/>
      <c r="IKY185" s="116"/>
      <c r="IKZ185" s="116"/>
      <c r="ILA185" s="116"/>
      <c r="ILB185" s="116"/>
      <c r="ILC185" s="116"/>
      <c r="ILD185" s="116"/>
      <c r="ILE185" s="116" t="s">
        <v>74</v>
      </c>
      <c r="ILF185" s="116"/>
      <c r="ILG185" s="116"/>
      <c r="ILH185" s="116"/>
      <c r="ILI185" s="116"/>
      <c r="ILJ185" s="116"/>
      <c r="ILK185" s="116"/>
      <c r="ILL185" s="116"/>
      <c r="ILM185" s="116" t="s">
        <v>74</v>
      </c>
      <c r="ILN185" s="116"/>
      <c r="ILO185" s="116"/>
      <c r="ILP185" s="116"/>
      <c r="ILQ185" s="116"/>
      <c r="ILR185" s="116"/>
      <c r="ILS185" s="116"/>
      <c r="ILT185" s="116"/>
      <c r="ILU185" s="116" t="s">
        <v>74</v>
      </c>
      <c r="ILV185" s="116"/>
      <c r="ILW185" s="116"/>
      <c r="ILX185" s="116"/>
      <c r="ILY185" s="116"/>
      <c r="ILZ185" s="116"/>
      <c r="IMA185" s="116"/>
      <c r="IMB185" s="116"/>
      <c r="IMC185" s="116" t="s">
        <v>74</v>
      </c>
      <c r="IMD185" s="116"/>
      <c r="IME185" s="116"/>
      <c r="IMF185" s="116"/>
      <c r="IMG185" s="116"/>
      <c r="IMH185" s="116"/>
      <c r="IMI185" s="116"/>
      <c r="IMJ185" s="116"/>
      <c r="IMK185" s="116" t="s">
        <v>74</v>
      </c>
      <c r="IML185" s="116"/>
      <c r="IMM185" s="116"/>
      <c r="IMN185" s="116"/>
      <c r="IMO185" s="116"/>
      <c r="IMP185" s="116"/>
      <c r="IMQ185" s="116"/>
      <c r="IMR185" s="116"/>
      <c r="IMS185" s="116" t="s">
        <v>74</v>
      </c>
      <c r="IMT185" s="116"/>
      <c r="IMU185" s="116"/>
      <c r="IMV185" s="116"/>
      <c r="IMW185" s="116"/>
      <c r="IMX185" s="116"/>
      <c r="IMY185" s="116"/>
      <c r="IMZ185" s="116"/>
      <c r="INA185" s="116" t="s">
        <v>74</v>
      </c>
      <c r="INB185" s="116"/>
      <c r="INC185" s="116"/>
      <c r="IND185" s="116"/>
      <c r="INE185" s="116"/>
      <c r="INF185" s="116"/>
      <c r="ING185" s="116"/>
      <c r="INH185" s="116"/>
      <c r="INI185" s="116" t="s">
        <v>74</v>
      </c>
      <c r="INJ185" s="116"/>
      <c r="INK185" s="116"/>
      <c r="INL185" s="116"/>
      <c r="INM185" s="116"/>
      <c r="INN185" s="116"/>
      <c r="INO185" s="116"/>
      <c r="INP185" s="116"/>
      <c r="INQ185" s="116" t="s">
        <v>74</v>
      </c>
      <c r="INR185" s="116"/>
      <c r="INS185" s="116"/>
      <c r="INT185" s="116"/>
      <c r="INU185" s="116"/>
      <c r="INV185" s="116"/>
      <c r="INW185" s="116"/>
      <c r="INX185" s="116"/>
      <c r="INY185" s="116" t="s">
        <v>74</v>
      </c>
      <c r="INZ185" s="116"/>
      <c r="IOA185" s="116"/>
      <c r="IOB185" s="116"/>
      <c r="IOC185" s="116"/>
      <c r="IOD185" s="116"/>
      <c r="IOE185" s="116"/>
      <c r="IOF185" s="116"/>
      <c r="IOG185" s="116" t="s">
        <v>74</v>
      </c>
      <c r="IOH185" s="116"/>
      <c r="IOI185" s="116"/>
      <c r="IOJ185" s="116"/>
      <c r="IOK185" s="116"/>
      <c r="IOL185" s="116"/>
      <c r="IOM185" s="116"/>
      <c r="ION185" s="116"/>
      <c r="IOO185" s="116" t="s">
        <v>74</v>
      </c>
      <c r="IOP185" s="116"/>
      <c r="IOQ185" s="116"/>
      <c r="IOR185" s="116"/>
      <c r="IOS185" s="116"/>
      <c r="IOT185" s="116"/>
      <c r="IOU185" s="116"/>
      <c r="IOV185" s="116"/>
      <c r="IOW185" s="116" t="s">
        <v>74</v>
      </c>
      <c r="IOX185" s="116"/>
      <c r="IOY185" s="116"/>
      <c r="IOZ185" s="116"/>
      <c r="IPA185" s="116"/>
      <c r="IPB185" s="116"/>
      <c r="IPC185" s="116"/>
      <c r="IPD185" s="116"/>
      <c r="IPE185" s="116" t="s">
        <v>74</v>
      </c>
      <c r="IPF185" s="116"/>
      <c r="IPG185" s="116"/>
      <c r="IPH185" s="116"/>
      <c r="IPI185" s="116"/>
      <c r="IPJ185" s="116"/>
      <c r="IPK185" s="116"/>
      <c r="IPL185" s="116"/>
      <c r="IPM185" s="116" t="s">
        <v>74</v>
      </c>
      <c r="IPN185" s="116"/>
      <c r="IPO185" s="116"/>
      <c r="IPP185" s="116"/>
      <c r="IPQ185" s="116"/>
      <c r="IPR185" s="116"/>
      <c r="IPS185" s="116"/>
      <c r="IPT185" s="116"/>
      <c r="IPU185" s="116" t="s">
        <v>74</v>
      </c>
      <c r="IPV185" s="116"/>
      <c r="IPW185" s="116"/>
      <c r="IPX185" s="116"/>
      <c r="IPY185" s="116"/>
      <c r="IPZ185" s="116"/>
      <c r="IQA185" s="116"/>
      <c r="IQB185" s="116"/>
      <c r="IQC185" s="116" t="s">
        <v>74</v>
      </c>
      <c r="IQD185" s="116"/>
      <c r="IQE185" s="116"/>
      <c r="IQF185" s="116"/>
      <c r="IQG185" s="116"/>
      <c r="IQH185" s="116"/>
      <c r="IQI185" s="116"/>
      <c r="IQJ185" s="116"/>
      <c r="IQK185" s="116" t="s">
        <v>74</v>
      </c>
      <c r="IQL185" s="116"/>
      <c r="IQM185" s="116"/>
      <c r="IQN185" s="116"/>
      <c r="IQO185" s="116"/>
      <c r="IQP185" s="116"/>
      <c r="IQQ185" s="116"/>
      <c r="IQR185" s="116"/>
      <c r="IQS185" s="116" t="s">
        <v>74</v>
      </c>
      <c r="IQT185" s="116"/>
      <c r="IQU185" s="116"/>
      <c r="IQV185" s="116"/>
      <c r="IQW185" s="116"/>
      <c r="IQX185" s="116"/>
      <c r="IQY185" s="116"/>
      <c r="IQZ185" s="116"/>
      <c r="IRA185" s="116" t="s">
        <v>74</v>
      </c>
      <c r="IRB185" s="116"/>
      <c r="IRC185" s="116"/>
      <c r="IRD185" s="116"/>
      <c r="IRE185" s="116"/>
      <c r="IRF185" s="116"/>
      <c r="IRG185" s="116"/>
      <c r="IRH185" s="116"/>
      <c r="IRI185" s="116" t="s">
        <v>74</v>
      </c>
      <c r="IRJ185" s="116"/>
      <c r="IRK185" s="116"/>
      <c r="IRL185" s="116"/>
      <c r="IRM185" s="116"/>
      <c r="IRN185" s="116"/>
      <c r="IRO185" s="116"/>
      <c r="IRP185" s="116"/>
      <c r="IRQ185" s="116" t="s">
        <v>74</v>
      </c>
      <c r="IRR185" s="116"/>
      <c r="IRS185" s="116"/>
      <c r="IRT185" s="116"/>
      <c r="IRU185" s="116"/>
      <c r="IRV185" s="116"/>
      <c r="IRW185" s="116"/>
      <c r="IRX185" s="116"/>
      <c r="IRY185" s="116" t="s">
        <v>74</v>
      </c>
      <c r="IRZ185" s="116"/>
      <c r="ISA185" s="116"/>
      <c r="ISB185" s="116"/>
      <c r="ISC185" s="116"/>
      <c r="ISD185" s="116"/>
      <c r="ISE185" s="116"/>
      <c r="ISF185" s="116"/>
      <c r="ISG185" s="116" t="s">
        <v>74</v>
      </c>
      <c r="ISH185" s="116"/>
      <c r="ISI185" s="116"/>
      <c r="ISJ185" s="116"/>
      <c r="ISK185" s="116"/>
      <c r="ISL185" s="116"/>
      <c r="ISM185" s="116"/>
      <c r="ISN185" s="116"/>
      <c r="ISO185" s="116" t="s">
        <v>74</v>
      </c>
      <c r="ISP185" s="116"/>
      <c r="ISQ185" s="116"/>
      <c r="ISR185" s="116"/>
      <c r="ISS185" s="116"/>
      <c r="IST185" s="116"/>
      <c r="ISU185" s="116"/>
      <c r="ISV185" s="116"/>
      <c r="ISW185" s="116" t="s">
        <v>74</v>
      </c>
      <c r="ISX185" s="116"/>
      <c r="ISY185" s="116"/>
      <c r="ISZ185" s="116"/>
      <c r="ITA185" s="116"/>
      <c r="ITB185" s="116"/>
      <c r="ITC185" s="116"/>
      <c r="ITD185" s="116"/>
      <c r="ITE185" s="116" t="s">
        <v>74</v>
      </c>
      <c r="ITF185" s="116"/>
      <c r="ITG185" s="116"/>
      <c r="ITH185" s="116"/>
      <c r="ITI185" s="116"/>
      <c r="ITJ185" s="116"/>
      <c r="ITK185" s="116"/>
      <c r="ITL185" s="116"/>
      <c r="ITM185" s="116" t="s">
        <v>74</v>
      </c>
      <c r="ITN185" s="116"/>
      <c r="ITO185" s="116"/>
      <c r="ITP185" s="116"/>
      <c r="ITQ185" s="116"/>
      <c r="ITR185" s="116"/>
      <c r="ITS185" s="116"/>
      <c r="ITT185" s="116"/>
      <c r="ITU185" s="116" t="s">
        <v>74</v>
      </c>
      <c r="ITV185" s="116"/>
      <c r="ITW185" s="116"/>
      <c r="ITX185" s="116"/>
      <c r="ITY185" s="116"/>
      <c r="ITZ185" s="116"/>
      <c r="IUA185" s="116"/>
      <c r="IUB185" s="116"/>
      <c r="IUC185" s="116" t="s">
        <v>74</v>
      </c>
      <c r="IUD185" s="116"/>
      <c r="IUE185" s="116"/>
      <c r="IUF185" s="116"/>
      <c r="IUG185" s="116"/>
      <c r="IUH185" s="116"/>
      <c r="IUI185" s="116"/>
      <c r="IUJ185" s="116"/>
      <c r="IUK185" s="116" t="s">
        <v>74</v>
      </c>
      <c r="IUL185" s="116"/>
      <c r="IUM185" s="116"/>
      <c r="IUN185" s="116"/>
      <c r="IUO185" s="116"/>
      <c r="IUP185" s="116"/>
      <c r="IUQ185" s="116"/>
      <c r="IUR185" s="116"/>
      <c r="IUS185" s="116" t="s">
        <v>74</v>
      </c>
      <c r="IUT185" s="116"/>
      <c r="IUU185" s="116"/>
      <c r="IUV185" s="116"/>
      <c r="IUW185" s="116"/>
      <c r="IUX185" s="116"/>
      <c r="IUY185" s="116"/>
      <c r="IUZ185" s="116"/>
      <c r="IVA185" s="116" t="s">
        <v>74</v>
      </c>
      <c r="IVB185" s="116"/>
      <c r="IVC185" s="116"/>
      <c r="IVD185" s="116"/>
      <c r="IVE185" s="116"/>
      <c r="IVF185" s="116"/>
      <c r="IVG185" s="116"/>
      <c r="IVH185" s="116"/>
      <c r="IVI185" s="116" t="s">
        <v>74</v>
      </c>
      <c r="IVJ185" s="116"/>
      <c r="IVK185" s="116"/>
      <c r="IVL185" s="116"/>
      <c r="IVM185" s="116"/>
      <c r="IVN185" s="116"/>
      <c r="IVO185" s="116"/>
      <c r="IVP185" s="116"/>
      <c r="IVQ185" s="116" t="s">
        <v>74</v>
      </c>
      <c r="IVR185" s="116"/>
      <c r="IVS185" s="116"/>
      <c r="IVT185" s="116"/>
      <c r="IVU185" s="116"/>
      <c r="IVV185" s="116"/>
      <c r="IVW185" s="116"/>
      <c r="IVX185" s="116"/>
      <c r="IVY185" s="116" t="s">
        <v>74</v>
      </c>
      <c r="IVZ185" s="116"/>
      <c r="IWA185" s="116"/>
      <c r="IWB185" s="116"/>
      <c r="IWC185" s="116"/>
      <c r="IWD185" s="116"/>
      <c r="IWE185" s="116"/>
      <c r="IWF185" s="116"/>
      <c r="IWG185" s="116" t="s">
        <v>74</v>
      </c>
      <c r="IWH185" s="116"/>
      <c r="IWI185" s="116"/>
      <c r="IWJ185" s="116"/>
      <c r="IWK185" s="116"/>
      <c r="IWL185" s="116"/>
      <c r="IWM185" s="116"/>
      <c r="IWN185" s="116"/>
      <c r="IWO185" s="116" t="s">
        <v>74</v>
      </c>
      <c r="IWP185" s="116"/>
      <c r="IWQ185" s="116"/>
      <c r="IWR185" s="116"/>
      <c r="IWS185" s="116"/>
      <c r="IWT185" s="116"/>
      <c r="IWU185" s="116"/>
      <c r="IWV185" s="116"/>
      <c r="IWW185" s="116" t="s">
        <v>74</v>
      </c>
      <c r="IWX185" s="116"/>
      <c r="IWY185" s="116"/>
      <c r="IWZ185" s="116"/>
      <c r="IXA185" s="116"/>
      <c r="IXB185" s="116"/>
      <c r="IXC185" s="116"/>
      <c r="IXD185" s="116"/>
      <c r="IXE185" s="116" t="s">
        <v>74</v>
      </c>
      <c r="IXF185" s="116"/>
      <c r="IXG185" s="116"/>
      <c r="IXH185" s="116"/>
      <c r="IXI185" s="116"/>
      <c r="IXJ185" s="116"/>
      <c r="IXK185" s="116"/>
      <c r="IXL185" s="116"/>
      <c r="IXM185" s="116" t="s">
        <v>74</v>
      </c>
      <c r="IXN185" s="116"/>
      <c r="IXO185" s="116"/>
      <c r="IXP185" s="116"/>
      <c r="IXQ185" s="116"/>
      <c r="IXR185" s="116"/>
      <c r="IXS185" s="116"/>
      <c r="IXT185" s="116"/>
      <c r="IXU185" s="116" t="s">
        <v>74</v>
      </c>
      <c r="IXV185" s="116"/>
      <c r="IXW185" s="116"/>
      <c r="IXX185" s="116"/>
      <c r="IXY185" s="116"/>
      <c r="IXZ185" s="116"/>
      <c r="IYA185" s="116"/>
      <c r="IYB185" s="116"/>
      <c r="IYC185" s="116" t="s">
        <v>74</v>
      </c>
      <c r="IYD185" s="116"/>
      <c r="IYE185" s="116"/>
      <c r="IYF185" s="116"/>
      <c r="IYG185" s="116"/>
      <c r="IYH185" s="116"/>
      <c r="IYI185" s="116"/>
      <c r="IYJ185" s="116"/>
      <c r="IYK185" s="116" t="s">
        <v>74</v>
      </c>
      <c r="IYL185" s="116"/>
      <c r="IYM185" s="116"/>
      <c r="IYN185" s="116"/>
      <c r="IYO185" s="116"/>
      <c r="IYP185" s="116"/>
      <c r="IYQ185" s="116"/>
      <c r="IYR185" s="116"/>
      <c r="IYS185" s="116" t="s">
        <v>74</v>
      </c>
      <c r="IYT185" s="116"/>
      <c r="IYU185" s="116"/>
      <c r="IYV185" s="116"/>
      <c r="IYW185" s="116"/>
      <c r="IYX185" s="116"/>
      <c r="IYY185" s="116"/>
      <c r="IYZ185" s="116"/>
      <c r="IZA185" s="116" t="s">
        <v>74</v>
      </c>
      <c r="IZB185" s="116"/>
      <c r="IZC185" s="116"/>
      <c r="IZD185" s="116"/>
      <c r="IZE185" s="116"/>
      <c r="IZF185" s="116"/>
      <c r="IZG185" s="116"/>
      <c r="IZH185" s="116"/>
      <c r="IZI185" s="116" t="s">
        <v>74</v>
      </c>
      <c r="IZJ185" s="116"/>
      <c r="IZK185" s="116"/>
      <c r="IZL185" s="116"/>
      <c r="IZM185" s="116"/>
      <c r="IZN185" s="116"/>
      <c r="IZO185" s="116"/>
      <c r="IZP185" s="116"/>
      <c r="IZQ185" s="116" t="s">
        <v>74</v>
      </c>
      <c r="IZR185" s="116"/>
      <c r="IZS185" s="116"/>
      <c r="IZT185" s="116"/>
      <c r="IZU185" s="116"/>
      <c r="IZV185" s="116"/>
      <c r="IZW185" s="116"/>
      <c r="IZX185" s="116"/>
      <c r="IZY185" s="116" t="s">
        <v>74</v>
      </c>
      <c r="IZZ185" s="116"/>
      <c r="JAA185" s="116"/>
      <c r="JAB185" s="116"/>
      <c r="JAC185" s="116"/>
      <c r="JAD185" s="116"/>
      <c r="JAE185" s="116"/>
      <c r="JAF185" s="116"/>
      <c r="JAG185" s="116" t="s">
        <v>74</v>
      </c>
      <c r="JAH185" s="116"/>
      <c r="JAI185" s="116"/>
      <c r="JAJ185" s="116"/>
      <c r="JAK185" s="116"/>
      <c r="JAL185" s="116"/>
      <c r="JAM185" s="116"/>
      <c r="JAN185" s="116"/>
      <c r="JAO185" s="116" t="s">
        <v>74</v>
      </c>
      <c r="JAP185" s="116"/>
      <c r="JAQ185" s="116"/>
      <c r="JAR185" s="116"/>
      <c r="JAS185" s="116"/>
      <c r="JAT185" s="116"/>
      <c r="JAU185" s="116"/>
      <c r="JAV185" s="116"/>
      <c r="JAW185" s="116" t="s">
        <v>74</v>
      </c>
      <c r="JAX185" s="116"/>
      <c r="JAY185" s="116"/>
      <c r="JAZ185" s="116"/>
      <c r="JBA185" s="116"/>
      <c r="JBB185" s="116"/>
      <c r="JBC185" s="116"/>
      <c r="JBD185" s="116"/>
      <c r="JBE185" s="116" t="s">
        <v>74</v>
      </c>
      <c r="JBF185" s="116"/>
      <c r="JBG185" s="116"/>
      <c r="JBH185" s="116"/>
      <c r="JBI185" s="116"/>
      <c r="JBJ185" s="116"/>
      <c r="JBK185" s="116"/>
      <c r="JBL185" s="116"/>
      <c r="JBM185" s="116" t="s">
        <v>74</v>
      </c>
      <c r="JBN185" s="116"/>
      <c r="JBO185" s="116"/>
      <c r="JBP185" s="116"/>
      <c r="JBQ185" s="116"/>
      <c r="JBR185" s="116"/>
      <c r="JBS185" s="116"/>
      <c r="JBT185" s="116"/>
      <c r="JBU185" s="116" t="s">
        <v>74</v>
      </c>
      <c r="JBV185" s="116"/>
      <c r="JBW185" s="116"/>
      <c r="JBX185" s="116"/>
      <c r="JBY185" s="116"/>
      <c r="JBZ185" s="116"/>
      <c r="JCA185" s="116"/>
      <c r="JCB185" s="116"/>
      <c r="JCC185" s="116" t="s">
        <v>74</v>
      </c>
      <c r="JCD185" s="116"/>
      <c r="JCE185" s="116"/>
      <c r="JCF185" s="116"/>
      <c r="JCG185" s="116"/>
      <c r="JCH185" s="116"/>
      <c r="JCI185" s="116"/>
      <c r="JCJ185" s="116"/>
      <c r="JCK185" s="116" t="s">
        <v>74</v>
      </c>
      <c r="JCL185" s="116"/>
      <c r="JCM185" s="116"/>
      <c r="JCN185" s="116"/>
      <c r="JCO185" s="116"/>
      <c r="JCP185" s="116"/>
      <c r="JCQ185" s="116"/>
      <c r="JCR185" s="116"/>
      <c r="JCS185" s="116" t="s">
        <v>74</v>
      </c>
      <c r="JCT185" s="116"/>
      <c r="JCU185" s="116"/>
      <c r="JCV185" s="116"/>
      <c r="JCW185" s="116"/>
      <c r="JCX185" s="116"/>
      <c r="JCY185" s="116"/>
      <c r="JCZ185" s="116"/>
      <c r="JDA185" s="116" t="s">
        <v>74</v>
      </c>
      <c r="JDB185" s="116"/>
      <c r="JDC185" s="116"/>
      <c r="JDD185" s="116"/>
      <c r="JDE185" s="116"/>
      <c r="JDF185" s="116"/>
      <c r="JDG185" s="116"/>
      <c r="JDH185" s="116"/>
      <c r="JDI185" s="116" t="s">
        <v>74</v>
      </c>
      <c r="JDJ185" s="116"/>
      <c r="JDK185" s="116"/>
      <c r="JDL185" s="116"/>
      <c r="JDM185" s="116"/>
      <c r="JDN185" s="116"/>
      <c r="JDO185" s="116"/>
      <c r="JDP185" s="116"/>
      <c r="JDQ185" s="116" t="s">
        <v>74</v>
      </c>
      <c r="JDR185" s="116"/>
      <c r="JDS185" s="116"/>
      <c r="JDT185" s="116"/>
      <c r="JDU185" s="116"/>
      <c r="JDV185" s="116"/>
      <c r="JDW185" s="116"/>
      <c r="JDX185" s="116"/>
      <c r="JDY185" s="116" t="s">
        <v>74</v>
      </c>
      <c r="JDZ185" s="116"/>
      <c r="JEA185" s="116"/>
      <c r="JEB185" s="116"/>
      <c r="JEC185" s="116"/>
      <c r="JED185" s="116"/>
      <c r="JEE185" s="116"/>
      <c r="JEF185" s="116"/>
      <c r="JEG185" s="116" t="s">
        <v>74</v>
      </c>
      <c r="JEH185" s="116"/>
      <c r="JEI185" s="116"/>
      <c r="JEJ185" s="116"/>
      <c r="JEK185" s="116"/>
      <c r="JEL185" s="116"/>
      <c r="JEM185" s="116"/>
      <c r="JEN185" s="116"/>
      <c r="JEO185" s="116" t="s">
        <v>74</v>
      </c>
      <c r="JEP185" s="116"/>
      <c r="JEQ185" s="116"/>
      <c r="JER185" s="116"/>
      <c r="JES185" s="116"/>
      <c r="JET185" s="116"/>
      <c r="JEU185" s="116"/>
      <c r="JEV185" s="116"/>
      <c r="JEW185" s="116" t="s">
        <v>74</v>
      </c>
      <c r="JEX185" s="116"/>
      <c r="JEY185" s="116"/>
      <c r="JEZ185" s="116"/>
      <c r="JFA185" s="116"/>
      <c r="JFB185" s="116"/>
      <c r="JFC185" s="116"/>
      <c r="JFD185" s="116"/>
      <c r="JFE185" s="116" t="s">
        <v>74</v>
      </c>
      <c r="JFF185" s="116"/>
      <c r="JFG185" s="116"/>
      <c r="JFH185" s="116"/>
      <c r="JFI185" s="116"/>
      <c r="JFJ185" s="116"/>
      <c r="JFK185" s="116"/>
      <c r="JFL185" s="116"/>
      <c r="JFM185" s="116" t="s">
        <v>74</v>
      </c>
      <c r="JFN185" s="116"/>
      <c r="JFO185" s="116"/>
      <c r="JFP185" s="116"/>
      <c r="JFQ185" s="116"/>
      <c r="JFR185" s="116"/>
      <c r="JFS185" s="116"/>
      <c r="JFT185" s="116"/>
      <c r="JFU185" s="116" t="s">
        <v>74</v>
      </c>
      <c r="JFV185" s="116"/>
      <c r="JFW185" s="116"/>
      <c r="JFX185" s="116"/>
      <c r="JFY185" s="116"/>
      <c r="JFZ185" s="116"/>
      <c r="JGA185" s="116"/>
      <c r="JGB185" s="116"/>
      <c r="JGC185" s="116" t="s">
        <v>74</v>
      </c>
      <c r="JGD185" s="116"/>
      <c r="JGE185" s="116"/>
      <c r="JGF185" s="116"/>
      <c r="JGG185" s="116"/>
      <c r="JGH185" s="116"/>
      <c r="JGI185" s="116"/>
      <c r="JGJ185" s="116"/>
      <c r="JGK185" s="116" t="s">
        <v>74</v>
      </c>
      <c r="JGL185" s="116"/>
      <c r="JGM185" s="116"/>
      <c r="JGN185" s="116"/>
      <c r="JGO185" s="116"/>
      <c r="JGP185" s="116"/>
      <c r="JGQ185" s="116"/>
      <c r="JGR185" s="116"/>
      <c r="JGS185" s="116" t="s">
        <v>74</v>
      </c>
      <c r="JGT185" s="116"/>
      <c r="JGU185" s="116"/>
      <c r="JGV185" s="116"/>
      <c r="JGW185" s="116"/>
      <c r="JGX185" s="116"/>
      <c r="JGY185" s="116"/>
      <c r="JGZ185" s="116"/>
      <c r="JHA185" s="116" t="s">
        <v>74</v>
      </c>
      <c r="JHB185" s="116"/>
      <c r="JHC185" s="116"/>
      <c r="JHD185" s="116"/>
      <c r="JHE185" s="116"/>
      <c r="JHF185" s="116"/>
      <c r="JHG185" s="116"/>
      <c r="JHH185" s="116"/>
      <c r="JHI185" s="116" t="s">
        <v>74</v>
      </c>
      <c r="JHJ185" s="116"/>
      <c r="JHK185" s="116"/>
      <c r="JHL185" s="116"/>
      <c r="JHM185" s="116"/>
      <c r="JHN185" s="116"/>
      <c r="JHO185" s="116"/>
      <c r="JHP185" s="116"/>
      <c r="JHQ185" s="116" t="s">
        <v>74</v>
      </c>
      <c r="JHR185" s="116"/>
      <c r="JHS185" s="116"/>
      <c r="JHT185" s="116"/>
      <c r="JHU185" s="116"/>
      <c r="JHV185" s="116"/>
      <c r="JHW185" s="116"/>
      <c r="JHX185" s="116"/>
      <c r="JHY185" s="116" t="s">
        <v>74</v>
      </c>
      <c r="JHZ185" s="116"/>
      <c r="JIA185" s="116"/>
      <c r="JIB185" s="116"/>
      <c r="JIC185" s="116"/>
      <c r="JID185" s="116"/>
      <c r="JIE185" s="116"/>
      <c r="JIF185" s="116"/>
      <c r="JIG185" s="116" t="s">
        <v>74</v>
      </c>
      <c r="JIH185" s="116"/>
      <c r="JII185" s="116"/>
      <c r="JIJ185" s="116"/>
      <c r="JIK185" s="116"/>
      <c r="JIL185" s="116"/>
      <c r="JIM185" s="116"/>
      <c r="JIN185" s="116"/>
      <c r="JIO185" s="116" t="s">
        <v>74</v>
      </c>
      <c r="JIP185" s="116"/>
      <c r="JIQ185" s="116"/>
      <c r="JIR185" s="116"/>
      <c r="JIS185" s="116"/>
      <c r="JIT185" s="116"/>
      <c r="JIU185" s="116"/>
      <c r="JIV185" s="116"/>
      <c r="JIW185" s="116" t="s">
        <v>74</v>
      </c>
      <c r="JIX185" s="116"/>
      <c r="JIY185" s="116"/>
      <c r="JIZ185" s="116"/>
      <c r="JJA185" s="116"/>
      <c r="JJB185" s="116"/>
      <c r="JJC185" s="116"/>
      <c r="JJD185" s="116"/>
      <c r="JJE185" s="116" t="s">
        <v>74</v>
      </c>
      <c r="JJF185" s="116"/>
      <c r="JJG185" s="116"/>
      <c r="JJH185" s="116"/>
      <c r="JJI185" s="116"/>
      <c r="JJJ185" s="116"/>
      <c r="JJK185" s="116"/>
      <c r="JJL185" s="116"/>
      <c r="JJM185" s="116" t="s">
        <v>74</v>
      </c>
      <c r="JJN185" s="116"/>
      <c r="JJO185" s="116"/>
      <c r="JJP185" s="116"/>
      <c r="JJQ185" s="116"/>
      <c r="JJR185" s="116"/>
      <c r="JJS185" s="116"/>
      <c r="JJT185" s="116"/>
      <c r="JJU185" s="116" t="s">
        <v>74</v>
      </c>
      <c r="JJV185" s="116"/>
      <c r="JJW185" s="116"/>
      <c r="JJX185" s="116"/>
      <c r="JJY185" s="116"/>
      <c r="JJZ185" s="116"/>
      <c r="JKA185" s="116"/>
      <c r="JKB185" s="116"/>
      <c r="JKC185" s="116" t="s">
        <v>74</v>
      </c>
      <c r="JKD185" s="116"/>
      <c r="JKE185" s="116"/>
      <c r="JKF185" s="116"/>
      <c r="JKG185" s="116"/>
      <c r="JKH185" s="116"/>
      <c r="JKI185" s="116"/>
      <c r="JKJ185" s="116"/>
      <c r="JKK185" s="116" t="s">
        <v>74</v>
      </c>
      <c r="JKL185" s="116"/>
      <c r="JKM185" s="116"/>
      <c r="JKN185" s="116"/>
      <c r="JKO185" s="116"/>
      <c r="JKP185" s="116"/>
      <c r="JKQ185" s="116"/>
      <c r="JKR185" s="116"/>
      <c r="JKS185" s="116" t="s">
        <v>74</v>
      </c>
      <c r="JKT185" s="116"/>
      <c r="JKU185" s="116"/>
      <c r="JKV185" s="116"/>
      <c r="JKW185" s="116"/>
      <c r="JKX185" s="116"/>
      <c r="JKY185" s="116"/>
      <c r="JKZ185" s="116"/>
      <c r="JLA185" s="116" t="s">
        <v>74</v>
      </c>
      <c r="JLB185" s="116"/>
      <c r="JLC185" s="116"/>
      <c r="JLD185" s="116"/>
      <c r="JLE185" s="116"/>
      <c r="JLF185" s="116"/>
      <c r="JLG185" s="116"/>
      <c r="JLH185" s="116"/>
      <c r="JLI185" s="116" t="s">
        <v>74</v>
      </c>
      <c r="JLJ185" s="116"/>
      <c r="JLK185" s="116"/>
      <c r="JLL185" s="116"/>
      <c r="JLM185" s="116"/>
      <c r="JLN185" s="116"/>
      <c r="JLO185" s="116"/>
      <c r="JLP185" s="116"/>
      <c r="JLQ185" s="116" t="s">
        <v>74</v>
      </c>
      <c r="JLR185" s="116"/>
      <c r="JLS185" s="116"/>
      <c r="JLT185" s="116"/>
      <c r="JLU185" s="116"/>
      <c r="JLV185" s="116"/>
      <c r="JLW185" s="116"/>
      <c r="JLX185" s="116"/>
      <c r="JLY185" s="116" t="s">
        <v>74</v>
      </c>
      <c r="JLZ185" s="116"/>
      <c r="JMA185" s="116"/>
      <c r="JMB185" s="116"/>
      <c r="JMC185" s="116"/>
      <c r="JMD185" s="116"/>
      <c r="JME185" s="116"/>
      <c r="JMF185" s="116"/>
      <c r="JMG185" s="116" t="s">
        <v>74</v>
      </c>
      <c r="JMH185" s="116"/>
      <c r="JMI185" s="116"/>
      <c r="JMJ185" s="116"/>
      <c r="JMK185" s="116"/>
      <c r="JML185" s="116"/>
      <c r="JMM185" s="116"/>
      <c r="JMN185" s="116"/>
      <c r="JMO185" s="116" t="s">
        <v>74</v>
      </c>
      <c r="JMP185" s="116"/>
      <c r="JMQ185" s="116"/>
      <c r="JMR185" s="116"/>
      <c r="JMS185" s="116"/>
      <c r="JMT185" s="116"/>
      <c r="JMU185" s="116"/>
      <c r="JMV185" s="116"/>
      <c r="JMW185" s="116" t="s">
        <v>74</v>
      </c>
      <c r="JMX185" s="116"/>
      <c r="JMY185" s="116"/>
      <c r="JMZ185" s="116"/>
      <c r="JNA185" s="116"/>
      <c r="JNB185" s="116"/>
      <c r="JNC185" s="116"/>
      <c r="JND185" s="116"/>
      <c r="JNE185" s="116" t="s">
        <v>74</v>
      </c>
      <c r="JNF185" s="116"/>
      <c r="JNG185" s="116"/>
      <c r="JNH185" s="116"/>
      <c r="JNI185" s="116"/>
      <c r="JNJ185" s="116"/>
      <c r="JNK185" s="116"/>
      <c r="JNL185" s="116"/>
      <c r="JNM185" s="116" t="s">
        <v>74</v>
      </c>
      <c r="JNN185" s="116"/>
      <c r="JNO185" s="116"/>
      <c r="JNP185" s="116"/>
      <c r="JNQ185" s="116"/>
      <c r="JNR185" s="116"/>
      <c r="JNS185" s="116"/>
      <c r="JNT185" s="116"/>
      <c r="JNU185" s="116" t="s">
        <v>74</v>
      </c>
      <c r="JNV185" s="116"/>
      <c r="JNW185" s="116"/>
      <c r="JNX185" s="116"/>
      <c r="JNY185" s="116"/>
      <c r="JNZ185" s="116"/>
      <c r="JOA185" s="116"/>
      <c r="JOB185" s="116"/>
      <c r="JOC185" s="116" t="s">
        <v>74</v>
      </c>
      <c r="JOD185" s="116"/>
      <c r="JOE185" s="116"/>
      <c r="JOF185" s="116"/>
      <c r="JOG185" s="116"/>
      <c r="JOH185" s="116"/>
      <c r="JOI185" s="116"/>
      <c r="JOJ185" s="116"/>
      <c r="JOK185" s="116" t="s">
        <v>74</v>
      </c>
      <c r="JOL185" s="116"/>
      <c r="JOM185" s="116"/>
      <c r="JON185" s="116"/>
      <c r="JOO185" s="116"/>
      <c r="JOP185" s="116"/>
      <c r="JOQ185" s="116"/>
      <c r="JOR185" s="116"/>
      <c r="JOS185" s="116" t="s">
        <v>74</v>
      </c>
      <c r="JOT185" s="116"/>
      <c r="JOU185" s="116"/>
      <c r="JOV185" s="116"/>
      <c r="JOW185" s="116"/>
      <c r="JOX185" s="116"/>
      <c r="JOY185" s="116"/>
      <c r="JOZ185" s="116"/>
      <c r="JPA185" s="116" t="s">
        <v>74</v>
      </c>
      <c r="JPB185" s="116"/>
      <c r="JPC185" s="116"/>
      <c r="JPD185" s="116"/>
      <c r="JPE185" s="116"/>
      <c r="JPF185" s="116"/>
      <c r="JPG185" s="116"/>
      <c r="JPH185" s="116"/>
      <c r="JPI185" s="116" t="s">
        <v>74</v>
      </c>
      <c r="JPJ185" s="116"/>
      <c r="JPK185" s="116"/>
      <c r="JPL185" s="116"/>
      <c r="JPM185" s="116"/>
      <c r="JPN185" s="116"/>
      <c r="JPO185" s="116"/>
      <c r="JPP185" s="116"/>
      <c r="JPQ185" s="116" t="s">
        <v>74</v>
      </c>
      <c r="JPR185" s="116"/>
      <c r="JPS185" s="116"/>
      <c r="JPT185" s="116"/>
      <c r="JPU185" s="116"/>
      <c r="JPV185" s="116"/>
      <c r="JPW185" s="116"/>
      <c r="JPX185" s="116"/>
      <c r="JPY185" s="116" t="s">
        <v>74</v>
      </c>
      <c r="JPZ185" s="116"/>
      <c r="JQA185" s="116"/>
      <c r="JQB185" s="116"/>
      <c r="JQC185" s="116"/>
      <c r="JQD185" s="116"/>
      <c r="JQE185" s="116"/>
      <c r="JQF185" s="116"/>
      <c r="JQG185" s="116" t="s">
        <v>74</v>
      </c>
      <c r="JQH185" s="116"/>
      <c r="JQI185" s="116"/>
      <c r="JQJ185" s="116"/>
      <c r="JQK185" s="116"/>
      <c r="JQL185" s="116"/>
      <c r="JQM185" s="116"/>
      <c r="JQN185" s="116"/>
      <c r="JQO185" s="116" t="s">
        <v>74</v>
      </c>
      <c r="JQP185" s="116"/>
      <c r="JQQ185" s="116"/>
      <c r="JQR185" s="116"/>
      <c r="JQS185" s="116"/>
      <c r="JQT185" s="116"/>
      <c r="JQU185" s="116"/>
      <c r="JQV185" s="116"/>
      <c r="JQW185" s="116" t="s">
        <v>74</v>
      </c>
      <c r="JQX185" s="116"/>
      <c r="JQY185" s="116"/>
      <c r="JQZ185" s="116"/>
      <c r="JRA185" s="116"/>
      <c r="JRB185" s="116"/>
      <c r="JRC185" s="116"/>
      <c r="JRD185" s="116"/>
      <c r="JRE185" s="116" t="s">
        <v>74</v>
      </c>
      <c r="JRF185" s="116"/>
      <c r="JRG185" s="116"/>
      <c r="JRH185" s="116"/>
      <c r="JRI185" s="116"/>
      <c r="JRJ185" s="116"/>
      <c r="JRK185" s="116"/>
      <c r="JRL185" s="116"/>
      <c r="JRM185" s="116" t="s">
        <v>74</v>
      </c>
      <c r="JRN185" s="116"/>
      <c r="JRO185" s="116"/>
      <c r="JRP185" s="116"/>
      <c r="JRQ185" s="116"/>
      <c r="JRR185" s="116"/>
      <c r="JRS185" s="116"/>
      <c r="JRT185" s="116"/>
      <c r="JRU185" s="116" t="s">
        <v>74</v>
      </c>
      <c r="JRV185" s="116"/>
      <c r="JRW185" s="116"/>
      <c r="JRX185" s="116"/>
      <c r="JRY185" s="116"/>
      <c r="JRZ185" s="116"/>
      <c r="JSA185" s="116"/>
      <c r="JSB185" s="116"/>
      <c r="JSC185" s="116" t="s">
        <v>74</v>
      </c>
      <c r="JSD185" s="116"/>
      <c r="JSE185" s="116"/>
      <c r="JSF185" s="116"/>
      <c r="JSG185" s="116"/>
      <c r="JSH185" s="116"/>
      <c r="JSI185" s="116"/>
      <c r="JSJ185" s="116"/>
      <c r="JSK185" s="116" t="s">
        <v>74</v>
      </c>
      <c r="JSL185" s="116"/>
      <c r="JSM185" s="116"/>
      <c r="JSN185" s="116"/>
      <c r="JSO185" s="116"/>
      <c r="JSP185" s="116"/>
      <c r="JSQ185" s="116"/>
      <c r="JSR185" s="116"/>
      <c r="JSS185" s="116" t="s">
        <v>74</v>
      </c>
      <c r="JST185" s="116"/>
      <c r="JSU185" s="116"/>
      <c r="JSV185" s="116"/>
      <c r="JSW185" s="116"/>
      <c r="JSX185" s="116"/>
      <c r="JSY185" s="116"/>
      <c r="JSZ185" s="116"/>
      <c r="JTA185" s="116" t="s">
        <v>74</v>
      </c>
      <c r="JTB185" s="116"/>
      <c r="JTC185" s="116"/>
      <c r="JTD185" s="116"/>
      <c r="JTE185" s="116"/>
      <c r="JTF185" s="116"/>
      <c r="JTG185" s="116"/>
      <c r="JTH185" s="116"/>
      <c r="JTI185" s="116" t="s">
        <v>74</v>
      </c>
      <c r="JTJ185" s="116"/>
      <c r="JTK185" s="116"/>
      <c r="JTL185" s="116"/>
      <c r="JTM185" s="116"/>
      <c r="JTN185" s="116"/>
      <c r="JTO185" s="116"/>
      <c r="JTP185" s="116"/>
      <c r="JTQ185" s="116" t="s">
        <v>74</v>
      </c>
      <c r="JTR185" s="116"/>
      <c r="JTS185" s="116"/>
      <c r="JTT185" s="116"/>
      <c r="JTU185" s="116"/>
      <c r="JTV185" s="116"/>
      <c r="JTW185" s="116"/>
      <c r="JTX185" s="116"/>
      <c r="JTY185" s="116" t="s">
        <v>74</v>
      </c>
      <c r="JTZ185" s="116"/>
      <c r="JUA185" s="116"/>
      <c r="JUB185" s="116"/>
      <c r="JUC185" s="116"/>
      <c r="JUD185" s="116"/>
      <c r="JUE185" s="116"/>
      <c r="JUF185" s="116"/>
      <c r="JUG185" s="116" t="s">
        <v>74</v>
      </c>
      <c r="JUH185" s="116"/>
      <c r="JUI185" s="116"/>
      <c r="JUJ185" s="116"/>
      <c r="JUK185" s="116"/>
      <c r="JUL185" s="116"/>
      <c r="JUM185" s="116"/>
      <c r="JUN185" s="116"/>
      <c r="JUO185" s="116" t="s">
        <v>74</v>
      </c>
      <c r="JUP185" s="116"/>
      <c r="JUQ185" s="116"/>
      <c r="JUR185" s="116"/>
      <c r="JUS185" s="116"/>
      <c r="JUT185" s="116"/>
      <c r="JUU185" s="116"/>
      <c r="JUV185" s="116"/>
      <c r="JUW185" s="116" t="s">
        <v>74</v>
      </c>
      <c r="JUX185" s="116"/>
      <c r="JUY185" s="116"/>
      <c r="JUZ185" s="116"/>
      <c r="JVA185" s="116"/>
      <c r="JVB185" s="116"/>
      <c r="JVC185" s="116"/>
      <c r="JVD185" s="116"/>
      <c r="JVE185" s="116" t="s">
        <v>74</v>
      </c>
      <c r="JVF185" s="116"/>
      <c r="JVG185" s="116"/>
      <c r="JVH185" s="116"/>
      <c r="JVI185" s="116"/>
      <c r="JVJ185" s="116"/>
      <c r="JVK185" s="116"/>
      <c r="JVL185" s="116"/>
      <c r="JVM185" s="116" t="s">
        <v>74</v>
      </c>
      <c r="JVN185" s="116"/>
      <c r="JVO185" s="116"/>
      <c r="JVP185" s="116"/>
      <c r="JVQ185" s="116"/>
      <c r="JVR185" s="116"/>
      <c r="JVS185" s="116"/>
      <c r="JVT185" s="116"/>
      <c r="JVU185" s="116" t="s">
        <v>74</v>
      </c>
      <c r="JVV185" s="116"/>
      <c r="JVW185" s="116"/>
      <c r="JVX185" s="116"/>
      <c r="JVY185" s="116"/>
      <c r="JVZ185" s="116"/>
      <c r="JWA185" s="116"/>
      <c r="JWB185" s="116"/>
      <c r="JWC185" s="116" t="s">
        <v>74</v>
      </c>
      <c r="JWD185" s="116"/>
      <c r="JWE185" s="116"/>
      <c r="JWF185" s="116"/>
      <c r="JWG185" s="116"/>
      <c r="JWH185" s="116"/>
      <c r="JWI185" s="116"/>
      <c r="JWJ185" s="116"/>
      <c r="JWK185" s="116" t="s">
        <v>74</v>
      </c>
      <c r="JWL185" s="116"/>
      <c r="JWM185" s="116"/>
      <c r="JWN185" s="116"/>
      <c r="JWO185" s="116"/>
      <c r="JWP185" s="116"/>
      <c r="JWQ185" s="116"/>
      <c r="JWR185" s="116"/>
      <c r="JWS185" s="116" t="s">
        <v>74</v>
      </c>
      <c r="JWT185" s="116"/>
      <c r="JWU185" s="116"/>
      <c r="JWV185" s="116"/>
      <c r="JWW185" s="116"/>
      <c r="JWX185" s="116"/>
      <c r="JWY185" s="116"/>
      <c r="JWZ185" s="116"/>
      <c r="JXA185" s="116" t="s">
        <v>74</v>
      </c>
      <c r="JXB185" s="116"/>
      <c r="JXC185" s="116"/>
      <c r="JXD185" s="116"/>
      <c r="JXE185" s="116"/>
      <c r="JXF185" s="116"/>
      <c r="JXG185" s="116"/>
      <c r="JXH185" s="116"/>
      <c r="JXI185" s="116" t="s">
        <v>74</v>
      </c>
      <c r="JXJ185" s="116"/>
      <c r="JXK185" s="116"/>
      <c r="JXL185" s="116"/>
      <c r="JXM185" s="116"/>
      <c r="JXN185" s="116"/>
      <c r="JXO185" s="116"/>
      <c r="JXP185" s="116"/>
      <c r="JXQ185" s="116" t="s">
        <v>74</v>
      </c>
      <c r="JXR185" s="116"/>
      <c r="JXS185" s="116"/>
      <c r="JXT185" s="116"/>
      <c r="JXU185" s="116"/>
      <c r="JXV185" s="116"/>
      <c r="JXW185" s="116"/>
      <c r="JXX185" s="116"/>
      <c r="JXY185" s="116" t="s">
        <v>74</v>
      </c>
      <c r="JXZ185" s="116"/>
      <c r="JYA185" s="116"/>
      <c r="JYB185" s="116"/>
      <c r="JYC185" s="116"/>
      <c r="JYD185" s="116"/>
      <c r="JYE185" s="116"/>
      <c r="JYF185" s="116"/>
      <c r="JYG185" s="116" t="s">
        <v>74</v>
      </c>
      <c r="JYH185" s="116"/>
      <c r="JYI185" s="116"/>
      <c r="JYJ185" s="116"/>
      <c r="JYK185" s="116"/>
      <c r="JYL185" s="116"/>
      <c r="JYM185" s="116"/>
      <c r="JYN185" s="116"/>
      <c r="JYO185" s="116" t="s">
        <v>74</v>
      </c>
      <c r="JYP185" s="116"/>
      <c r="JYQ185" s="116"/>
      <c r="JYR185" s="116"/>
      <c r="JYS185" s="116"/>
      <c r="JYT185" s="116"/>
      <c r="JYU185" s="116"/>
      <c r="JYV185" s="116"/>
      <c r="JYW185" s="116" t="s">
        <v>74</v>
      </c>
      <c r="JYX185" s="116"/>
      <c r="JYY185" s="116"/>
      <c r="JYZ185" s="116"/>
      <c r="JZA185" s="116"/>
      <c r="JZB185" s="116"/>
      <c r="JZC185" s="116"/>
      <c r="JZD185" s="116"/>
      <c r="JZE185" s="116" t="s">
        <v>74</v>
      </c>
      <c r="JZF185" s="116"/>
      <c r="JZG185" s="116"/>
      <c r="JZH185" s="116"/>
      <c r="JZI185" s="116"/>
      <c r="JZJ185" s="116"/>
      <c r="JZK185" s="116"/>
      <c r="JZL185" s="116"/>
      <c r="JZM185" s="116" t="s">
        <v>74</v>
      </c>
      <c r="JZN185" s="116"/>
      <c r="JZO185" s="116"/>
      <c r="JZP185" s="116"/>
      <c r="JZQ185" s="116"/>
      <c r="JZR185" s="116"/>
      <c r="JZS185" s="116"/>
      <c r="JZT185" s="116"/>
      <c r="JZU185" s="116" t="s">
        <v>74</v>
      </c>
      <c r="JZV185" s="116"/>
      <c r="JZW185" s="116"/>
      <c r="JZX185" s="116"/>
      <c r="JZY185" s="116"/>
      <c r="JZZ185" s="116"/>
      <c r="KAA185" s="116"/>
      <c r="KAB185" s="116"/>
      <c r="KAC185" s="116" t="s">
        <v>74</v>
      </c>
      <c r="KAD185" s="116"/>
      <c r="KAE185" s="116"/>
      <c r="KAF185" s="116"/>
      <c r="KAG185" s="116"/>
      <c r="KAH185" s="116"/>
      <c r="KAI185" s="116"/>
      <c r="KAJ185" s="116"/>
      <c r="KAK185" s="116" t="s">
        <v>74</v>
      </c>
      <c r="KAL185" s="116"/>
      <c r="KAM185" s="116"/>
      <c r="KAN185" s="116"/>
      <c r="KAO185" s="116"/>
      <c r="KAP185" s="116"/>
      <c r="KAQ185" s="116"/>
      <c r="KAR185" s="116"/>
      <c r="KAS185" s="116" t="s">
        <v>74</v>
      </c>
      <c r="KAT185" s="116"/>
      <c r="KAU185" s="116"/>
      <c r="KAV185" s="116"/>
      <c r="KAW185" s="116"/>
      <c r="KAX185" s="116"/>
      <c r="KAY185" s="116"/>
      <c r="KAZ185" s="116"/>
      <c r="KBA185" s="116" t="s">
        <v>74</v>
      </c>
      <c r="KBB185" s="116"/>
      <c r="KBC185" s="116"/>
      <c r="KBD185" s="116"/>
      <c r="KBE185" s="116"/>
      <c r="KBF185" s="116"/>
      <c r="KBG185" s="116"/>
      <c r="KBH185" s="116"/>
      <c r="KBI185" s="116" t="s">
        <v>74</v>
      </c>
      <c r="KBJ185" s="116"/>
      <c r="KBK185" s="116"/>
      <c r="KBL185" s="116"/>
      <c r="KBM185" s="116"/>
      <c r="KBN185" s="116"/>
      <c r="KBO185" s="116"/>
      <c r="KBP185" s="116"/>
      <c r="KBQ185" s="116" t="s">
        <v>74</v>
      </c>
      <c r="KBR185" s="116"/>
      <c r="KBS185" s="116"/>
      <c r="KBT185" s="116"/>
      <c r="KBU185" s="116"/>
      <c r="KBV185" s="116"/>
      <c r="KBW185" s="116"/>
      <c r="KBX185" s="116"/>
      <c r="KBY185" s="116" t="s">
        <v>74</v>
      </c>
      <c r="KBZ185" s="116"/>
      <c r="KCA185" s="116"/>
      <c r="KCB185" s="116"/>
      <c r="KCC185" s="116"/>
      <c r="KCD185" s="116"/>
      <c r="KCE185" s="116"/>
      <c r="KCF185" s="116"/>
      <c r="KCG185" s="116" t="s">
        <v>74</v>
      </c>
      <c r="KCH185" s="116"/>
      <c r="KCI185" s="116"/>
      <c r="KCJ185" s="116"/>
      <c r="KCK185" s="116"/>
      <c r="KCL185" s="116"/>
      <c r="KCM185" s="116"/>
      <c r="KCN185" s="116"/>
      <c r="KCO185" s="116" t="s">
        <v>74</v>
      </c>
      <c r="KCP185" s="116"/>
      <c r="KCQ185" s="116"/>
      <c r="KCR185" s="116"/>
      <c r="KCS185" s="116"/>
      <c r="KCT185" s="116"/>
      <c r="KCU185" s="116"/>
      <c r="KCV185" s="116"/>
      <c r="KCW185" s="116" t="s">
        <v>74</v>
      </c>
      <c r="KCX185" s="116"/>
      <c r="KCY185" s="116"/>
      <c r="KCZ185" s="116"/>
      <c r="KDA185" s="116"/>
      <c r="KDB185" s="116"/>
      <c r="KDC185" s="116"/>
      <c r="KDD185" s="116"/>
      <c r="KDE185" s="116" t="s">
        <v>74</v>
      </c>
      <c r="KDF185" s="116"/>
      <c r="KDG185" s="116"/>
      <c r="KDH185" s="116"/>
      <c r="KDI185" s="116"/>
      <c r="KDJ185" s="116"/>
      <c r="KDK185" s="116"/>
      <c r="KDL185" s="116"/>
      <c r="KDM185" s="116" t="s">
        <v>74</v>
      </c>
      <c r="KDN185" s="116"/>
      <c r="KDO185" s="116"/>
      <c r="KDP185" s="116"/>
      <c r="KDQ185" s="116"/>
      <c r="KDR185" s="116"/>
      <c r="KDS185" s="116"/>
      <c r="KDT185" s="116"/>
      <c r="KDU185" s="116" t="s">
        <v>74</v>
      </c>
      <c r="KDV185" s="116"/>
      <c r="KDW185" s="116"/>
      <c r="KDX185" s="116"/>
      <c r="KDY185" s="116"/>
      <c r="KDZ185" s="116"/>
      <c r="KEA185" s="116"/>
      <c r="KEB185" s="116"/>
      <c r="KEC185" s="116" t="s">
        <v>74</v>
      </c>
      <c r="KED185" s="116"/>
      <c r="KEE185" s="116"/>
      <c r="KEF185" s="116"/>
      <c r="KEG185" s="116"/>
      <c r="KEH185" s="116"/>
      <c r="KEI185" s="116"/>
      <c r="KEJ185" s="116"/>
      <c r="KEK185" s="116" t="s">
        <v>74</v>
      </c>
      <c r="KEL185" s="116"/>
      <c r="KEM185" s="116"/>
      <c r="KEN185" s="116"/>
      <c r="KEO185" s="116"/>
      <c r="KEP185" s="116"/>
      <c r="KEQ185" s="116"/>
      <c r="KER185" s="116"/>
      <c r="KES185" s="116" t="s">
        <v>74</v>
      </c>
      <c r="KET185" s="116"/>
      <c r="KEU185" s="116"/>
      <c r="KEV185" s="116"/>
      <c r="KEW185" s="116"/>
      <c r="KEX185" s="116"/>
      <c r="KEY185" s="116"/>
      <c r="KEZ185" s="116"/>
      <c r="KFA185" s="116" t="s">
        <v>74</v>
      </c>
      <c r="KFB185" s="116"/>
      <c r="KFC185" s="116"/>
      <c r="KFD185" s="116"/>
      <c r="KFE185" s="116"/>
      <c r="KFF185" s="116"/>
      <c r="KFG185" s="116"/>
      <c r="KFH185" s="116"/>
      <c r="KFI185" s="116" t="s">
        <v>74</v>
      </c>
      <c r="KFJ185" s="116"/>
      <c r="KFK185" s="116"/>
      <c r="KFL185" s="116"/>
      <c r="KFM185" s="116"/>
      <c r="KFN185" s="116"/>
      <c r="KFO185" s="116"/>
      <c r="KFP185" s="116"/>
      <c r="KFQ185" s="116" t="s">
        <v>74</v>
      </c>
      <c r="KFR185" s="116"/>
      <c r="KFS185" s="116"/>
      <c r="KFT185" s="116"/>
      <c r="KFU185" s="116"/>
      <c r="KFV185" s="116"/>
      <c r="KFW185" s="116"/>
      <c r="KFX185" s="116"/>
      <c r="KFY185" s="116" t="s">
        <v>74</v>
      </c>
      <c r="KFZ185" s="116"/>
      <c r="KGA185" s="116"/>
      <c r="KGB185" s="116"/>
      <c r="KGC185" s="116"/>
      <c r="KGD185" s="116"/>
      <c r="KGE185" s="116"/>
      <c r="KGF185" s="116"/>
      <c r="KGG185" s="116" t="s">
        <v>74</v>
      </c>
      <c r="KGH185" s="116"/>
      <c r="KGI185" s="116"/>
      <c r="KGJ185" s="116"/>
      <c r="KGK185" s="116"/>
      <c r="KGL185" s="116"/>
      <c r="KGM185" s="116"/>
      <c r="KGN185" s="116"/>
      <c r="KGO185" s="116" t="s">
        <v>74</v>
      </c>
      <c r="KGP185" s="116"/>
      <c r="KGQ185" s="116"/>
      <c r="KGR185" s="116"/>
      <c r="KGS185" s="116"/>
      <c r="KGT185" s="116"/>
      <c r="KGU185" s="116"/>
      <c r="KGV185" s="116"/>
      <c r="KGW185" s="116" t="s">
        <v>74</v>
      </c>
      <c r="KGX185" s="116"/>
      <c r="KGY185" s="116"/>
      <c r="KGZ185" s="116"/>
      <c r="KHA185" s="116"/>
      <c r="KHB185" s="116"/>
      <c r="KHC185" s="116"/>
      <c r="KHD185" s="116"/>
      <c r="KHE185" s="116" t="s">
        <v>74</v>
      </c>
      <c r="KHF185" s="116"/>
      <c r="KHG185" s="116"/>
      <c r="KHH185" s="116"/>
      <c r="KHI185" s="116"/>
      <c r="KHJ185" s="116"/>
      <c r="KHK185" s="116"/>
      <c r="KHL185" s="116"/>
      <c r="KHM185" s="116" t="s">
        <v>74</v>
      </c>
      <c r="KHN185" s="116"/>
      <c r="KHO185" s="116"/>
      <c r="KHP185" s="116"/>
      <c r="KHQ185" s="116"/>
      <c r="KHR185" s="116"/>
      <c r="KHS185" s="116"/>
      <c r="KHT185" s="116"/>
      <c r="KHU185" s="116" t="s">
        <v>74</v>
      </c>
      <c r="KHV185" s="116"/>
      <c r="KHW185" s="116"/>
      <c r="KHX185" s="116"/>
      <c r="KHY185" s="116"/>
      <c r="KHZ185" s="116"/>
      <c r="KIA185" s="116"/>
      <c r="KIB185" s="116"/>
      <c r="KIC185" s="116" t="s">
        <v>74</v>
      </c>
      <c r="KID185" s="116"/>
      <c r="KIE185" s="116"/>
      <c r="KIF185" s="116"/>
      <c r="KIG185" s="116"/>
      <c r="KIH185" s="116"/>
      <c r="KII185" s="116"/>
      <c r="KIJ185" s="116"/>
      <c r="KIK185" s="116" t="s">
        <v>74</v>
      </c>
      <c r="KIL185" s="116"/>
      <c r="KIM185" s="116"/>
      <c r="KIN185" s="116"/>
      <c r="KIO185" s="116"/>
      <c r="KIP185" s="116"/>
      <c r="KIQ185" s="116"/>
      <c r="KIR185" s="116"/>
      <c r="KIS185" s="116" t="s">
        <v>74</v>
      </c>
      <c r="KIT185" s="116"/>
      <c r="KIU185" s="116"/>
      <c r="KIV185" s="116"/>
      <c r="KIW185" s="116"/>
      <c r="KIX185" s="116"/>
      <c r="KIY185" s="116"/>
      <c r="KIZ185" s="116"/>
      <c r="KJA185" s="116" t="s">
        <v>74</v>
      </c>
      <c r="KJB185" s="116"/>
      <c r="KJC185" s="116"/>
      <c r="KJD185" s="116"/>
      <c r="KJE185" s="116"/>
      <c r="KJF185" s="116"/>
      <c r="KJG185" s="116"/>
      <c r="KJH185" s="116"/>
      <c r="KJI185" s="116" t="s">
        <v>74</v>
      </c>
      <c r="KJJ185" s="116"/>
      <c r="KJK185" s="116"/>
      <c r="KJL185" s="116"/>
      <c r="KJM185" s="116"/>
      <c r="KJN185" s="116"/>
      <c r="KJO185" s="116"/>
      <c r="KJP185" s="116"/>
      <c r="KJQ185" s="116" t="s">
        <v>74</v>
      </c>
      <c r="KJR185" s="116"/>
      <c r="KJS185" s="116"/>
      <c r="KJT185" s="116"/>
      <c r="KJU185" s="116"/>
      <c r="KJV185" s="116"/>
      <c r="KJW185" s="116"/>
      <c r="KJX185" s="116"/>
      <c r="KJY185" s="116" t="s">
        <v>74</v>
      </c>
      <c r="KJZ185" s="116"/>
      <c r="KKA185" s="116"/>
      <c r="KKB185" s="116"/>
      <c r="KKC185" s="116"/>
      <c r="KKD185" s="116"/>
      <c r="KKE185" s="116"/>
      <c r="KKF185" s="116"/>
      <c r="KKG185" s="116" t="s">
        <v>74</v>
      </c>
      <c r="KKH185" s="116"/>
      <c r="KKI185" s="116"/>
      <c r="KKJ185" s="116"/>
      <c r="KKK185" s="116"/>
      <c r="KKL185" s="116"/>
      <c r="KKM185" s="116"/>
      <c r="KKN185" s="116"/>
      <c r="KKO185" s="116" t="s">
        <v>74</v>
      </c>
      <c r="KKP185" s="116"/>
      <c r="KKQ185" s="116"/>
      <c r="KKR185" s="116"/>
      <c r="KKS185" s="116"/>
      <c r="KKT185" s="116"/>
      <c r="KKU185" s="116"/>
      <c r="KKV185" s="116"/>
      <c r="KKW185" s="116" t="s">
        <v>74</v>
      </c>
      <c r="KKX185" s="116"/>
      <c r="KKY185" s="116"/>
      <c r="KKZ185" s="116"/>
      <c r="KLA185" s="116"/>
      <c r="KLB185" s="116"/>
      <c r="KLC185" s="116"/>
      <c r="KLD185" s="116"/>
      <c r="KLE185" s="116" t="s">
        <v>74</v>
      </c>
      <c r="KLF185" s="116"/>
      <c r="KLG185" s="116"/>
      <c r="KLH185" s="116"/>
      <c r="KLI185" s="116"/>
      <c r="KLJ185" s="116"/>
      <c r="KLK185" s="116"/>
      <c r="KLL185" s="116"/>
      <c r="KLM185" s="116" t="s">
        <v>74</v>
      </c>
      <c r="KLN185" s="116"/>
      <c r="KLO185" s="116"/>
      <c r="KLP185" s="116"/>
      <c r="KLQ185" s="116"/>
      <c r="KLR185" s="116"/>
      <c r="KLS185" s="116"/>
      <c r="KLT185" s="116"/>
      <c r="KLU185" s="116" t="s">
        <v>74</v>
      </c>
      <c r="KLV185" s="116"/>
      <c r="KLW185" s="116"/>
      <c r="KLX185" s="116"/>
      <c r="KLY185" s="116"/>
      <c r="KLZ185" s="116"/>
      <c r="KMA185" s="116"/>
      <c r="KMB185" s="116"/>
      <c r="KMC185" s="116" t="s">
        <v>74</v>
      </c>
      <c r="KMD185" s="116"/>
      <c r="KME185" s="116"/>
      <c r="KMF185" s="116"/>
      <c r="KMG185" s="116"/>
      <c r="KMH185" s="116"/>
      <c r="KMI185" s="116"/>
      <c r="KMJ185" s="116"/>
      <c r="KMK185" s="116" t="s">
        <v>74</v>
      </c>
      <c r="KML185" s="116"/>
      <c r="KMM185" s="116"/>
      <c r="KMN185" s="116"/>
      <c r="KMO185" s="116"/>
      <c r="KMP185" s="116"/>
      <c r="KMQ185" s="116"/>
      <c r="KMR185" s="116"/>
      <c r="KMS185" s="116" t="s">
        <v>74</v>
      </c>
      <c r="KMT185" s="116"/>
      <c r="KMU185" s="116"/>
      <c r="KMV185" s="116"/>
      <c r="KMW185" s="116"/>
      <c r="KMX185" s="116"/>
      <c r="KMY185" s="116"/>
      <c r="KMZ185" s="116"/>
      <c r="KNA185" s="116" t="s">
        <v>74</v>
      </c>
      <c r="KNB185" s="116"/>
      <c r="KNC185" s="116"/>
      <c r="KND185" s="116"/>
      <c r="KNE185" s="116"/>
      <c r="KNF185" s="116"/>
      <c r="KNG185" s="116"/>
      <c r="KNH185" s="116"/>
      <c r="KNI185" s="116" t="s">
        <v>74</v>
      </c>
      <c r="KNJ185" s="116"/>
      <c r="KNK185" s="116"/>
      <c r="KNL185" s="116"/>
      <c r="KNM185" s="116"/>
      <c r="KNN185" s="116"/>
      <c r="KNO185" s="116"/>
      <c r="KNP185" s="116"/>
      <c r="KNQ185" s="116" t="s">
        <v>74</v>
      </c>
      <c r="KNR185" s="116"/>
      <c r="KNS185" s="116"/>
      <c r="KNT185" s="116"/>
      <c r="KNU185" s="116"/>
      <c r="KNV185" s="116"/>
      <c r="KNW185" s="116"/>
      <c r="KNX185" s="116"/>
      <c r="KNY185" s="116" t="s">
        <v>74</v>
      </c>
      <c r="KNZ185" s="116"/>
      <c r="KOA185" s="116"/>
      <c r="KOB185" s="116"/>
      <c r="KOC185" s="116"/>
      <c r="KOD185" s="116"/>
      <c r="KOE185" s="116"/>
      <c r="KOF185" s="116"/>
      <c r="KOG185" s="116" t="s">
        <v>74</v>
      </c>
      <c r="KOH185" s="116"/>
      <c r="KOI185" s="116"/>
      <c r="KOJ185" s="116"/>
      <c r="KOK185" s="116"/>
      <c r="KOL185" s="116"/>
      <c r="KOM185" s="116"/>
      <c r="KON185" s="116"/>
      <c r="KOO185" s="116" t="s">
        <v>74</v>
      </c>
      <c r="KOP185" s="116"/>
      <c r="KOQ185" s="116"/>
      <c r="KOR185" s="116"/>
      <c r="KOS185" s="116"/>
      <c r="KOT185" s="116"/>
      <c r="KOU185" s="116"/>
      <c r="KOV185" s="116"/>
      <c r="KOW185" s="116" t="s">
        <v>74</v>
      </c>
      <c r="KOX185" s="116"/>
      <c r="KOY185" s="116"/>
      <c r="KOZ185" s="116"/>
      <c r="KPA185" s="116"/>
      <c r="KPB185" s="116"/>
      <c r="KPC185" s="116"/>
      <c r="KPD185" s="116"/>
      <c r="KPE185" s="116" t="s">
        <v>74</v>
      </c>
      <c r="KPF185" s="116"/>
      <c r="KPG185" s="116"/>
      <c r="KPH185" s="116"/>
      <c r="KPI185" s="116"/>
      <c r="KPJ185" s="116"/>
      <c r="KPK185" s="116"/>
      <c r="KPL185" s="116"/>
      <c r="KPM185" s="116" t="s">
        <v>74</v>
      </c>
      <c r="KPN185" s="116"/>
      <c r="KPO185" s="116"/>
      <c r="KPP185" s="116"/>
      <c r="KPQ185" s="116"/>
      <c r="KPR185" s="116"/>
      <c r="KPS185" s="116"/>
      <c r="KPT185" s="116"/>
      <c r="KPU185" s="116" t="s">
        <v>74</v>
      </c>
      <c r="KPV185" s="116"/>
      <c r="KPW185" s="116"/>
      <c r="KPX185" s="116"/>
      <c r="KPY185" s="116"/>
      <c r="KPZ185" s="116"/>
      <c r="KQA185" s="116"/>
      <c r="KQB185" s="116"/>
      <c r="KQC185" s="116" t="s">
        <v>74</v>
      </c>
      <c r="KQD185" s="116"/>
      <c r="KQE185" s="116"/>
      <c r="KQF185" s="116"/>
      <c r="KQG185" s="116"/>
      <c r="KQH185" s="116"/>
      <c r="KQI185" s="116"/>
      <c r="KQJ185" s="116"/>
      <c r="KQK185" s="116" t="s">
        <v>74</v>
      </c>
      <c r="KQL185" s="116"/>
      <c r="KQM185" s="116"/>
      <c r="KQN185" s="116"/>
      <c r="KQO185" s="116"/>
      <c r="KQP185" s="116"/>
      <c r="KQQ185" s="116"/>
      <c r="KQR185" s="116"/>
      <c r="KQS185" s="116" t="s">
        <v>74</v>
      </c>
      <c r="KQT185" s="116"/>
      <c r="KQU185" s="116"/>
      <c r="KQV185" s="116"/>
      <c r="KQW185" s="116"/>
      <c r="KQX185" s="116"/>
      <c r="KQY185" s="116"/>
      <c r="KQZ185" s="116"/>
      <c r="KRA185" s="116" t="s">
        <v>74</v>
      </c>
      <c r="KRB185" s="116"/>
      <c r="KRC185" s="116"/>
      <c r="KRD185" s="116"/>
      <c r="KRE185" s="116"/>
      <c r="KRF185" s="116"/>
      <c r="KRG185" s="116"/>
      <c r="KRH185" s="116"/>
      <c r="KRI185" s="116" t="s">
        <v>74</v>
      </c>
      <c r="KRJ185" s="116"/>
      <c r="KRK185" s="116"/>
      <c r="KRL185" s="116"/>
      <c r="KRM185" s="116"/>
      <c r="KRN185" s="116"/>
      <c r="KRO185" s="116"/>
      <c r="KRP185" s="116"/>
      <c r="KRQ185" s="116" t="s">
        <v>74</v>
      </c>
      <c r="KRR185" s="116"/>
      <c r="KRS185" s="116"/>
      <c r="KRT185" s="116"/>
      <c r="KRU185" s="116"/>
      <c r="KRV185" s="116"/>
      <c r="KRW185" s="116"/>
      <c r="KRX185" s="116"/>
      <c r="KRY185" s="116" t="s">
        <v>74</v>
      </c>
      <c r="KRZ185" s="116"/>
      <c r="KSA185" s="116"/>
      <c r="KSB185" s="116"/>
      <c r="KSC185" s="116"/>
      <c r="KSD185" s="116"/>
      <c r="KSE185" s="116"/>
      <c r="KSF185" s="116"/>
      <c r="KSG185" s="116" t="s">
        <v>74</v>
      </c>
      <c r="KSH185" s="116"/>
      <c r="KSI185" s="116"/>
      <c r="KSJ185" s="116"/>
      <c r="KSK185" s="116"/>
      <c r="KSL185" s="116"/>
      <c r="KSM185" s="116"/>
      <c r="KSN185" s="116"/>
      <c r="KSO185" s="116" t="s">
        <v>74</v>
      </c>
      <c r="KSP185" s="116"/>
      <c r="KSQ185" s="116"/>
      <c r="KSR185" s="116"/>
      <c r="KSS185" s="116"/>
      <c r="KST185" s="116"/>
      <c r="KSU185" s="116"/>
      <c r="KSV185" s="116"/>
      <c r="KSW185" s="116" t="s">
        <v>74</v>
      </c>
      <c r="KSX185" s="116"/>
      <c r="KSY185" s="116"/>
      <c r="KSZ185" s="116"/>
      <c r="KTA185" s="116"/>
      <c r="KTB185" s="116"/>
      <c r="KTC185" s="116"/>
      <c r="KTD185" s="116"/>
      <c r="KTE185" s="116" t="s">
        <v>74</v>
      </c>
      <c r="KTF185" s="116"/>
      <c r="KTG185" s="116"/>
      <c r="KTH185" s="116"/>
      <c r="KTI185" s="116"/>
      <c r="KTJ185" s="116"/>
      <c r="KTK185" s="116"/>
      <c r="KTL185" s="116"/>
      <c r="KTM185" s="116" t="s">
        <v>74</v>
      </c>
      <c r="KTN185" s="116"/>
      <c r="KTO185" s="116"/>
      <c r="KTP185" s="116"/>
      <c r="KTQ185" s="116"/>
      <c r="KTR185" s="116"/>
      <c r="KTS185" s="116"/>
      <c r="KTT185" s="116"/>
      <c r="KTU185" s="116" t="s">
        <v>74</v>
      </c>
      <c r="KTV185" s="116"/>
      <c r="KTW185" s="116"/>
      <c r="KTX185" s="116"/>
      <c r="KTY185" s="116"/>
      <c r="KTZ185" s="116"/>
      <c r="KUA185" s="116"/>
      <c r="KUB185" s="116"/>
      <c r="KUC185" s="116" t="s">
        <v>74</v>
      </c>
      <c r="KUD185" s="116"/>
      <c r="KUE185" s="116"/>
      <c r="KUF185" s="116"/>
      <c r="KUG185" s="116"/>
      <c r="KUH185" s="116"/>
      <c r="KUI185" s="116"/>
      <c r="KUJ185" s="116"/>
      <c r="KUK185" s="116" t="s">
        <v>74</v>
      </c>
      <c r="KUL185" s="116"/>
      <c r="KUM185" s="116"/>
      <c r="KUN185" s="116"/>
      <c r="KUO185" s="116"/>
      <c r="KUP185" s="116"/>
      <c r="KUQ185" s="116"/>
      <c r="KUR185" s="116"/>
      <c r="KUS185" s="116" t="s">
        <v>74</v>
      </c>
      <c r="KUT185" s="116"/>
      <c r="KUU185" s="116"/>
      <c r="KUV185" s="116"/>
      <c r="KUW185" s="116"/>
      <c r="KUX185" s="116"/>
      <c r="KUY185" s="116"/>
      <c r="KUZ185" s="116"/>
      <c r="KVA185" s="116" t="s">
        <v>74</v>
      </c>
      <c r="KVB185" s="116"/>
      <c r="KVC185" s="116"/>
      <c r="KVD185" s="116"/>
      <c r="KVE185" s="116"/>
      <c r="KVF185" s="116"/>
      <c r="KVG185" s="116"/>
      <c r="KVH185" s="116"/>
      <c r="KVI185" s="116" t="s">
        <v>74</v>
      </c>
      <c r="KVJ185" s="116"/>
      <c r="KVK185" s="116"/>
      <c r="KVL185" s="116"/>
      <c r="KVM185" s="116"/>
      <c r="KVN185" s="116"/>
      <c r="KVO185" s="116"/>
      <c r="KVP185" s="116"/>
      <c r="KVQ185" s="116" t="s">
        <v>74</v>
      </c>
      <c r="KVR185" s="116"/>
      <c r="KVS185" s="116"/>
      <c r="KVT185" s="116"/>
      <c r="KVU185" s="116"/>
      <c r="KVV185" s="116"/>
      <c r="KVW185" s="116"/>
      <c r="KVX185" s="116"/>
      <c r="KVY185" s="116" t="s">
        <v>74</v>
      </c>
      <c r="KVZ185" s="116"/>
      <c r="KWA185" s="116"/>
      <c r="KWB185" s="116"/>
      <c r="KWC185" s="116"/>
      <c r="KWD185" s="116"/>
      <c r="KWE185" s="116"/>
      <c r="KWF185" s="116"/>
      <c r="KWG185" s="116" t="s">
        <v>74</v>
      </c>
      <c r="KWH185" s="116"/>
      <c r="KWI185" s="116"/>
      <c r="KWJ185" s="116"/>
      <c r="KWK185" s="116"/>
      <c r="KWL185" s="116"/>
      <c r="KWM185" s="116"/>
      <c r="KWN185" s="116"/>
      <c r="KWO185" s="116" t="s">
        <v>74</v>
      </c>
      <c r="KWP185" s="116"/>
      <c r="KWQ185" s="116"/>
      <c r="KWR185" s="116"/>
      <c r="KWS185" s="116"/>
      <c r="KWT185" s="116"/>
      <c r="KWU185" s="116"/>
      <c r="KWV185" s="116"/>
      <c r="KWW185" s="116" t="s">
        <v>74</v>
      </c>
      <c r="KWX185" s="116"/>
      <c r="KWY185" s="116"/>
      <c r="KWZ185" s="116"/>
      <c r="KXA185" s="116"/>
      <c r="KXB185" s="116"/>
      <c r="KXC185" s="116"/>
      <c r="KXD185" s="116"/>
      <c r="KXE185" s="116" t="s">
        <v>74</v>
      </c>
      <c r="KXF185" s="116"/>
      <c r="KXG185" s="116"/>
      <c r="KXH185" s="116"/>
      <c r="KXI185" s="116"/>
      <c r="KXJ185" s="116"/>
      <c r="KXK185" s="116"/>
      <c r="KXL185" s="116"/>
      <c r="KXM185" s="116" t="s">
        <v>74</v>
      </c>
      <c r="KXN185" s="116"/>
      <c r="KXO185" s="116"/>
      <c r="KXP185" s="116"/>
      <c r="KXQ185" s="116"/>
      <c r="KXR185" s="116"/>
      <c r="KXS185" s="116"/>
      <c r="KXT185" s="116"/>
      <c r="KXU185" s="116" t="s">
        <v>74</v>
      </c>
      <c r="KXV185" s="116"/>
      <c r="KXW185" s="116"/>
      <c r="KXX185" s="116"/>
      <c r="KXY185" s="116"/>
      <c r="KXZ185" s="116"/>
      <c r="KYA185" s="116"/>
      <c r="KYB185" s="116"/>
      <c r="KYC185" s="116" t="s">
        <v>74</v>
      </c>
      <c r="KYD185" s="116"/>
      <c r="KYE185" s="116"/>
      <c r="KYF185" s="116"/>
      <c r="KYG185" s="116"/>
      <c r="KYH185" s="116"/>
      <c r="KYI185" s="116"/>
      <c r="KYJ185" s="116"/>
      <c r="KYK185" s="116" t="s">
        <v>74</v>
      </c>
      <c r="KYL185" s="116"/>
      <c r="KYM185" s="116"/>
      <c r="KYN185" s="116"/>
      <c r="KYO185" s="116"/>
      <c r="KYP185" s="116"/>
      <c r="KYQ185" s="116"/>
      <c r="KYR185" s="116"/>
      <c r="KYS185" s="116" t="s">
        <v>74</v>
      </c>
      <c r="KYT185" s="116"/>
      <c r="KYU185" s="116"/>
      <c r="KYV185" s="116"/>
      <c r="KYW185" s="116"/>
      <c r="KYX185" s="116"/>
      <c r="KYY185" s="116"/>
      <c r="KYZ185" s="116"/>
      <c r="KZA185" s="116" t="s">
        <v>74</v>
      </c>
      <c r="KZB185" s="116"/>
      <c r="KZC185" s="116"/>
      <c r="KZD185" s="116"/>
      <c r="KZE185" s="116"/>
      <c r="KZF185" s="116"/>
      <c r="KZG185" s="116"/>
      <c r="KZH185" s="116"/>
      <c r="KZI185" s="116" t="s">
        <v>74</v>
      </c>
      <c r="KZJ185" s="116"/>
      <c r="KZK185" s="116"/>
      <c r="KZL185" s="116"/>
      <c r="KZM185" s="116"/>
      <c r="KZN185" s="116"/>
      <c r="KZO185" s="116"/>
      <c r="KZP185" s="116"/>
      <c r="KZQ185" s="116" t="s">
        <v>74</v>
      </c>
      <c r="KZR185" s="116"/>
      <c r="KZS185" s="116"/>
      <c r="KZT185" s="116"/>
      <c r="KZU185" s="116"/>
      <c r="KZV185" s="116"/>
      <c r="KZW185" s="116"/>
      <c r="KZX185" s="116"/>
      <c r="KZY185" s="116" t="s">
        <v>74</v>
      </c>
      <c r="KZZ185" s="116"/>
      <c r="LAA185" s="116"/>
      <c r="LAB185" s="116"/>
      <c r="LAC185" s="116"/>
      <c r="LAD185" s="116"/>
      <c r="LAE185" s="116"/>
      <c r="LAF185" s="116"/>
      <c r="LAG185" s="116" t="s">
        <v>74</v>
      </c>
      <c r="LAH185" s="116"/>
      <c r="LAI185" s="116"/>
      <c r="LAJ185" s="116"/>
      <c r="LAK185" s="116"/>
      <c r="LAL185" s="116"/>
      <c r="LAM185" s="116"/>
      <c r="LAN185" s="116"/>
      <c r="LAO185" s="116" t="s">
        <v>74</v>
      </c>
      <c r="LAP185" s="116"/>
      <c r="LAQ185" s="116"/>
      <c r="LAR185" s="116"/>
      <c r="LAS185" s="116"/>
      <c r="LAT185" s="116"/>
      <c r="LAU185" s="116"/>
      <c r="LAV185" s="116"/>
      <c r="LAW185" s="116" t="s">
        <v>74</v>
      </c>
      <c r="LAX185" s="116"/>
      <c r="LAY185" s="116"/>
      <c r="LAZ185" s="116"/>
      <c r="LBA185" s="116"/>
      <c r="LBB185" s="116"/>
      <c r="LBC185" s="116"/>
      <c r="LBD185" s="116"/>
      <c r="LBE185" s="116" t="s">
        <v>74</v>
      </c>
      <c r="LBF185" s="116"/>
      <c r="LBG185" s="116"/>
      <c r="LBH185" s="116"/>
      <c r="LBI185" s="116"/>
      <c r="LBJ185" s="116"/>
      <c r="LBK185" s="116"/>
      <c r="LBL185" s="116"/>
      <c r="LBM185" s="116" t="s">
        <v>74</v>
      </c>
      <c r="LBN185" s="116"/>
      <c r="LBO185" s="116"/>
      <c r="LBP185" s="116"/>
      <c r="LBQ185" s="116"/>
      <c r="LBR185" s="116"/>
      <c r="LBS185" s="116"/>
      <c r="LBT185" s="116"/>
      <c r="LBU185" s="116" t="s">
        <v>74</v>
      </c>
      <c r="LBV185" s="116"/>
      <c r="LBW185" s="116"/>
      <c r="LBX185" s="116"/>
      <c r="LBY185" s="116"/>
      <c r="LBZ185" s="116"/>
      <c r="LCA185" s="116"/>
      <c r="LCB185" s="116"/>
      <c r="LCC185" s="116" t="s">
        <v>74</v>
      </c>
      <c r="LCD185" s="116"/>
      <c r="LCE185" s="116"/>
      <c r="LCF185" s="116"/>
      <c r="LCG185" s="116"/>
      <c r="LCH185" s="116"/>
      <c r="LCI185" s="116"/>
      <c r="LCJ185" s="116"/>
      <c r="LCK185" s="116" t="s">
        <v>74</v>
      </c>
      <c r="LCL185" s="116"/>
      <c r="LCM185" s="116"/>
      <c r="LCN185" s="116"/>
      <c r="LCO185" s="116"/>
      <c r="LCP185" s="116"/>
      <c r="LCQ185" s="116"/>
      <c r="LCR185" s="116"/>
      <c r="LCS185" s="116" t="s">
        <v>74</v>
      </c>
      <c r="LCT185" s="116"/>
      <c r="LCU185" s="116"/>
      <c r="LCV185" s="116"/>
      <c r="LCW185" s="116"/>
      <c r="LCX185" s="116"/>
      <c r="LCY185" s="116"/>
      <c r="LCZ185" s="116"/>
      <c r="LDA185" s="116" t="s">
        <v>74</v>
      </c>
      <c r="LDB185" s="116"/>
      <c r="LDC185" s="116"/>
      <c r="LDD185" s="116"/>
      <c r="LDE185" s="116"/>
      <c r="LDF185" s="116"/>
      <c r="LDG185" s="116"/>
      <c r="LDH185" s="116"/>
      <c r="LDI185" s="116" t="s">
        <v>74</v>
      </c>
      <c r="LDJ185" s="116"/>
      <c r="LDK185" s="116"/>
      <c r="LDL185" s="116"/>
      <c r="LDM185" s="116"/>
      <c r="LDN185" s="116"/>
      <c r="LDO185" s="116"/>
      <c r="LDP185" s="116"/>
      <c r="LDQ185" s="116" t="s">
        <v>74</v>
      </c>
      <c r="LDR185" s="116"/>
      <c r="LDS185" s="116"/>
      <c r="LDT185" s="116"/>
      <c r="LDU185" s="116"/>
      <c r="LDV185" s="116"/>
      <c r="LDW185" s="116"/>
      <c r="LDX185" s="116"/>
      <c r="LDY185" s="116" t="s">
        <v>74</v>
      </c>
      <c r="LDZ185" s="116"/>
      <c r="LEA185" s="116"/>
      <c r="LEB185" s="116"/>
      <c r="LEC185" s="116"/>
      <c r="LED185" s="116"/>
      <c r="LEE185" s="116"/>
      <c r="LEF185" s="116"/>
      <c r="LEG185" s="116" t="s">
        <v>74</v>
      </c>
      <c r="LEH185" s="116"/>
      <c r="LEI185" s="116"/>
      <c r="LEJ185" s="116"/>
      <c r="LEK185" s="116"/>
      <c r="LEL185" s="116"/>
      <c r="LEM185" s="116"/>
      <c r="LEN185" s="116"/>
      <c r="LEO185" s="116" t="s">
        <v>74</v>
      </c>
      <c r="LEP185" s="116"/>
      <c r="LEQ185" s="116"/>
      <c r="LER185" s="116"/>
      <c r="LES185" s="116"/>
      <c r="LET185" s="116"/>
      <c r="LEU185" s="116"/>
      <c r="LEV185" s="116"/>
      <c r="LEW185" s="116" t="s">
        <v>74</v>
      </c>
      <c r="LEX185" s="116"/>
      <c r="LEY185" s="116"/>
      <c r="LEZ185" s="116"/>
      <c r="LFA185" s="116"/>
      <c r="LFB185" s="116"/>
      <c r="LFC185" s="116"/>
      <c r="LFD185" s="116"/>
      <c r="LFE185" s="116" t="s">
        <v>74</v>
      </c>
      <c r="LFF185" s="116"/>
      <c r="LFG185" s="116"/>
      <c r="LFH185" s="116"/>
      <c r="LFI185" s="116"/>
      <c r="LFJ185" s="116"/>
      <c r="LFK185" s="116"/>
      <c r="LFL185" s="116"/>
      <c r="LFM185" s="116" t="s">
        <v>74</v>
      </c>
      <c r="LFN185" s="116"/>
      <c r="LFO185" s="116"/>
      <c r="LFP185" s="116"/>
      <c r="LFQ185" s="116"/>
      <c r="LFR185" s="116"/>
      <c r="LFS185" s="116"/>
      <c r="LFT185" s="116"/>
      <c r="LFU185" s="116" t="s">
        <v>74</v>
      </c>
      <c r="LFV185" s="116"/>
      <c r="LFW185" s="116"/>
      <c r="LFX185" s="116"/>
      <c r="LFY185" s="116"/>
      <c r="LFZ185" s="116"/>
      <c r="LGA185" s="116"/>
      <c r="LGB185" s="116"/>
      <c r="LGC185" s="116" t="s">
        <v>74</v>
      </c>
      <c r="LGD185" s="116"/>
      <c r="LGE185" s="116"/>
      <c r="LGF185" s="116"/>
      <c r="LGG185" s="116"/>
      <c r="LGH185" s="116"/>
      <c r="LGI185" s="116"/>
      <c r="LGJ185" s="116"/>
      <c r="LGK185" s="116" t="s">
        <v>74</v>
      </c>
      <c r="LGL185" s="116"/>
      <c r="LGM185" s="116"/>
      <c r="LGN185" s="116"/>
      <c r="LGO185" s="116"/>
      <c r="LGP185" s="116"/>
      <c r="LGQ185" s="116"/>
      <c r="LGR185" s="116"/>
      <c r="LGS185" s="116" t="s">
        <v>74</v>
      </c>
      <c r="LGT185" s="116"/>
      <c r="LGU185" s="116"/>
      <c r="LGV185" s="116"/>
      <c r="LGW185" s="116"/>
      <c r="LGX185" s="116"/>
      <c r="LGY185" s="116"/>
      <c r="LGZ185" s="116"/>
      <c r="LHA185" s="116" t="s">
        <v>74</v>
      </c>
      <c r="LHB185" s="116"/>
      <c r="LHC185" s="116"/>
      <c r="LHD185" s="116"/>
      <c r="LHE185" s="116"/>
      <c r="LHF185" s="116"/>
      <c r="LHG185" s="116"/>
      <c r="LHH185" s="116"/>
      <c r="LHI185" s="116" t="s">
        <v>74</v>
      </c>
      <c r="LHJ185" s="116"/>
      <c r="LHK185" s="116"/>
      <c r="LHL185" s="116"/>
      <c r="LHM185" s="116"/>
      <c r="LHN185" s="116"/>
      <c r="LHO185" s="116"/>
      <c r="LHP185" s="116"/>
      <c r="LHQ185" s="116" t="s">
        <v>74</v>
      </c>
      <c r="LHR185" s="116"/>
      <c r="LHS185" s="116"/>
      <c r="LHT185" s="116"/>
      <c r="LHU185" s="116"/>
      <c r="LHV185" s="116"/>
      <c r="LHW185" s="116"/>
      <c r="LHX185" s="116"/>
      <c r="LHY185" s="116" t="s">
        <v>74</v>
      </c>
      <c r="LHZ185" s="116"/>
      <c r="LIA185" s="116"/>
      <c r="LIB185" s="116"/>
      <c r="LIC185" s="116"/>
      <c r="LID185" s="116"/>
      <c r="LIE185" s="116"/>
      <c r="LIF185" s="116"/>
      <c r="LIG185" s="116" t="s">
        <v>74</v>
      </c>
      <c r="LIH185" s="116"/>
      <c r="LII185" s="116"/>
      <c r="LIJ185" s="116"/>
      <c r="LIK185" s="116"/>
      <c r="LIL185" s="116"/>
      <c r="LIM185" s="116"/>
      <c r="LIN185" s="116"/>
      <c r="LIO185" s="116" t="s">
        <v>74</v>
      </c>
      <c r="LIP185" s="116"/>
      <c r="LIQ185" s="116"/>
      <c r="LIR185" s="116"/>
      <c r="LIS185" s="116"/>
      <c r="LIT185" s="116"/>
      <c r="LIU185" s="116"/>
      <c r="LIV185" s="116"/>
      <c r="LIW185" s="116" t="s">
        <v>74</v>
      </c>
      <c r="LIX185" s="116"/>
      <c r="LIY185" s="116"/>
      <c r="LIZ185" s="116"/>
      <c r="LJA185" s="116"/>
      <c r="LJB185" s="116"/>
      <c r="LJC185" s="116"/>
      <c r="LJD185" s="116"/>
      <c r="LJE185" s="116" t="s">
        <v>74</v>
      </c>
      <c r="LJF185" s="116"/>
      <c r="LJG185" s="116"/>
      <c r="LJH185" s="116"/>
      <c r="LJI185" s="116"/>
      <c r="LJJ185" s="116"/>
      <c r="LJK185" s="116"/>
      <c r="LJL185" s="116"/>
      <c r="LJM185" s="116" t="s">
        <v>74</v>
      </c>
      <c r="LJN185" s="116"/>
      <c r="LJO185" s="116"/>
      <c r="LJP185" s="116"/>
      <c r="LJQ185" s="116"/>
      <c r="LJR185" s="116"/>
      <c r="LJS185" s="116"/>
      <c r="LJT185" s="116"/>
      <c r="LJU185" s="116" t="s">
        <v>74</v>
      </c>
      <c r="LJV185" s="116"/>
      <c r="LJW185" s="116"/>
      <c r="LJX185" s="116"/>
      <c r="LJY185" s="116"/>
      <c r="LJZ185" s="116"/>
      <c r="LKA185" s="116"/>
      <c r="LKB185" s="116"/>
      <c r="LKC185" s="116" t="s">
        <v>74</v>
      </c>
      <c r="LKD185" s="116"/>
      <c r="LKE185" s="116"/>
      <c r="LKF185" s="116"/>
      <c r="LKG185" s="116"/>
      <c r="LKH185" s="116"/>
      <c r="LKI185" s="116"/>
      <c r="LKJ185" s="116"/>
      <c r="LKK185" s="116" t="s">
        <v>74</v>
      </c>
      <c r="LKL185" s="116"/>
      <c r="LKM185" s="116"/>
      <c r="LKN185" s="116"/>
      <c r="LKO185" s="116"/>
      <c r="LKP185" s="116"/>
      <c r="LKQ185" s="116"/>
      <c r="LKR185" s="116"/>
      <c r="LKS185" s="116" t="s">
        <v>74</v>
      </c>
      <c r="LKT185" s="116"/>
      <c r="LKU185" s="116"/>
      <c r="LKV185" s="116"/>
      <c r="LKW185" s="116"/>
      <c r="LKX185" s="116"/>
      <c r="LKY185" s="116"/>
      <c r="LKZ185" s="116"/>
      <c r="LLA185" s="116" t="s">
        <v>74</v>
      </c>
      <c r="LLB185" s="116"/>
      <c r="LLC185" s="116"/>
      <c r="LLD185" s="116"/>
      <c r="LLE185" s="116"/>
      <c r="LLF185" s="116"/>
      <c r="LLG185" s="116"/>
      <c r="LLH185" s="116"/>
      <c r="LLI185" s="116" t="s">
        <v>74</v>
      </c>
      <c r="LLJ185" s="116"/>
      <c r="LLK185" s="116"/>
      <c r="LLL185" s="116"/>
      <c r="LLM185" s="116"/>
      <c r="LLN185" s="116"/>
      <c r="LLO185" s="116"/>
      <c r="LLP185" s="116"/>
      <c r="LLQ185" s="116" t="s">
        <v>74</v>
      </c>
      <c r="LLR185" s="116"/>
      <c r="LLS185" s="116"/>
      <c r="LLT185" s="116"/>
      <c r="LLU185" s="116"/>
      <c r="LLV185" s="116"/>
      <c r="LLW185" s="116"/>
      <c r="LLX185" s="116"/>
      <c r="LLY185" s="116" t="s">
        <v>74</v>
      </c>
      <c r="LLZ185" s="116"/>
      <c r="LMA185" s="116"/>
      <c r="LMB185" s="116"/>
      <c r="LMC185" s="116"/>
      <c r="LMD185" s="116"/>
      <c r="LME185" s="116"/>
      <c r="LMF185" s="116"/>
      <c r="LMG185" s="116" t="s">
        <v>74</v>
      </c>
      <c r="LMH185" s="116"/>
      <c r="LMI185" s="116"/>
      <c r="LMJ185" s="116"/>
      <c r="LMK185" s="116"/>
      <c r="LML185" s="116"/>
      <c r="LMM185" s="116"/>
      <c r="LMN185" s="116"/>
      <c r="LMO185" s="116" t="s">
        <v>74</v>
      </c>
      <c r="LMP185" s="116"/>
      <c r="LMQ185" s="116"/>
      <c r="LMR185" s="116"/>
      <c r="LMS185" s="116"/>
      <c r="LMT185" s="116"/>
      <c r="LMU185" s="116"/>
      <c r="LMV185" s="116"/>
      <c r="LMW185" s="116" t="s">
        <v>74</v>
      </c>
      <c r="LMX185" s="116"/>
      <c r="LMY185" s="116"/>
      <c r="LMZ185" s="116"/>
      <c r="LNA185" s="116"/>
      <c r="LNB185" s="116"/>
      <c r="LNC185" s="116"/>
      <c r="LND185" s="116"/>
      <c r="LNE185" s="116" t="s">
        <v>74</v>
      </c>
      <c r="LNF185" s="116"/>
      <c r="LNG185" s="116"/>
      <c r="LNH185" s="116"/>
      <c r="LNI185" s="116"/>
      <c r="LNJ185" s="116"/>
      <c r="LNK185" s="116"/>
      <c r="LNL185" s="116"/>
      <c r="LNM185" s="116" t="s">
        <v>74</v>
      </c>
      <c r="LNN185" s="116"/>
      <c r="LNO185" s="116"/>
      <c r="LNP185" s="116"/>
      <c r="LNQ185" s="116"/>
      <c r="LNR185" s="116"/>
      <c r="LNS185" s="116"/>
      <c r="LNT185" s="116"/>
      <c r="LNU185" s="116" t="s">
        <v>74</v>
      </c>
      <c r="LNV185" s="116"/>
      <c r="LNW185" s="116"/>
      <c r="LNX185" s="116"/>
      <c r="LNY185" s="116"/>
      <c r="LNZ185" s="116"/>
      <c r="LOA185" s="116"/>
      <c r="LOB185" s="116"/>
      <c r="LOC185" s="116" t="s">
        <v>74</v>
      </c>
      <c r="LOD185" s="116"/>
      <c r="LOE185" s="116"/>
      <c r="LOF185" s="116"/>
      <c r="LOG185" s="116"/>
      <c r="LOH185" s="116"/>
      <c r="LOI185" s="116"/>
      <c r="LOJ185" s="116"/>
      <c r="LOK185" s="116" t="s">
        <v>74</v>
      </c>
      <c r="LOL185" s="116"/>
      <c r="LOM185" s="116"/>
      <c r="LON185" s="116"/>
      <c r="LOO185" s="116"/>
      <c r="LOP185" s="116"/>
      <c r="LOQ185" s="116"/>
      <c r="LOR185" s="116"/>
      <c r="LOS185" s="116" t="s">
        <v>74</v>
      </c>
      <c r="LOT185" s="116"/>
      <c r="LOU185" s="116"/>
      <c r="LOV185" s="116"/>
      <c r="LOW185" s="116"/>
      <c r="LOX185" s="116"/>
      <c r="LOY185" s="116"/>
      <c r="LOZ185" s="116"/>
      <c r="LPA185" s="116" t="s">
        <v>74</v>
      </c>
      <c r="LPB185" s="116"/>
      <c r="LPC185" s="116"/>
      <c r="LPD185" s="116"/>
      <c r="LPE185" s="116"/>
      <c r="LPF185" s="116"/>
      <c r="LPG185" s="116"/>
      <c r="LPH185" s="116"/>
      <c r="LPI185" s="116" t="s">
        <v>74</v>
      </c>
      <c r="LPJ185" s="116"/>
      <c r="LPK185" s="116"/>
      <c r="LPL185" s="116"/>
      <c r="LPM185" s="116"/>
      <c r="LPN185" s="116"/>
      <c r="LPO185" s="116"/>
      <c r="LPP185" s="116"/>
      <c r="LPQ185" s="116" t="s">
        <v>74</v>
      </c>
      <c r="LPR185" s="116"/>
      <c r="LPS185" s="116"/>
      <c r="LPT185" s="116"/>
      <c r="LPU185" s="116"/>
      <c r="LPV185" s="116"/>
      <c r="LPW185" s="116"/>
      <c r="LPX185" s="116"/>
      <c r="LPY185" s="116" t="s">
        <v>74</v>
      </c>
      <c r="LPZ185" s="116"/>
      <c r="LQA185" s="116"/>
      <c r="LQB185" s="116"/>
      <c r="LQC185" s="116"/>
      <c r="LQD185" s="116"/>
      <c r="LQE185" s="116"/>
      <c r="LQF185" s="116"/>
      <c r="LQG185" s="116" t="s">
        <v>74</v>
      </c>
      <c r="LQH185" s="116"/>
      <c r="LQI185" s="116"/>
      <c r="LQJ185" s="116"/>
      <c r="LQK185" s="116"/>
      <c r="LQL185" s="116"/>
      <c r="LQM185" s="116"/>
      <c r="LQN185" s="116"/>
      <c r="LQO185" s="116" t="s">
        <v>74</v>
      </c>
      <c r="LQP185" s="116"/>
      <c r="LQQ185" s="116"/>
      <c r="LQR185" s="116"/>
      <c r="LQS185" s="116"/>
      <c r="LQT185" s="116"/>
      <c r="LQU185" s="116"/>
      <c r="LQV185" s="116"/>
      <c r="LQW185" s="116" t="s">
        <v>74</v>
      </c>
      <c r="LQX185" s="116"/>
      <c r="LQY185" s="116"/>
      <c r="LQZ185" s="116"/>
      <c r="LRA185" s="116"/>
      <c r="LRB185" s="116"/>
      <c r="LRC185" s="116"/>
      <c r="LRD185" s="116"/>
      <c r="LRE185" s="116" t="s">
        <v>74</v>
      </c>
      <c r="LRF185" s="116"/>
      <c r="LRG185" s="116"/>
      <c r="LRH185" s="116"/>
      <c r="LRI185" s="116"/>
      <c r="LRJ185" s="116"/>
      <c r="LRK185" s="116"/>
      <c r="LRL185" s="116"/>
      <c r="LRM185" s="116" t="s">
        <v>74</v>
      </c>
      <c r="LRN185" s="116"/>
      <c r="LRO185" s="116"/>
      <c r="LRP185" s="116"/>
      <c r="LRQ185" s="116"/>
      <c r="LRR185" s="116"/>
      <c r="LRS185" s="116"/>
      <c r="LRT185" s="116"/>
      <c r="LRU185" s="116" t="s">
        <v>74</v>
      </c>
      <c r="LRV185" s="116"/>
      <c r="LRW185" s="116"/>
      <c r="LRX185" s="116"/>
      <c r="LRY185" s="116"/>
      <c r="LRZ185" s="116"/>
      <c r="LSA185" s="116"/>
      <c r="LSB185" s="116"/>
      <c r="LSC185" s="116" t="s">
        <v>74</v>
      </c>
      <c r="LSD185" s="116"/>
      <c r="LSE185" s="116"/>
      <c r="LSF185" s="116"/>
      <c r="LSG185" s="116"/>
      <c r="LSH185" s="116"/>
      <c r="LSI185" s="116"/>
      <c r="LSJ185" s="116"/>
      <c r="LSK185" s="116" t="s">
        <v>74</v>
      </c>
      <c r="LSL185" s="116"/>
      <c r="LSM185" s="116"/>
      <c r="LSN185" s="116"/>
      <c r="LSO185" s="116"/>
      <c r="LSP185" s="116"/>
      <c r="LSQ185" s="116"/>
      <c r="LSR185" s="116"/>
      <c r="LSS185" s="116" t="s">
        <v>74</v>
      </c>
      <c r="LST185" s="116"/>
      <c r="LSU185" s="116"/>
      <c r="LSV185" s="116"/>
      <c r="LSW185" s="116"/>
      <c r="LSX185" s="116"/>
      <c r="LSY185" s="116"/>
      <c r="LSZ185" s="116"/>
      <c r="LTA185" s="116" t="s">
        <v>74</v>
      </c>
      <c r="LTB185" s="116"/>
      <c r="LTC185" s="116"/>
      <c r="LTD185" s="116"/>
      <c r="LTE185" s="116"/>
      <c r="LTF185" s="116"/>
      <c r="LTG185" s="116"/>
      <c r="LTH185" s="116"/>
      <c r="LTI185" s="116" t="s">
        <v>74</v>
      </c>
      <c r="LTJ185" s="116"/>
      <c r="LTK185" s="116"/>
      <c r="LTL185" s="116"/>
      <c r="LTM185" s="116"/>
      <c r="LTN185" s="116"/>
      <c r="LTO185" s="116"/>
      <c r="LTP185" s="116"/>
      <c r="LTQ185" s="116" t="s">
        <v>74</v>
      </c>
      <c r="LTR185" s="116"/>
      <c r="LTS185" s="116"/>
      <c r="LTT185" s="116"/>
      <c r="LTU185" s="116"/>
      <c r="LTV185" s="116"/>
      <c r="LTW185" s="116"/>
      <c r="LTX185" s="116"/>
      <c r="LTY185" s="116" t="s">
        <v>74</v>
      </c>
      <c r="LTZ185" s="116"/>
      <c r="LUA185" s="116"/>
      <c r="LUB185" s="116"/>
      <c r="LUC185" s="116"/>
      <c r="LUD185" s="116"/>
      <c r="LUE185" s="116"/>
      <c r="LUF185" s="116"/>
      <c r="LUG185" s="116" t="s">
        <v>74</v>
      </c>
      <c r="LUH185" s="116"/>
      <c r="LUI185" s="116"/>
      <c r="LUJ185" s="116"/>
      <c r="LUK185" s="116"/>
      <c r="LUL185" s="116"/>
      <c r="LUM185" s="116"/>
      <c r="LUN185" s="116"/>
      <c r="LUO185" s="116" t="s">
        <v>74</v>
      </c>
      <c r="LUP185" s="116"/>
      <c r="LUQ185" s="116"/>
      <c r="LUR185" s="116"/>
      <c r="LUS185" s="116"/>
      <c r="LUT185" s="116"/>
      <c r="LUU185" s="116"/>
      <c r="LUV185" s="116"/>
      <c r="LUW185" s="116" t="s">
        <v>74</v>
      </c>
      <c r="LUX185" s="116"/>
      <c r="LUY185" s="116"/>
      <c r="LUZ185" s="116"/>
      <c r="LVA185" s="116"/>
      <c r="LVB185" s="116"/>
      <c r="LVC185" s="116"/>
      <c r="LVD185" s="116"/>
      <c r="LVE185" s="116" t="s">
        <v>74</v>
      </c>
      <c r="LVF185" s="116"/>
      <c r="LVG185" s="116"/>
      <c r="LVH185" s="116"/>
      <c r="LVI185" s="116"/>
      <c r="LVJ185" s="116"/>
      <c r="LVK185" s="116"/>
      <c r="LVL185" s="116"/>
      <c r="LVM185" s="116" t="s">
        <v>74</v>
      </c>
      <c r="LVN185" s="116"/>
      <c r="LVO185" s="116"/>
      <c r="LVP185" s="116"/>
      <c r="LVQ185" s="116"/>
      <c r="LVR185" s="116"/>
      <c r="LVS185" s="116"/>
      <c r="LVT185" s="116"/>
      <c r="LVU185" s="116" t="s">
        <v>74</v>
      </c>
      <c r="LVV185" s="116"/>
      <c r="LVW185" s="116"/>
      <c r="LVX185" s="116"/>
      <c r="LVY185" s="116"/>
      <c r="LVZ185" s="116"/>
      <c r="LWA185" s="116"/>
      <c r="LWB185" s="116"/>
      <c r="LWC185" s="116" t="s">
        <v>74</v>
      </c>
      <c r="LWD185" s="116"/>
      <c r="LWE185" s="116"/>
      <c r="LWF185" s="116"/>
      <c r="LWG185" s="116"/>
      <c r="LWH185" s="116"/>
      <c r="LWI185" s="116"/>
      <c r="LWJ185" s="116"/>
      <c r="LWK185" s="116" t="s">
        <v>74</v>
      </c>
      <c r="LWL185" s="116"/>
      <c r="LWM185" s="116"/>
      <c r="LWN185" s="116"/>
      <c r="LWO185" s="116"/>
      <c r="LWP185" s="116"/>
      <c r="LWQ185" s="116"/>
      <c r="LWR185" s="116"/>
      <c r="LWS185" s="116" t="s">
        <v>74</v>
      </c>
      <c r="LWT185" s="116"/>
      <c r="LWU185" s="116"/>
      <c r="LWV185" s="116"/>
      <c r="LWW185" s="116"/>
      <c r="LWX185" s="116"/>
      <c r="LWY185" s="116"/>
      <c r="LWZ185" s="116"/>
      <c r="LXA185" s="116" t="s">
        <v>74</v>
      </c>
      <c r="LXB185" s="116"/>
      <c r="LXC185" s="116"/>
      <c r="LXD185" s="116"/>
      <c r="LXE185" s="116"/>
      <c r="LXF185" s="116"/>
      <c r="LXG185" s="116"/>
      <c r="LXH185" s="116"/>
      <c r="LXI185" s="116" t="s">
        <v>74</v>
      </c>
      <c r="LXJ185" s="116"/>
      <c r="LXK185" s="116"/>
      <c r="LXL185" s="116"/>
      <c r="LXM185" s="116"/>
      <c r="LXN185" s="116"/>
      <c r="LXO185" s="116"/>
      <c r="LXP185" s="116"/>
      <c r="LXQ185" s="116" t="s">
        <v>74</v>
      </c>
      <c r="LXR185" s="116"/>
      <c r="LXS185" s="116"/>
      <c r="LXT185" s="116"/>
      <c r="LXU185" s="116"/>
      <c r="LXV185" s="116"/>
      <c r="LXW185" s="116"/>
      <c r="LXX185" s="116"/>
      <c r="LXY185" s="116" t="s">
        <v>74</v>
      </c>
      <c r="LXZ185" s="116"/>
      <c r="LYA185" s="116"/>
      <c r="LYB185" s="116"/>
      <c r="LYC185" s="116"/>
      <c r="LYD185" s="116"/>
      <c r="LYE185" s="116"/>
      <c r="LYF185" s="116"/>
      <c r="LYG185" s="116" t="s">
        <v>74</v>
      </c>
      <c r="LYH185" s="116"/>
      <c r="LYI185" s="116"/>
      <c r="LYJ185" s="116"/>
      <c r="LYK185" s="116"/>
      <c r="LYL185" s="116"/>
      <c r="LYM185" s="116"/>
      <c r="LYN185" s="116"/>
      <c r="LYO185" s="116" t="s">
        <v>74</v>
      </c>
      <c r="LYP185" s="116"/>
      <c r="LYQ185" s="116"/>
      <c r="LYR185" s="116"/>
      <c r="LYS185" s="116"/>
      <c r="LYT185" s="116"/>
      <c r="LYU185" s="116"/>
      <c r="LYV185" s="116"/>
      <c r="LYW185" s="116" t="s">
        <v>74</v>
      </c>
      <c r="LYX185" s="116"/>
      <c r="LYY185" s="116"/>
      <c r="LYZ185" s="116"/>
      <c r="LZA185" s="116"/>
      <c r="LZB185" s="116"/>
      <c r="LZC185" s="116"/>
      <c r="LZD185" s="116"/>
      <c r="LZE185" s="116" t="s">
        <v>74</v>
      </c>
      <c r="LZF185" s="116"/>
      <c r="LZG185" s="116"/>
      <c r="LZH185" s="116"/>
      <c r="LZI185" s="116"/>
      <c r="LZJ185" s="116"/>
      <c r="LZK185" s="116"/>
      <c r="LZL185" s="116"/>
      <c r="LZM185" s="116" t="s">
        <v>74</v>
      </c>
      <c r="LZN185" s="116"/>
      <c r="LZO185" s="116"/>
      <c r="LZP185" s="116"/>
      <c r="LZQ185" s="116"/>
      <c r="LZR185" s="116"/>
      <c r="LZS185" s="116"/>
      <c r="LZT185" s="116"/>
      <c r="LZU185" s="116" t="s">
        <v>74</v>
      </c>
      <c r="LZV185" s="116"/>
      <c r="LZW185" s="116"/>
      <c r="LZX185" s="116"/>
      <c r="LZY185" s="116"/>
      <c r="LZZ185" s="116"/>
      <c r="MAA185" s="116"/>
      <c r="MAB185" s="116"/>
      <c r="MAC185" s="116" t="s">
        <v>74</v>
      </c>
      <c r="MAD185" s="116"/>
      <c r="MAE185" s="116"/>
      <c r="MAF185" s="116"/>
      <c r="MAG185" s="116"/>
      <c r="MAH185" s="116"/>
      <c r="MAI185" s="116"/>
      <c r="MAJ185" s="116"/>
      <c r="MAK185" s="116" t="s">
        <v>74</v>
      </c>
      <c r="MAL185" s="116"/>
      <c r="MAM185" s="116"/>
      <c r="MAN185" s="116"/>
      <c r="MAO185" s="116"/>
      <c r="MAP185" s="116"/>
      <c r="MAQ185" s="116"/>
      <c r="MAR185" s="116"/>
      <c r="MAS185" s="116" t="s">
        <v>74</v>
      </c>
      <c r="MAT185" s="116"/>
      <c r="MAU185" s="116"/>
      <c r="MAV185" s="116"/>
      <c r="MAW185" s="116"/>
      <c r="MAX185" s="116"/>
      <c r="MAY185" s="116"/>
      <c r="MAZ185" s="116"/>
      <c r="MBA185" s="116" t="s">
        <v>74</v>
      </c>
      <c r="MBB185" s="116"/>
      <c r="MBC185" s="116"/>
      <c r="MBD185" s="116"/>
      <c r="MBE185" s="116"/>
      <c r="MBF185" s="116"/>
      <c r="MBG185" s="116"/>
      <c r="MBH185" s="116"/>
      <c r="MBI185" s="116" t="s">
        <v>74</v>
      </c>
      <c r="MBJ185" s="116"/>
      <c r="MBK185" s="116"/>
      <c r="MBL185" s="116"/>
      <c r="MBM185" s="116"/>
      <c r="MBN185" s="116"/>
      <c r="MBO185" s="116"/>
      <c r="MBP185" s="116"/>
      <c r="MBQ185" s="116" t="s">
        <v>74</v>
      </c>
      <c r="MBR185" s="116"/>
      <c r="MBS185" s="116"/>
      <c r="MBT185" s="116"/>
      <c r="MBU185" s="116"/>
      <c r="MBV185" s="116"/>
      <c r="MBW185" s="116"/>
      <c r="MBX185" s="116"/>
      <c r="MBY185" s="116" t="s">
        <v>74</v>
      </c>
      <c r="MBZ185" s="116"/>
      <c r="MCA185" s="116"/>
      <c r="MCB185" s="116"/>
      <c r="MCC185" s="116"/>
      <c r="MCD185" s="116"/>
      <c r="MCE185" s="116"/>
      <c r="MCF185" s="116"/>
      <c r="MCG185" s="116" t="s">
        <v>74</v>
      </c>
      <c r="MCH185" s="116"/>
      <c r="MCI185" s="116"/>
      <c r="MCJ185" s="116"/>
      <c r="MCK185" s="116"/>
      <c r="MCL185" s="116"/>
      <c r="MCM185" s="116"/>
      <c r="MCN185" s="116"/>
      <c r="MCO185" s="116" t="s">
        <v>74</v>
      </c>
      <c r="MCP185" s="116"/>
      <c r="MCQ185" s="116"/>
      <c r="MCR185" s="116"/>
      <c r="MCS185" s="116"/>
      <c r="MCT185" s="116"/>
      <c r="MCU185" s="116"/>
      <c r="MCV185" s="116"/>
      <c r="MCW185" s="116" t="s">
        <v>74</v>
      </c>
      <c r="MCX185" s="116"/>
      <c r="MCY185" s="116"/>
      <c r="MCZ185" s="116"/>
      <c r="MDA185" s="116"/>
      <c r="MDB185" s="116"/>
      <c r="MDC185" s="116"/>
      <c r="MDD185" s="116"/>
      <c r="MDE185" s="116" t="s">
        <v>74</v>
      </c>
      <c r="MDF185" s="116"/>
      <c r="MDG185" s="116"/>
      <c r="MDH185" s="116"/>
      <c r="MDI185" s="116"/>
      <c r="MDJ185" s="116"/>
      <c r="MDK185" s="116"/>
      <c r="MDL185" s="116"/>
      <c r="MDM185" s="116" t="s">
        <v>74</v>
      </c>
      <c r="MDN185" s="116"/>
      <c r="MDO185" s="116"/>
      <c r="MDP185" s="116"/>
      <c r="MDQ185" s="116"/>
      <c r="MDR185" s="116"/>
      <c r="MDS185" s="116"/>
      <c r="MDT185" s="116"/>
      <c r="MDU185" s="116" t="s">
        <v>74</v>
      </c>
      <c r="MDV185" s="116"/>
      <c r="MDW185" s="116"/>
      <c r="MDX185" s="116"/>
      <c r="MDY185" s="116"/>
      <c r="MDZ185" s="116"/>
      <c r="MEA185" s="116"/>
      <c r="MEB185" s="116"/>
      <c r="MEC185" s="116" t="s">
        <v>74</v>
      </c>
      <c r="MED185" s="116"/>
      <c r="MEE185" s="116"/>
      <c r="MEF185" s="116"/>
      <c r="MEG185" s="116"/>
      <c r="MEH185" s="116"/>
      <c r="MEI185" s="116"/>
      <c r="MEJ185" s="116"/>
      <c r="MEK185" s="116" t="s">
        <v>74</v>
      </c>
      <c r="MEL185" s="116"/>
      <c r="MEM185" s="116"/>
      <c r="MEN185" s="116"/>
      <c r="MEO185" s="116"/>
      <c r="MEP185" s="116"/>
      <c r="MEQ185" s="116"/>
      <c r="MER185" s="116"/>
      <c r="MES185" s="116" t="s">
        <v>74</v>
      </c>
      <c r="MET185" s="116"/>
      <c r="MEU185" s="116"/>
      <c r="MEV185" s="116"/>
      <c r="MEW185" s="116"/>
      <c r="MEX185" s="116"/>
      <c r="MEY185" s="116"/>
      <c r="MEZ185" s="116"/>
      <c r="MFA185" s="116" t="s">
        <v>74</v>
      </c>
      <c r="MFB185" s="116"/>
      <c r="MFC185" s="116"/>
      <c r="MFD185" s="116"/>
      <c r="MFE185" s="116"/>
      <c r="MFF185" s="116"/>
      <c r="MFG185" s="116"/>
      <c r="MFH185" s="116"/>
      <c r="MFI185" s="116" t="s">
        <v>74</v>
      </c>
      <c r="MFJ185" s="116"/>
      <c r="MFK185" s="116"/>
      <c r="MFL185" s="116"/>
      <c r="MFM185" s="116"/>
      <c r="MFN185" s="116"/>
      <c r="MFO185" s="116"/>
      <c r="MFP185" s="116"/>
      <c r="MFQ185" s="116" t="s">
        <v>74</v>
      </c>
      <c r="MFR185" s="116"/>
      <c r="MFS185" s="116"/>
      <c r="MFT185" s="116"/>
      <c r="MFU185" s="116"/>
      <c r="MFV185" s="116"/>
      <c r="MFW185" s="116"/>
      <c r="MFX185" s="116"/>
      <c r="MFY185" s="116" t="s">
        <v>74</v>
      </c>
      <c r="MFZ185" s="116"/>
      <c r="MGA185" s="116"/>
      <c r="MGB185" s="116"/>
      <c r="MGC185" s="116"/>
      <c r="MGD185" s="116"/>
      <c r="MGE185" s="116"/>
      <c r="MGF185" s="116"/>
      <c r="MGG185" s="116" t="s">
        <v>74</v>
      </c>
      <c r="MGH185" s="116"/>
      <c r="MGI185" s="116"/>
      <c r="MGJ185" s="116"/>
      <c r="MGK185" s="116"/>
      <c r="MGL185" s="116"/>
      <c r="MGM185" s="116"/>
      <c r="MGN185" s="116"/>
      <c r="MGO185" s="116" t="s">
        <v>74</v>
      </c>
      <c r="MGP185" s="116"/>
      <c r="MGQ185" s="116"/>
      <c r="MGR185" s="116"/>
      <c r="MGS185" s="116"/>
      <c r="MGT185" s="116"/>
      <c r="MGU185" s="116"/>
      <c r="MGV185" s="116"/>
      <c r="MGW185" s="116" t="s">
        <v>74</v>
      </c>
      <c r="MGX185" s="116"/>
      <c r="MGY185" s="116"/>
      <c r="MGZ185" s="116"/>
      <c r="MHA185" s="116"/>
      <c r="MHB185" s="116"/>
      <c r="MHC185" s="116"/>
      <c r="MHD185" s="116"/>
      <c r="MHE185" s="116" t="s">
        <v>74</v>
      </c>
      <c r="MHF185" s="116"/>
      <c r="MHG185" s="116"/>
      <c r="MHH185" s="116"/>
      <c r="MHI185" s="116"/>
      <c r="MHJ185" s="116"/>
      <c r="MHK185" s="116"/>
      <c r="MHL185" s="116"/>
      <c r="MHM185" s="116" t="s">
        <v>74</v>
      </c>
      <c r="MHN185" s="116"/>
      <c r="MHO185" s="116"/>
      <c r="MHP185" s="116"/>
      <c r="MHQ185" s="116"/>
      <c r="MHR185" s="116"/>
      <c r="MHS185" s="116"/>
      <c r="MHT185" s="116"/>
      <c r="MHU185" s="116" t="s">
        <v>74</v>
      </c>
      <c r="MHV185" s="116"/>
      <c r="MHW185" s="116"/>
      <c r="MHX185" s="116"/>
      <c r="MHY185" s="116"/>
      <c r="MHZ185" s="116"/>
      <c r="MIA185" s="116"/>
      <c r="MIB185" s="116"/>
      <c r="MIC185" s="116" t="s">
        <v>74</v>
      </c>
      <c r="MID185" s="116"/>
      <c r="MIE185" s="116"/>
      <c r="MIF185" s="116"/>
      <c r="MIG185" s="116"/>
      <c r="MIH185" s="116"/>
      <c r="MII185" s="116"/>
      <c r="MIJ185" s="116"/>
      <c r="MIK185" s="116" t="s">
        <v>74</v>
      </c>
      <c r="MIL185" s="116"/>
      <c r="MIM185" s="116"/>
      <c r="MIN185" s="116"/>
      <c r="MIO185" s="116"/>
      <c r="MIP185" s="116"/>
      <c r="MIQ185" s="116"/>
      <c r="MIR185" s="116"/>
      <c r="MIS185" s="116" t="s">
        <v>74</v>
      </c>
      <c r="MIT185" s="116"/>
      <c r="MIU185" s="116"/>
      <c r="MIV185" s="116"/>
      <c r="MIW185" s="116"/>
      <c r="MIX185" s="116"/>
      <c r="MIY185" s="116"/>
      <c r="MIZ185" s="116"/>
      <c r="MJA185" s="116" t="s">
        <v>74</v>
      </c>
      <c r="MJB185" s="116"/>
      <c r="MJC185" s="116"/>
      <c r="MJD185" s="116"/>
      <c r="MJE185" s="116"/>
      <c r="MJF185" s="116"/>
      <c r="MJG185" s="116"/>
      <c r="MJH185" s="116"/>
      <c r="MJI185" s="116" t="s">
        <v>74</v>
      </c>
      <c r="MJJ185" s="116"/>
      <c r="MJK185" s="116"/>
      <c r="MJL185" s="116"/>
      <c r="MJM185" s="116"/>
      <c r="MJN185" s="116"/>
      <c r="MJO185" s="116"/>
      <c r="MJP185" s="116"/>
      <c r="MJQ185" s="116" t="s">
        <v>74</v>
      </c>
      <c r="MJR185" s="116"/>
      <c r="MJS185" s="116"/>
      <c r="MJT185" s="116"/>
      <c r="MJU185" s="116"/>
      <c r="MJV185" s="116"/>
      <c r="MJW185" s="116"/>
      <c r="MJX185" s="116"/>
      <c r="MJY185" s="116" t="s">
        <v>74</v>
      </c>
      <c r="MJZ185" s="116"/>
      <c r="MKA185" s="116"/>
      <c r="MKB185" s="116"/>
      <c r="MKC185" s="116"/>
      <c r="MKD185" s="116"/>
      <c r="MKE185" s="116"/>
      <c r="MKF185" s="116"/>
      <c r="MKG185" s="116" t="s">
        <v>74</v>
      </c>
      <c r="MKH185" s="116"/>
      <c r="MKI185" s="116"/>
      <c r="MKJ185" s="116"/>
      <c r="MKK185" s="116"/>
      <c r="MKL185" s="116"/>
      <c r="MKM185" s="116"/>
      <c r="MKN185" s="116"/>
      <c r="MKO185" s="116" t="s">
        <v>74</v>
      </c>
      <c r="MKP185" s="116"/>
      <c r="MKQ185" s="116"/>
      <c r="MKR185" s="116"/>
      <c r="MKS185" s="116"/>
      <c r="MKT185" s="116"/>
      <c r="MKU185" s="116"/>
      <c r="MKV185" s="116"/>
      <c r="MKW185" s="116" t="s">
        <v>74</v>
      </c>
      <c r="MKX185" s="116"/>
      <c r="MKY185" s="116"/>
      <c r="MKZ185" s="116"/>
      <c r="MLA185" s="116"/>
      <c r="MLB185" s="116"/>
      <c r="MLC185" s="116"/>
      <c r="MLD185" s="116"/>
      <c r="MLE185" s="116" t="s">
        <v>74</v>
      </c>
      <c r="MLF185" s="116"/>
      <c r="MLG185" s="116"/>
      <c r="MLH185" s="116"/>
      <c r="MLI185" s="116"/>
      <c r="MLJ185" s="116"/>
      <c r="MLK185" s="116"/>
      <c r="MLL185" s="116"/>
      <c r="MLM185" s="116" t="s">
        <v>74</v>
      </c>
      <c r="MLN185" s="116"/>
      <c r="MLO185" s="116"/>
      <c r="MLP185" s="116"/>
      <c r="MLQ185" s="116"/>
      <c r="MLR185" s="116"/>
      <c r="MLS185" s="116"/>
      <c r="MLT185" s="116"/>
      <c r="MLU185" s="116" t="s">
        <v>74</v>
      </c>
      <c r="MLV185" s="116"/>
      <c r="MLW185" s="116"/>
      <c r="MLX185" s="116"/>
      <c r="MLY185" s="116"/>
      <c r="MLZ185" s="116"/>
      <c r="MMA185" s="116"/>
      <c r="MMB185" s="116"/>
      <c r="MMC185" s="116" t="s">
        <v>74</v>
      </c>
      <c r="MMD185" s="116"/>
      <c r="MME185" s="116"/>
      <c r="MMF185" s="116"/>
      <c r="MMG185" s="116"/>
      <c r="MMH185" s="116"/>
      <c r="MMI185" s="116"/>
      <c r="MMJ185" s="116"/>
      <c r="MMK185" s="116" t="s">
        <v>74</v>
      </c>
      <c r="MML185" s="116"/>
      <c r="MMM185" s="116"/>
      <c r="MMN185" s="116"/>
      <c r="MMO185" s="116"/>
      <c r="MMP185" s="116"/>
      <c r="MMQ185" s="116"/>
      <c r="MMR185" s="116"/>
      <c r="MMS185" s="116" t="s">
        <v>74</v>
      </c>
      <c r="MMT185" s="116"/>
      <c r="MMU185" s="116"/>
      <c r="MMV185" s="116"/>
      <c r="MMW185" s="116"/>
      <c r="MMX185" s="116"/>
      <c r="MMY185" s="116"/>
      <c r="MMZ185" s="116"/>
      <c r="MNA185" s="116" t="s">
        <v>74</v>
      </c>
      <c r="MNB185" s="116"/>
      <c r="MNC185" s="116"/>
      <c r="MND185" s="116"/>
      <c r="MNE185" s="116"/>
      <c r="MNF185" s="116"/>
      <c r="MNG185" s="116"/>
      <c r="MNH185" s="116"/>
      <c r="MNI185" s="116" t="s">
        <v>74</v>
      </c>
      <c r="MNJ185" s="116"/>
      <c r="MNK185" s="116"/>
      <c r="MNL185" s="116"/>
      <c r="MNM185" s="116"/>
      <c r="MNN185" s="116"/>
      <c r="MNO185" s="116"/>
      <c r="MNP185" s="116"/>
      <c r="MNQ185" s="116" t="s">
        <v>74</v>
      </c>
      <c r="MNR185" s="116"/>
      <c r="MNS185" s="116"/>
      <c r="MNT185" s="116"/>
      <c r="MNU185" s="116"/>
      <c r="MNV185" s="116"/>
      <c r="MNW185" s="116"/>
      <c r="MNX185" s="116"/>
      <c r="MNY185" s="116" t="s">
        <v>74</v>
      </c>
      <c r="MNZ185" s="116"/>
      <c r="MOA185" s="116"/>
      <c r="MOB185" s="116"/>
      <c r="MOC185" s="116"/>
      <c r="MOD185" s="116"/>
      <c r="MOE185" s="116"/>
      <c r="MOF185" s="116"/>
      <c r="MOG185" s="116" t="s">
        <v>74</v>
      </c>
      <c r="MOH185" s="116"/>
      <c r="MOI185" s="116"/>
      <c r="MOJ185" s="116"/>
      <c r="MOK185" s="116"/>
      <c r="MOL185" s="116"/>
      <c r="MOM185" s="116"/>
      <c r="MON185" s="116"/>
      <c r="MOO185" s="116" t="s">
        <v>74</v>
      </c>
      <c r="MOP185" s="116"/>
      <c r="MOQ185" s="116"/>
      <c r="MOR185" s="116"/>
      <c r="MOS185" s="116"/>
      <c r="MOT185" s="116"/>
      <c r="MOU185" s="116"/>
      <c r="MOV185" s="116"/>
      <c r="MOW185" s="116" t="s">
        <v>74</v>
      </c>
      <c r="MOX185" s="116"/>
      <c r="MOY185" s="116"/>
      <c r="MOZ185" s="116"/>
      <c r="MPA185" s="116"/>
      <c r="MPB185" s="116"/>
      <c r="MPC185" s="116"/>
      <c r="MPD185" s="116"/>
      <c r="MPE185" s="116" t="s">
        <v>74</v>
      </c>
      <c r="MPF185" s="116"/>
      <c r="MPG185" s="116"/>
      <c r="MPH185" s="116"/>
      <c r="MPI185" s="116"/>
      <c r="MPJ185" s="116"/>
      <c r="MPK185" s="116"/>
      <c r="MPL185" s="116"/>
      <c r="MPM185" s="116" t="s">
        <v>74</v>
      </c>
      <c r="MPN185" s="116"/>
      <c r="MPO185" s="116"/>
      <c r="MPP185" s="116"/>
      <c r="MPQ185" s="116"/>
      <c r="MPR185" s="116"/>
      <c r="MPS185" s="116"/>
      <c r="MPT185" s="116"/>
      <c r="MPU185" s="116" t="s">
        <v>74</v>
      </c>
      <c r="MPV185" s="116"/>
      <c r="MPW185" s="116"/>
      <c r="MPX185" s="116"/>
      <c r="MPY185" s="116"/>
      <c r="MPZ185" s="116"/>
      <c r="MQA185" s="116"/>
      <c r="MQB185" s="116"/>
      <c r="MQC185" s="116" t="s">
        <v>74</v>
      </c>
      <c r="MQD185" s="116"/>
      <c r="MQE185" s="116"/>
      <c r="MQF185" s="116"/>
      <c r="MQG185" s="116"/>
      <c r="MQH185" s="116"/>
      <c r="MQI185" s="116"/>
      <c r="MQJ185" s="116"/>
      <c r="MQK185" s="116" t="s">
        <v>74</v>
      </c>
      <c r="MQL185" s="116"/>
      <c r="MQM185" s="116"/>
      <c r="MQN185" s="116"/>
      <c r="MQO185" s="116"/>
      <c r="MQP185" s="116"/>
      <c r="MQQ185" s="116"/>
      <c r="MQR185" s="116"/>
      <c r="MQS185" s="116" t="s">
        <v>74</v>
      </c>
      <c r="MQT185" s="116"/>
      <c r="MQU185" s="116"/>
      <c r="MQV185" s="116"/>
      <c r="MQW185" s="116"/>
      <c r="MQX185" s="116"/>
      <c r="MQY185" s="116"/>
      <c r="MQZ185" s="116"/>
      <c r="MRA185" s="116" t="s">
        <v>74</v>
      </c>
      <c r="MRB185" s="116"/>
      <c r="MRC185" s="116"/>
      <c r="MRD185" s="116"/>
      <c r="MRE185" s="116"/>
      <c r="MRF185" s="116"/>
      <c r="MRG185" s="116"/>
      <c r="MRH185" s="116"/>
      <c r="MRI185" s="116" t="s">
        <v>74</v>
      </c>
      <c r="MRJ185" s="116"/>
      <c r="MRK185" s="116"/>
      <c r="MRL185" s="116"/>
      <c r="MRM185" s="116"/>
      <c r="MRN185" s="116"/>
      <c r="MRO185" s="116"/>
      <c r="MRP185" s="116"/>
      <c r="MRQ185" s="116" t="s">
        <v>74</v>
      </c>
      <c r="MRR185" s="116"/>
      <c r="MRS185" s="116"/>
      <c r="MRT185" s="116"/>
      <c r="MRU185" s="116"/>
      <c r="MRV185" s="116"/>
      <c r="MRW185" s="116"/>
      <c r="MRX185" s="116"/>
      <c r="MRY185" s="116" t="s">
        <v>74</v>
      </c>
      <c r="MRZ185" s="116"/>
      <c r="MSA185" s="116"/>
      <c r="MSB185" s="116"/>
      <c r="MSC185" s="116"/>
      <c r="MSD185" s="116"/>
      <c r="MSE185" s="116"/>
      <c r="MSF185" s="116"/>
      <c r="MSG185" s="116" t="s">
        <v>74</v>
      </c>
      <c r="MSH185" s="116"/>
      <c r="MSI185" s="116"/>
      <c r="MSJ185" s="116"/>
      <c r="MSK185" s="116"/>
      <c r="MSL185" s="116"/>
      <c r="MSM185" s="116"/>
      <c r="MSN185" s="116"/>
      <c r="MSO185" s="116" t="s">
        <v>74</v>
      </c>
      <c r="MSP185" s="116"/>
      <c r="MSQ185" s="116"/>
      <c r="MSR185" s="116"/>
      <c r="MSS185" s="116"/>
      <c r="MST185" s="116"/>
      <c r="MSU185" s="116"/>
      <c r="MSV185" s="116"/>
      <c r="MSW185" s="116" t="s">
        <v>74</v>
      </c>
      <c r="MSX185" s="116"/>
      <c r="MSY185" s="116"/>
      <c r="MSZ185" s="116"/>
      <c r="MTA185" s="116"/>
      <c r="MTB185" s="116"/>
      <c r="MTC185" s="116"/>
      <c r="MTD185" s="116"/>
      <c r="MTE185" s="116" t="s">
        <v>74</v>
      </c>
      <c r="MTF185" s="116"/>
      <c r="MTG185" s="116"/>
      <c r="MTH185" s="116"/>
      <c r="MTI185" s="116"/>
      <c r="MTJ185" s="116"/>
      <c r="MTK185" s="116"/>
      <c r="MTL185" s="116"/>
      <c r="MTM185" s="116" t="s">
        <v>74</v>
      </c>
      <c r="MTN185" s="116"/>
      <c r="MTO185" s="116"/>
      <c r="MTP185" s="116"/>
      <c r="MTQ185" s="116"/>
      <c r="MTR185" s="116"/>
      <c r="MTS185" s="116"/>
      <c r="MTT185" s="116"/>
      <c r="MTU185" s="116" t="s">
        <v>74</v>
      </c>
      <c r="MTV185" s="116"/>
      <c r="MTW185" s="116"/>
      <c r="MTX185" s="116"/>
      <c r="MTY185" s="116"/>
      <c r="MTZ185" s="116"/>
      <c r="MUA185" s="116"/>
      <c r="MUB185" s="116"/>
      <c r="MUC185" s="116" t="s">
        <v>74</v>
      </c>
      <c r="MUD185" s="116"/>
      <c r="MUE185" s="116"/>
      <c r="MUF185" s="116"/>
      <c r="MUG185" s="116"/>
      <c r="MUH185" s="116"/>
      <c r="MUI185" s="116"/>
      <c r="MUJ185" s="116"/>
      <c r="MUK185" s="116" t="s">
        <v>74</v>
      </c>
      <c r="MUL185" s="116"/>
      <c r="MUM185" s="116"/>
      <c r="MUN185" s="116"/>
      <c r="MUO185" s="116"/>
      <c r="MUP185" s="116"/>
      <c r="MUQ185" s="116"/>
      <c r="MUR185" s="116"/>
      <c r="MUS185" s="116" t="s">
        <v>74</v>
      </c>
      <c r="MUT185" s="116"/>
      <c r="MUU185" s="116"/>
      <c r="MUV185" s="116"/>
      <c r="MUW185" s="116"/>
      <c r="MUX185" s="116"/>
      <c r="MUY185" s="116"/>
      <c r="MUZ185" s="116"/>
      <c r="MVA185" s="116" t="s">
        <v>74</v>
      </c>
      <c r="MVB185" s="116"/>
      <c r="MVC185" s="116"/>
      <c r="MVD185" s="116"/>
      <c r="MVE185" s="116"/>
      <c r="MVF185" s="116"/>
      <c r="MVG185" s="116"/>
      <c r="MVH185" s="116"/>
      <c r="MVI185" s="116" t="s">
        <v>74</v>
      </c>
      <c r="MVJ185" s="116"/>
      <c r="MVK185" s="116"/>
      <c r="MVL185" s="116"/>
      <c r="MVM185" s="116"/>
      <c r="MVN185" s="116"/>
      <c r="MVO185" s="116"/>
      <c r="MVP185" s="116"/>
      <c r="MVQ185" s="116" t="s">
        <v>74</v>
      </c>
      <c r="MVR185" s="116"/>
      <c r="MVS185" s="116"/>
      <c r="MVT185" s="116"/>
      <c r="MVU185" s="116"/>
      <c r="MVV185" s="116"/>
      <c r="MVW185" s="116"/>
      <c r="MVX185" s="116"/>
      <c r="MVY185" s="116" t="s">
        <v>74</v>
      </c>
      <c r="MVZ185" s="116"/>
      <c r="MWA185" s="116"/>
      <c r="MWB185" s="116"/>
      <c r="MWC185" s="116"/>
      <c r="MWD185" s="116"/>
      <c r="MWE185" s="116"/>
      <c r="MWF185" s="116"/>
      <c r="MWG185" s="116" t="s">
        <v>74</v>
      </c>
      <c r="MWH185" s="116"/>
      <c r="MWI185" s="116"/>
      <c r="MWJ185" s="116"/>
      <c r="MWK185" s="116"/>
      <c r="MWL185" s="116"/>
      <c r="MWM185" s="116"/>
      <c r="MWN185" s="116"/>
      <c r="MWO185" s="116" t="s">
        <v>74</v>
      </c>
      <c r="MWP185" s="116"/>
      <c r="MWQ185" s="116"/>
      <c r="MWR185" s="116"/>
      <c r="MWS185" s="116"/>
      <c r="MWT185" s="116"/>
      <c r="MWU185" s="116"/>
      <c r="MWV185" s="116"/>
      <c r="MWW185" s="116" t="s">
        <v>74</v>
      </c>
      <c r="MWX185" s="116"/>
      <c r="MWY185" s="116"/>
      <c r="MWZ185" s="116"/>
      <c r="MXA185" s="116"/>
      <c r="MXB185" s="116"/>
      <c r="MXC185" s="116"/>
      <c r="MXD185" s="116"/>
      <c r="MXE185" s="116" t="s">
        <v>74</v>
      </c>
      <c r="MXF185" s="116"/>
      <c r="MXG185" s="116"/>
      <c r="MXH185" s="116"/>
      <c r="MXI185" s="116"/>
      <c r="MXJ185" s="116"/>
      <c r="MXK185" s="116"/>
      <c r="MXL185" s="116"/>
      <c r="MXM185" s="116" t="s">
        <v>74</v>
      </c>
      <c r="MXN185" s="116"/>
      <c r="MXO185" s="116"/>
      <c r="MXP185" s="116"/>
      <c r="MXQ185" s="116"/>
      <c r="MXR185" s="116"/>
      <c r="MXS185" s="116"/>
      <c r="MXT185" s="116"/>
      <c r="MXU185" s="116" t="s">
        <v>74</v>
      </c>
      <c r="MXV185" s="116"/>
      <c r="MXW185" s="116"/>
      <c r="MXX185" s="116"/>
      <c r="MXY185" s="116"/>
      <c r="MXZ185" s="116"/>
      <c r="MYA185" s="116"/>
      <c r="MYB185" s="116"/>
      <c r="MYC185" s="116" t="s">
        <v>74</v>
      </c>
      <c r="MYD185" s="116"/>
      <c r="MYE185" s="116"/>
      <c r="MYF185" s="116"/>
      <c r="MYG185" s="116"/>
      <c r="MYH185" s="116"/>
      <c r="MYI185" s="116"/>
      <c r="MYJ185" s="116"/>
      <c r="MYK185" s="116" t="s">
        <v>74</v>
      </c>
      <c r="MYL185" s="116"/>
      <c r="MYM185" s="116"/>
      <c r="MYN185" s="116"/>
      <c r="MYO185" s="116"/>
      <c r="MYP185" s="116"/>
      <c r="MYQ185" s="116"/>
      <c r="MYR185" s="116"/>
      <c r="MYS185" s="116" t="s">
        <v>74</v>
      </c>
      <c r="MYT185" s="116"/>
      <c r="MYU185" s="116"/>
      <c r="MYV185" s="116"/>
      <c r="MYW185" s="116"/>
      <c r="MYX185" s="116"/>
      <c r="MYY185" s="116"/>
      <c r="MYZ185" s="116"/>
      <c r="MZA185" s="116" t="s">
        <v>74</v>
      </c>
      <c r="MZB185" s="116"/>
      <c r="MZC185" s="116"/>
      <c r="MZD185" s="116"/>
      <c r="MZE185" s="116"/>
      <c r="MZF185" s="116"/>
      <c r="MZG185" s="116"/>
      <c r="MZH185" s="116"/>
      <c r="MZI185" s="116" t="s">
        <v>74</v>
      </c>
      <c r="MZJ185" s="116"/>
      <c r="MZK185" s="116"/>
      <c r="MZL185" s="116"/>
      <c r="MZM185" s="116"/>
      <c r="MZN185" s="116"/>
      <c r="MZO185" s="116"/>
      <c r="MZP185" s="116"/>
      <c r="MZQ185" s="116" t="s">
        <v>74</v>
      </c>
      <c r="MZR185" s="116"/>
      <c r="MZS185" s="116"/>
      <c r="MZT185" s="116"/>
      <c r="MZU185" s="116"/>
      <c r="MZV185" s="116"/>
      <c r="MZW185" s="116"/>
      <c r="MZX185" s="116"/>
      <c r="MZY185" s="116" t="s">
        <v>74</v>
      </c>
      <c r="MZZ185" s="116"/>
      <c r="NAA185" s="116"/>
      <c r="NAB185" s="116"/>
      <c r="NAC185" s="116"/>
      <c r="NAD185" s="116"/>
      <c r="NAE185" s="116"/>
      <c r="NAF185" s="116"/>
      <c r="NAG185" s="116" t="s">
        <v>74</v>
      </c>
      <c r="NAH185" s="116"/>
      <c r="NAI185" s="116"/>
      <c r="NAJ185" s="116"/>
      <c r="NAK185" s="116"/>
      <c r="NAL185" s="116"/>
      <c r="NAM185" s="116"/>
      <c r="NAN185" s="116"/>
      <c r="NAO185" s="116" t="s">
        <v>74</v>
      </c>
      <c r="NAP185" s="116"/>
      <c r="NAQ185" s="116"/>
      <c r="NAR185" s="116"/>
      <c r="NAS185" s="116"/>
      <c r="NAT185" s="116"/>
      <c r="NAU185" s="116"/>
      <c r="NAV185" s="116"/>
      <c r="NAW185" s="116" t="s">
        <v>74</v>
      </c>
      <c r="NAX185" s="116"/>
      <c r="NAY185" s="116"/>
      <c r="NAZ185" s="116"/>
      <c r="NBA185" s="116"/>
      <c r="NBB185" s="116"/>
      <c r="NBC185" s="116"/>
      <c r="NBD185" s="116"/>
      <c r="NBE185" s="116" t="s">
        <v>74</v>
      </c>
      <c r="NBF185" s="116"/>
      <c r="NBG185" s="116"/>
      <c r="NBH185" s="116"/>
      <c r="NBI185" s="116"/>
      <c r="NBJ185" s="116"/>
      <c r="NBK185" s="116"/>
      <c r="NBL185" s="116"/>
      <c r="NBM185" s="116" t="s">
        <v>74</v>
      </c>
      <c r="NBN185" s="116"/>
      <c r="NBO185" s="116"/>
      <c r="NBP185" s="116"/>
      <c r="NBQ185" s="116"/>
      <c r="NBR185" s="116"/>
      <c r="NBS185" s="116"/>
      <c r="NBT185" s="116"/>
      <c r="NBU185" s="116" t="s">
        <v>74</v>
      </c>
      <c r="NBV185" s="116"/>
      <c r="NBW185" s="116"/>
      <c r="NBX185" s="116"/>
      <c r="NBY185" s="116"/>
      <c r="NBZ185" s="116"/>
      <c r="NCA185" s="116"/>
      <c r="NCB185" s="116"/>
      <c r="NCC185" s="116" t="s">
        <v>74</v>
      </c>
      <c r="NCD185" s="116"/>
      <c r="NCE185" s="116"/>
      <c r="NCF185" s="116"/>
      <c r="NCG185" s="116"/>
      <c r="NCH185" s="116"/>
      <c r="NCI185" s="116"/>
      <c r="NCJ185" s="116"/>
      <c r="NCK185" s="116" t="s">
        <v>74</v>
      </c>
      <c r="NCL185" s="116"/>
      <c r="NCM185" s="116"/>
      <c r="NCN185" s="116"/>
      <c r="NCO185" s="116"/>
      <c r="NCP185" s="116"/>
      <c r="NCQ185" s="116"/>
      <c r="NCR185" s="116"/>
      <c r="NCS185" s="116" t="s">
        <v>74</v>
      </c>
      <c r="NCT185" s="116"/>
      <c r="NCU185" s="116"/>
      <c r="NCV185" s="116"/>
      <c r="NCW185" s="116"/>
      <c r="NCX185" s="116"/>
      <c r="NCY185" s="116"/>
      <c r="NCZ185" s="116"/>
      <c r="NDA185" s="116" t="s">
        <v>74</v>
      </c>
      <c r="NDB185" s="116"/>
      <c r="NDC185" s="116"/>
      <c r="NDD185" s="116"/>
      <c r="NDE185" s="116"/>
      <c r="NDF185" s="116"/>
      <c r="NDG185" s="116"/>
      <c r="NDH185" s="116"/>
      <c r="NDI185" s="116" t="s">
        <v>74</v>
      </c>
      <c r="NDJ185" s="116"/>
      <c r="NDK185" s="116"/>
      <c r="NDL185" s="116"/>
      <c r="NDM185" s="116"/>
      <c r="NDN185" s="116"/>
      <c r="NDO185" s="116"/>
      <c r="NDP185" s="116"/>
      <c r="NDQ185" s="116" t="s">
        <v>74</v>
      </c>
      <c r="NDR185" s="116"/>
      <c r="NDS185" s="116"/>
      <c r="NDT185" s="116"/>
      <c r="NDU185" s="116"/>
      <c r="NDV185" s="116"/>
      <c r="NDW185" s="116"/>
      <c r="NDX185" s="116"/>
      <c r="NDY185" s="116" t="s">
        <v>74</v>
      </c>
      <c r="NDZ185" s="116"/>
      <c r="NEA185" s="116"/>
      <c r="NEB185" s="116"/>
      <c r="NEC185" s="116"/>
      <c r="NED185" s="116"/>
      <c r="NEE185" s="116"/>
      <c r="NEF185" s="116"/>
      <c r="NEG185" s="116" t="s">
        <v>74</v>
      </c>
      <c r="NEH185" s="116"/>
      <c r="NEI185" s="116"/>
      <c r="NEJ185" s="116"/>
      <c r="NEK185" s="116"/>
      <c r="NEL185" s="116"/>
      <c r="NEM185" s="116"/>
      <c r="NEN185" s="116"/>
      <c r="NEO185" s="116" t="s">
        <v>74</v>
      </c>
      <c r="NEP185" s="116"/>
      <c r="NEQ185" s="116"/>
      <c r="NER185" s="116"/>
      <c r="NES185" s="116"/>
      <c r="NET185" s="116"/>
      <c r="NEU185" s="116"/>
      <c r="NEV185" s="116"/>
      <c r="NEW185" s="116" t="s">
        <v>74</v>
      </c>
      <c r="NEX185" s="116"/>
      <c r="NEY185" s="116"/>
      <c r="NEZ185" s="116"/>
      <c r="NFA185" s="116"/>
      <c r="NFB185" s="116"/>
      <c r="NFC185" s="116"/>
      <c r="NFD185" s="116"/>
      <c r="NFE185" s="116" t="s">
        <v>74</v>
      </c>
      <c r="NFF185" s="116"/>
      <c r="NFG185" s="116"/>
      <c r="NFH185" s="116"/>
      <c r="NFI185" s="116"/>
      <c r="NFJ185" s="116"/>
      <c r="NFK185" s="116"/>
      <c r="NFL185" s="116"/>
      <c r="NFM185" s="116" t="s">
        <v>74</v>
      </c>
      <c r="NFN185" s="116"/>
      <c r="NFO185" s="116"/>
      <c r="NFP185" s="116"/>
      <c r="NFQ185" s="116"/>
      <c r="NFR185" s="116"/>
      <c r="NFS185" s="116"/>
      <c r="NFT185" s="116"/>
      <c r="NFU185" s="116" t="s">
        <v>74</v>
      </c>
      <c r="NFV185" s="116"/>
      <c r="NFW185" s="116"/>
      <c r="NFX185" s="116"/>
      <c r="NFY185" s="116"/>
      <c r="NFZ185" s="116"/>
      <c r="NGA185" s="116"/>
      <c r="NGB185" s="116"/>
      <c r="NGC185" s="116" t="s">
        <v>74</v>
      </c>
      <c r="NGD185" s="116"/>
      <c r="NGE185" s="116"/>
      <c r="NGF185" s="116"/>
      <c r="NGG185" s="116"/>
      <c r="NGH185" s="116"/>
      <c r="NGI185" s="116"/>
      <c r="NGJ185" s="116"/>
      <c r="NGK185" s="116" t="s">
        <v>74</v>
      </c>
      <c r="NGL185" s="116"/>
      <c r="NGM185" s="116"/>
      <c r="NGN185" s="116"/>
      <c r="NGO185" s="116"/>
      <c r="NGP185" s="116"/>
      <c r="NGQ185" s="116"/>
      <c r="NGR185" s="116"/>
      <c r="NGS185" s="116" t="s">
        <v>74</v>
      </c>
      <c r="NGT185" s="116"/>
      <c r="NGU185" s="116"/>
      <c r="NGV185" s="116"/>
      <c r="NGW185" s="116"/>
      <c r="NGX185" s="116"/>
      <c r="NGY185" s="116"/>
      <c r="NGZ185" s="116"/>
      <c r="NHA185" s="116" t="s">
        <v>74</v>
      </c>
      <c r="NHB185" s="116"/>
      <c r="NHC185" s="116"/>
      <c r="NHD185" s="116"/>
      <c r="NHE185" s="116"/>
      <c r="NHF185" s="116"/>
      <c r="NHG185" s="116"/>
      <c r="NHH185" s="116"/>
      <c r="NHI185" s="116" t="s">
        <v>74</v>
      </c>
      <c r="NHJ185" s="116"/>
      <c r="NHK185" s="116"/>
      <c r="NHL185" s="116"/>
      <c r="NHM185" s="116"/>
      <c r="NHN185" s="116"/>
      <c r="NHO185" s="116"/>
      <c r="NHP185" s="116"/>
      <c r="NHQ185" s="116" t="s">
        <v>74</v>
      </c>
      <c r="NHR185" s="116"/>
      <c r="NHS185" s="116"/>
      <c r="NHT185" s="116"/>
      <c r="NHU185" s="116"/>
      <c r="NHV185" s="116"/>
      <c r="NHW185" s="116"/>
      <c r="NHX185" s="116"/>
      <c r="NHY185" s="116" t="s">
        <v>74</v>
      </c>
      <c r="NHZ185" s="116"/>
      <c r="NIA185" s="116"/>
      <c r="NIB185" s="116"/>
      <c r="NIC185" s="116"/>
      <c r="NID185" s="116"/>
      <c r="NIE185" s="116"/>
      <c r="NIF185" s="116"/>
      <c r="NIG185" s="116" t="s">
        <v>74</v>
      </c>
      <c r="NIH185" s="116"/>
      <c r="NII185" s="116"/>
      <c r="NIJ185" s="116"/>
      <c r="NIK185" s="116"/>
      <c r="NIL185" s="116"/>
      <c r="NIM185" s="116"/>
      <c r="NIN185" s="116"/>
      <c r="NIO185" s="116" t="s">
        <v>74</v>
      </c>
      <c r="NIP185" s="116"/>
      <c r="NIQ185" s="116"/>
      <c r="NIR185" s="116"/>
      <c r="NIS185" s="116"/>
      <c r="NIT185" s="116"/>
      <c r="NIU185" s="116"/>
      <c r="NIV185" s="116"/>
      <c r="NIW185" s="116" t="s">
        <v>74</v>
      </c>
      <c r="NIX185" s="116"/>
      <c r="NIY185" s="116"/>
      <c r="NIZ185" s="116"/>
      <c r="NJA185" s="116"/>
      <c r="NJB185" s="116"/>
      <c r="NJC185" s="116"/>
      <c r="NJD185" s="116"/>
      <c r="NJE185" s="116" t="s">
        <v>74</v>
      </c>
      <c r="NJF185" s="116"/>
      <c r="NJG185" s="116"/>
      <c r="NJH185" s="116"/>
      <c r="NJI185" s="116"/>
      <c r="NJJ185" s="116"/>
      <c r="NJK185" s="116"/>
      <c r="NJL185" s="116"/>
      <c r="NJM185" s="116" t="s">
        <v>74</v>
      </c>
      <c r="NJN185" s="116"/>
      <c r="NJO185" s="116"/>
      <c r="NJP185" s="116"/>
      <c r="NJQ185" s="116"/>
      <c r="NJR185" s="116"/>
      <c r="NJS185" s="116"/>
      <c r="NJT185" s="116"/>
      <c r="NJU185" s="116" t="s">
        <v>74</v>
      </c>
      <c r="NJV185" s="116"/>
      <c r="NJW185" s="116"/>
      <c r="NJX185" s="116"/>
      <c r="NJY185" s="116"/>
      <c r="NJZ185" s="116"/>
      <c r="NKA185" s="116"/>
      <c r="NKB185" s="116"/>
      <c r="NKC185" s="116" t="s">
        <v>74</v>
      </c>
      <c r="NKD185" s="116"/>
      <c r="NKE185" s="116"/>
      <c r="NKF185" s="116"/>
      <c r="NKG185" s="116"/>
      <c r="NKH185" s="116"/>
      <c r="NKI185" s="116"/>
      <c r="NKJ185" s="116"/>
      <c r="NKK185" s="116" t="s">
        <v>74</v>
      </c>
      <c r="NKL185" s="116"/>
      <c r="NKM185" s="116"/>
      <c r="NKN185" s="116"/>
      <c r="NKO185" s="116"/>
      <c r="NKP185" s="116"/>
      <c r="NKQ185" s="116"/>
      <c r="NKR185" s="116"/>
      <c r="NKS185" s="116" t="s">
        <v>74</v>
      </c>
      <c r="NKT185" s="116"/>
      <c r="NKU185" s="116"/>
      <c r="NKV185" s="116"/>
      <c r="NKW185" s="116"/>
      <c r="NKX185" s="116"/>
      <c r="NKY185" s="116"/>
      <c r="NKZ185" s="116"/>
      <c r="NLA185" s="116" t="s">
        <v>74</v>
      </c>
      <c r="NLB185" s="116"/>
      <c r="NLC185" s="116"/>
      <c r="NLD185" s="116"/>
      <c r="NLE185" s="116"/>
      <c r="NLF185" s="116"/>
      <c r="NLG185" s="116"/>
      <c r="NLH185" s="116"/>
      <c r="NLI185" s="116" t="s">
        <v>74</v>
      </c>
      <c r="NLJ185" s="116"/>
      <c r="NLK185" s="116"/>
      <c r="NLL185" s="116"/>
      <c r="NLM185" s="116"/>
      <c r="NLN185" s="116"/>
      <c r="NLO185" s="116"/>
      <c r="NLP185" s="116"/>
      <c r="NLQ185" s="116" t="s">
        <v>74</v>
      </c>
      <c r="NLR185" s="116"/>
      <c r="NLS185" s="116"/>
      <c r="NLT185" s="116"/>
      <c r="NLU185" s="116"/>
      <c r="NLV185" s="116"/>
      <c r="NLW185" s="116"/>
      <c r="NLX185" s="116"/>
      <c r="NLY185" s="116" t="s">
        <v>74</v>
      </c>
      <c r="NLZ185" s="116"/>
      <c r="NMA185" s="116"/>
      <c r="NMB185" s="116"/>
      <c r="NMC185" s="116"/>
      <c r="NMD185" s="116"/>
      <c r="NME185" s="116"/>
      <c r="NMF185" s="116"/>
      <c r="NMG185" s="116" t="s">
        <v>74</v>
      </c>
      <c r="NMH185" s="116"/>
      <c r="NMI185" s="116"/>
      <c r="NMJ185" s="116"/>
      <c r="NMK185" s="116"/>
      <c r="NML185" s="116"/>
      <c r="NMM185" s="116"/>
      <c r="NMN185" s="116"/>
      <c r="NMO185" s="116" t="s">
        <v>74</v>
      </c>
      <c r="NMP185" s="116"/>
      <c r="NMQ185" s="116"/>
      <c r="NMR185" s="116"/>
      <c r="NMS185" s="116"/>
      <c r="NMT185" s="116"/>
      <c r="NMU185" s="116"/>
      <c r="NMV185" s="116"/>
      <c r="NMW185" s="116" t="s">
        <v>74</v>
      </c>
      <c r="NMX185" s="116"/>
      <c r="NMY185" s="116"/>
      <c r="NMZ185" s="116"/>
      <c r="NNA185" s="116"/>
      <c r="NNB185" s="116"/>
      <c r="NNC185" s="116"/>
      <c r="NND185" s="116"/>
      <c r="NNE185" s="116" t="s">
        <v>74</v>
      </c>
      <c r="NNF185" s="116"/>
      <c r="NNG185" s="116"/>
      <c r="NNH185" s="116"/>
      <c r="NNI185" s="116"/>
      <c r="NNJ185" s="116"/>
      <c r="NNK185" s="116"/>
      <c r="NNL185" s="116"/>
      <c r="NNM185" s="116" t="s">
        <v>74</v>
      </c>
      <c r="NNN185" s="116"/>
      <c r="NNO185" s="116"/>
      <c r="NNP185" s="116"/>
      <c r="NNQ185" s="116"/>
      <c r="NNR185" s="116"/>
      <c r="NNS185" s="116"/>
      <c r="NNT185" s="116"/>
      <c r="NNU185" s="116" t="s">
        <v>74</v>
      </c>
      <c r="NNV185" s="116"/>
      <c r="NNW185" s="116"/>
      <c r="NNX185" s="116"/>
      <c r="NNY185" s="116"/>
      <c r="NNZ185" s="116"/>
      <c r="NOA185" s="116"/>
      <c r="NOB185" s="116"/>
      <c r="NOC185" s="116" t="s">
        <v>74</v>
      </c>
      <c r="NOD185" s="116"/>
      <c r="NOE185" s="116"/>
      <c r="NOF185" s="116"/>
      <c r="NOG185" s="116"/>
      <c r="NOH185" s="116"/>
      <c r="NOI185" s="116"/>
      <c r="NOJ185" s="116"/>
      <c r="NOK185" s="116" t="s">
        <v>74</v>
      </c>
      <c r="NOL185" s="116"/>
      <c r="NOM185" s="116"/>
      <c r="NON185" s="116"/>
      <c r="NOO185" s="116"/>
      <c r="NOP185" s="116"/>
      <c r="NOQ185" s="116"/>
      <c r="NOR185" s="116"/>
      <c r="NOS185" s="116" t="s">
        <v>74</v>
      </c>
      <c r="NOT185" s="116"/>
      <c r="NOU185" s="116"/>
      <c r="NOV185" s="116"/>
      <c r="NOW185" s="116"/>
      <c r="NOX185" s="116"/>
      <c r="NOY185" s="116"/>
      <c r="NOZ185" s="116"/>
      <c r="NPA185" s="116" t="s">
        <v>74</v>
      </c>
      <c r="NPB185" s="116"/>
      <c r="NPC185" s="116"/>
      <c r="NPD185" s="116"/>
      <c r="NPE185" s="116"/>
      <c r="NPF185" s="116"/>
      <c r="NPG185" s="116"/>
      <c r="NPH185" s="116"/>
      <c r="NPI185" s="116" t="s">
        <v>74</v>
      </c>
      <c r="NPJ185" s="116"/>
      <c r="NPK185" s="116"/>
      <c r="NPL185" s="116"/>
      <c r="NPM185" s="116"/>
      <c r="NPN185" s="116"/>
      <c r="NPO185" s="116"/>
      <c r="NPP185" s="116"/>
      <c r="NPQ185" s="116" t="s">
        <v>74</v>
      </c>
      <c r="NPR185" s="116"/>
      <c r="NPS185" s="116"/>
      <c r="NPT185" s="116"/>
      <c r="NPU185" s="116"/>
      <c r="NPV185" s="116"/>
      <c r="NPW185" s="116"/>
      <c r="NPX185" s="116"/>
      <c r="NPY185" s="116" t="s">
        <v>74</v>
      </c>
      <c r="NPZ185" s="116"/>
      <c r="NQA185" s="116"/>
      <c r="NQB185" s="116"/>
      <c r="NQC185" s="116"/>
      <c r="NQD185" s="116"/>
      <c r="NQE185" s="116"/>
      <c r="NQF185" s="116"/>
      <c r="NQG185" s="116" t="s">
        <v>74</v>
      </c>
      <c r="NQH185" s="116"/>
      <c r="NQI185" s="116"/>
      <c r="NQJ185" s="116"/>
      <c r="NQK185" s="116"/>
      <c r="NQL185" s="116"/>
      <c r="NQM185" s="116"/>
      <c r="NQN185" s="116"/>
      <c r="NQO185" s="116" t="s">
        <v>74</v>
      </c>
      <c r="NQP185" s="116"/>
      <c r="NQQ185" s="116"/>
      <c r="NQR185" s="116"/>
      <c r="NQS185" s="116"/>
      <c r="NQT185" s="116"/>
      <c r="NQU185" s="116"/>
      <c r="NQV185" s="116"/>
      <c r="NQW185" s="116" t="s">
        <v>74</v>
      </c>
      <c r="NQX185" s="116"/>
      <c r="NQY185" s="116"/>
      <c r="NQZ185" s="116"/>
      <c r="NRA185" s="116"/>
      <c r="NRB185" s="116"/>
      <c r="NRC185" s="116"/>
      <c r="NRD185" s="116"/>
      <c r="NRE185" s="116" t="s">
        <v>74</v>
      </c>
      <c r="NRF185" s="116"/>
      <c r="NRG185" s="116"/>
      <c r="NRH185" s="116"/>
      <c r="NRI185" s="116"/>
      <c r="NRJ185" s="116"/>
      <c r="NRK185" s="116"/>
      <c r="NRL185" s="116"/>
      <c r="NRM185" s="116" t="s">
        <v>74</v>
      </c>
      <c r="NRN185" s="116"/>
      <c r="NRO185" s="116"/>
      <c r="NRP185" s="116"/>
      <c r="NRQ185" s="116"/>
      <c r="NRR185" s="116"/>
      <c r="NRS185" s="116"/>
      <c r="NRT185" s="116"/>
      <c r="NRU185" s="116" t="s">
        <v>74</v>
      </c>
      <c r="NRV185" s="116"/>
      <c r="NRW185" s="116"/>
      <c r="NRX185" s="116"/>
      <c r="NRY185" s="116"/>
      <c r="NRZ185" s="116"/>
      <c r="NSA185" s="116"/>
      <c r="NSB185" s="116"/>
      <c r="NSC185" s="116" t="s">
        <v>74</v>
      </c>
      <c r="NSD185" s="116"/>
      <c r="NSE185" s="116"/>
      <c r="NSF185" s="116"/>
      <c r="NSG185" s="116"/>
      <c r="NSH185" s="116"/>
      <c r="NSI185" s="116"/>
      <c r="NSJ185" s="116"/>
      <c r="NSK185" s="116" t="s">
        <v>74</v>
      </c>
      <c r="NSL185" s="116"/>
      <c r="NSM185" s="116"/>
      <c r="NSN185" s="116"/>
      <c r="NSO185" s="116"/>
      <c r="NSP185" s="116"/>
      <c r="NSQ185" s="116"/>
      <c r="NSR185" s="116"/>
      <c r="NSS185" s="116" t="s">
        <v>74</v>
      </c>
      <c r="NST185" s="116"/>
      <c r="NSU185" s="116"/>
      <c r="NSV185" s="116"/>
      <c r="NSW185" s="116"/>
      <c r="NSX185" s="116"/>
      <c r="NSY185" s="116"/>
      <c r="NSZ185" s="116"/>
      <c r="NTA185" s="116" t="s">
        <v>74</v>
      </c>
      <c r="NTB185" s="116"/>
      <c r="NTC185" s="116"/>
      <c r="NTD185" s="116"/>
      <c r="NTE185" s="116"/>
      <c r="NTF185" s="116"/>
      <c r="NTG185" s="116"/>
      <c r="NTH185" s="116"/>
      <c r="NTI185" s="116" t="s">
        <v>74</v>
      </c>
      <c r="NTJ185" s="116"/>
      <c r="NTK185" s="116"/>
      <c r="NTL185" s="116"/>
      <c r="NTM185" s="116"/>
      <c r="NTN185" s="116"/>
      <c r="NTO185" s="116"/>
      <c r="NTP185" s="116"/>
      <c r="NTQ185" s="116" t="s">
        <v>74</v>
      </c>
      <c r="NTR185" s="116"/>
      <c r="NTS185" s="116"/>
      <c r="NTT185" s="116"/>
      <c r="NTU185" s="116"/>
      <c r="NTV185" s="116"/>
      <c r="NTW185" s="116"/>
      <c r="NTX185" s="116"/>
      <c r="NTY185" s="116" t="s">
        <v>74</v>
      </c>
      <c r="NTZ185" s="116"/>
      <c r="NUA185" s="116"/>
      <c r="NUB185" s="116"/>
      <c r="NUC185" s="116"/>
      <c r="NUD185" s="116"/>
      <c r="NUE185" s="116"/>
      <c r="NUF185" s="116"/>
      <c r="NUG185" s="116" t="s">
        <v>74</v>
      </c>
      <c r="NUH185" s="116"/>
      <c r="NUI185" s="116"/>
      <c r="NUJ185" s="116"/>
      <c r="NUK185" s="116"/>
      <c r="NUL185" s="116"/>
      <c r="NUM185" s="116"/>
      <c r="NUN185" s="116"/>
      <c r="NUO185" s="116" t="s">
        <v>74</v>
      </c>
      <c r="NUP185" s="116"/>
      <c r="NUQ185" s="116"/>
      <c r="NUR185" s="116"/>
      <c r="NUS185" s="116"/>
      <c r="NUT185" s="116"/>
      <c r="NUU185" s="116"/>
      <c r="NUV185" s="116"/>
      <c r="NUW185" s="116" t="s">
        <v>74</v>
      </c>
      <c r="NUX185" s="116"/>
      <c r="NUY185" s="116"/>
      <c r="NUZ185" s="116"/>
      <c r="NVA185" s="116"/>
      <c r="NVB185" s="116"/>
      <c r="NVC185" s="116"/>
      <c r="NVD185" s="116"/>
      <c r="NVE185" s="116" t="s">
        <v>74</v>
      </c>
      <c r="NVF185" s="116"/>
      <c r="NVG185" s="116"/>
      <c r="NVH185" s="116"/>
      <c r="NVI185" s="116"/>
      <c r="NVJ185" s="116"/>
      <c r="NVK185" s="116"/>
      <c r="NVL185" s="116"/>
      <c r="NVM185" s="116" t="s">
        <v>74</v>
      </c>
      <c r="NVN185" s="116"/>
      <c r="NVO185" s="116"/>
      <c r="NVP185" s="116"/>
      <c r="NVQ185" s="116"/>
      <c r="NVR185" s="116"/>
      <c r="NVS185" s="116"/>
      <c r="NVT185" s="116"/>
      <c r="NVU185" s="116" t="s">
        <v>74</v>
      </c>
      <c r="NVV185" s="116"/>
      <c r="NVW185" s="116"/>
      <c r="NVX185" s="116"/>
      <c r="NVY185" s="116"/>
      <c r="NVZ185" s="116"/>
      <c r="NWA185" s="116"/>
      <c r="NWB185" s="116"/>
      <c r="NWC185" s="116" t="s">
        <v>74</v>
      </c>
      <c r="NWD185" s="116"/>
      <c r="NWE185" s="116"/>
      <c r="NWF185" s="116"/>
      <c r="NWG185" s="116"/>
      <c r="NWH185" s="116"/>
      <c r="NWI185" s="116"/>
      <c r="NWJ185" s="116"/>
      <c r="NWK185" s="116" t="s">
        <v>74</v>
      </c>
      <c r="NWL185" s="116"/>
      <c r="NWM185" s="116"/>
      <c r="NWN185" s="116"/>
      <c r="NWO185" s="116"/>
      <c r="NWP185" s="116"/>
      <c r="NWQ185" s="116"/>
      <c r="NWR185" s="116"/>
      <c r="NWS185" s="116" t="s">
        <v>74</v>
      </c>
      <c r="NWT185" s="116"/>
      <c r="NWU185" s="116"/>
      <c r="NWV185" s="116"/>
      <c r="NWW185" s="116"/>
      <c r="NWX185" s="116"/>
      <c r="NWY185" s="116"/>
      <c r="NWZ185" s="116"/>
      <c r="NXA185" s="116" t="s">
        <v>74</v>
      </c>
      <c r="NXB185" s="116"/>
      <c r="NXC185" s="116"/>
      <c r="NXD185" s="116"/>
      <c r="NXE185" s="116"/>
      <c r="NXF185" s="116"/>
      <c r="NXG185" s="116"/>
      <c r="NXH185" s="116"/>
      <c r="NXI185" s="116" t="s">
        <v>74</v>
      </c>
      <c r="NXJ185" s="116"/>
      <c r="NXK185" s="116"/>
      <c r="NXL185" s="116"/>
      <c r="NXM185" s="116"/>
      <c r="NXN185" s="116"/>
      <c r="NXO185" s="116"/>
      <c r="NXP185" s="116"/>
      <c r="NXQ185" s="116" t="s">
        <v>74</v>
      </c>
      <c r="NXR185" s="116"/>
      <c r="NXS185" s="116"/>
      <c r="NXT185" s="116"/>
      <c r="NXU185" s="116"/>
      <c r="NXV185" s="116"/>
      <c r="NXW185" s="116"/>
      <c r="NXX185" s="116"/>
      <c r="NXY185" s="116" t="s">
        <v>74</v>
      </c>
      <c r="NXZ185" s="116"/>
      <c r="NYA185" s="116"/>
      <c r="NYB185" s="116"/>
      <c r="NYC185" s="116"/>
      <c r="NYD185" s="116"/>
      <c r="NYE185" s="116"/>
      <c r="NYF185" s="116"/>
      <c r="NYG185" s="116" t="s">
        <v>74</v>
      </c>
      <c r="NYH185" s="116"/>
      <c r="NYI185" s="116"/>
      <c r="NYJ185" s="116"/>
      <c r="NYK185" s="116"/>
      <c r="NYL185" s="116"/>
      <c r="NYM185" s="116"/>
      <c r="NYN185" s="116"/>
      <c r="NYO185" s="116" t="s">
        <v>74</v>
      </c>
      <c r="NYP185" s="116"/>
      <c r="NYQ185" s="116"/>
      <c r="NYR185" s="116"/>
      <c r="NYS185" s="116"/>
      <c r="NYT185" s="116"/>
      <c r="NYU185" s="116"/>
      <c r="NYV185" s="116"/>
      <c r="NYW185" s="116" t="s">
        <v>74</v>
      </c>
      <c r="NYX185" s="116"/>
      <c r="NYY185" s="116"/>
      <c r="NYZ185" s="116"/>
      <c r="NZA185" s="116"/>
      <c r="NZB185" s="116"/>
      <c r="NZC185" s="116"/>
      <c r="NZD185" s="116"/>
      <c r="NZE185" s="116" t="s">
        <v>74</v>
      </c>
      <c r="NZF185" s="116"/>
      <c r="NZG185" s="116"/>
      <c r="NZH185" s="116"/>
      <c r="NZI185" s="116"/>
      <c r="NZJ185" s="116"/>
      <c r="NZK185" s="116"/>
      <c r="NZL185" s="116"/>
      <c r="NZM185" s="116" t="s">
        <v>74</v>
      </c>
      <c r="NZN185" s="116"/>
      <c r="NZO185" s="116"/>
      <c r="NZP185" s="116"/>
      <c r="NZQ185" s="116"/>
      <c r="NZR185" s="116"/>
      <c r="NZS185" s="116"/>
      <c r="NZT185" s="116"/>
      <c r="NZU185" s="116" t="s">
        <v>74</v>
      </c>
      <c r="NZV185" s="116"/>
      <c r="NZW185" s="116"/>
      <c r="NZX185" s="116"/>
      <c r="NZY185" s="116"/>
      <c r="NZZ185" s="116"/>
      <c r="OAA185" s="116"/>
      <c r="OAB185" s="116"/>
      <c r="OAC185" s="116" t="s">
        <v>74</v>
      </c>
      <c r="OAD185" s="116"/>
      <c r="OAE185" s="116"/>
      <c r="OAF185" s="116"/>
      <c r="OAG185" s="116"/>
      <c r="OAH185" s="116"/>
      <c r="OAI185" s="116"/>
      <c r="OAJ185" s="116"/>
      <c r="OAK185" s="116" t="s">
        <v>74</v>
      </c>
      <c r="OAL185" s="116"/>
      <c r="OAM185" s="116"/>
      <c r="OAN185" s="116"/>
      <c r="OAO185" s="116"/>
      <c r="OAP185" s="116"/>
      <c r="OAQ185" s="116"/>
      <c r="OAR185" s="116"/>
      <c r="OAS185" s="116" t="s">
        <v>74</v>
      </c>
      <c r="OAT185" s="116"/>
      <c r="OAU185" s="116"/>
      <c r="OAV185" s="116"/>
      <c r="OAW185" s="116"/>
      <c r="OAX185" s="116"/>
      <c r="OAY185" s="116"/>
      <c r="OAZ185" s="116"/>
      <c r="OBA185" s="116" t="s">
        <v>74</v>
      </c>
      <c r="OBB185" s="116"/>
      <c r="OBC185" s="116"/>
      <c r="OBD185" s="116"/>
      <c r="OBE185" s="116"/>
      <c r="OBF185" s="116"/>
      <c r="OBG185" s="116"/>
      <c r="OBH185" s="116"/>
      <c r="OBI185" s="116" t="s">
        <v>74</v>
      </c>
      <c r="OBJ185" s="116"/>
      <c r="OBK185" s="116"/>
      <c r="OBL185" s="116"/>
      <c r="OBM185" s="116"/>
      <c r="OBN185" s="116"/>
      <c r="OBO185" s="116"/>
      <c r="OBP185" s="116"/>
      <c r="OBQ185" s="116" t="s">
        <v>74</v>
      </c>
      <c r="OBR185" s="116"/>
      <c r="OBS185" s="116"/>
      <c r="OBT185" s="116"/>
      <c r="OBU185" s="116"/>
      <c r="OBV185" s="116"/>
      <c r="OBW185" s="116"/>
      <c r="OBX185" s="116"/>
      <c r="OBY185" s="116" t="s">
        <v>74</v>
      </c>
      <c r="OBZ185" s="116"/>
      <c r="OCA185" s="116"/>
      <c r="OCB185" s="116"/>
      <c r="OCC185" s="116"/>
      <c r="OCD185" s="116"/>
      <c r="OCE185" s="116"/>
      <c r="OCF185" s="116"/>
      <c r="OCG185" s="116" t="s">
        <v>74</v>
      </c>
      <c r="OCH185" s="116"/>
      <c r="OCI185" s="116"/>
      <c r="OCJ185" s="116"/>
      <c r="OCK185" s="116"/>
      <c r="OCL185" s="116"/>
      <c r="OCM185" s="116"/>
      <c r="OCN185" s="116"/>
      <c r="OCO185" s="116" t="s">
        <v>74</v>
      </c>
      <c r="OCP185" s="116"/>
      <c r="OCQ185" s="116"/>
      <c r="OCR185" s="116"/>
      <c r="OCS185" s="116"/>
      <c r="OCT185" s="116"/>
      <c r="OCU185" s="116"/>
      <c r="OCV185" s="116"/>
      <c r="OCW185" s="116" t="s">
        <v>74</v>
      </c>
      <c r="OCX185" s="116"/>
      <c r="OCY185" s="116"/>
      <c r="OCZ185" s="116"/>
      <c r="ODA185" s="116"/>
      <c r="ODB185" s="116"/>
      <c r="ODC185" s="116"/>
      <c r="ODD185" s="116"/>
      <c r="ODE185" s="116" t="s">
        <v>74</v>
      </c>
      <c r="ODF185" s="116"/>
      <c r="ODG185" s="116"/>
      <c r="ODH185" s="116"/>
      <c r="ODI185" s="116"/>
      <c r="ODJ185" s="116"/>
      <c r="ODK185" s="116"/>
      <c r="ODL185" s="116"/>
      <c r="ODM185" s="116" t="s">
        <v>74</v>
      </c>
      <c r="ODN185" s="116"/>
      <c r="ODO185" s="116"/>
      <c r="ODP185" s="116"/>
      <c r="ODQ185" s="116"/>
      <c r="ODR185" s="116"/>
      <c r="ODS185" s="116"/>
      <c r="ODT185" s="116"/>
      <c r="ODU185" s="116" t="s">
        <v>74</v>
      </c>
      <c r="ODV185" s="116"/>
      <c r="ODW185" s="116"/>
      <c r="ODX185" s="116"/>
      <c r="ODY185" s="116"/>
      <c r="ODZ185" s="116"/>
      <c r="OEA185" s="116"/>
      <c r="OEB185" s="116"/>
      <c r="OEC185" s="116" t="s">
        <v>74</v>
      </c>
      <c r="OED185" s="116"/>
      <c r="OEE185" s="116"/>
      <c r="OEF185" s="116"/>
      <c r="OEG185" s="116"/>
      <c r="OEH185" s="116"/>
      <c r="OEI185" s="116"/>
      <c r="OEJ185" s="116"/>
      <c r="OEK185" s="116" t="s">
        <v>74</v>
      </c>
      <c r="OEL185" s="116"/>
      <c r="OEM185" s="116"/>
      <c r="OEN185" s="116"/>
      <c r="OEO185" s="116"/>
      <c r="OEP185" s="116"/>
      <c r="OEQ185" s="116"/>
      <c r="OER185" s="116"/>
      <c r="OES185" s="116" t="s">
        <v>74</v>
      </c>
      <c r="OET185" s="116"/>
      <c r="OEU185" s="116"/>
      <c r="OEV185" s="116"/>
      <c r="OEW185" s="116"/>
      <c r="OEX185" s="116"/>
      <c r="OEY185" s="116"/>
      <c r="OEZ185" s="116"/>
      <c r="OFA185" s="116" t="s">
        <v>74</v>
      </c>
      <c r="OFB185" s="116"/>
      <c r="OFC185" s="116"/>
      <c r="OFD185" s="116"/>
      <c r="OFE185" s="116"/>
      <c r="OFF185" s="116"/>
      <c r="OFG185" s="116"/>
      <c r="OFH185" s="116"/>
      <c r="OFI185" s="116" t="s">
        <v>74</v>
      </c>
      <c r="OFJ185" s="116"/>
      <c r="OFK185" s="116"/>
      <c r="OFL185" s="116"/>
      <c r="OFM185" s="116"/>
      <c r="OFN185" s="116"/>
      <c r="OFO185" s="116"/>
      <c r="OFP185" s="116"/>
      <c r="OFQ185" s="116" t="s">
        <v>74</v>
      </c>
      <c r="OFR185" s="116"/>
      <c r="OFS185" s="116"/>
      <c r="OFT185" s="116"/>
      <c r="OFU185" s="116"/>
      <c r="OFV185" s="116"/>
      <c r="OFW185" s="116"/>
      <c r="OFX185" s="116"/>
      <c r="OFY185" s="116" t="s">
        <v>74</v>
      </c>
      <c r="OFZ185" s="116"/>
      <c r="OGA185" s="116"/>
      <c r="OGB185" s="116"/>
      <c r="OGC185" s="116"/>
      <c r="OGD185" s="116"/>
      <c r="OGE185" s="116"/>
      <c r="OGF185" s="116"/>
      <c r="OGG185" s="116" t="s">
        <v>74</v>
      </c>
      <c r="OGH185" s="116"/>
      <c r="OGI185" s="116"/>
      <c r="OGJ185" s="116"/>
      <c r="OGK185" s="116"/>
      <c r="OGL185" s="116"/>
      <c r="OGM185" s="116"/>
      <c r="OGN185" s="116"/>
      <c r="OGO185" s="116" t="s">
        <v>74</v>
      </c>
      <c r="OGP185" s="116"/>
      <c r="OGQ185" s="116"/>
      <c r="OGR185" s="116"/>
      <c r="OGS185" s="116"/>
      <c r="OGT185" s="116"/>
      <c r="OGU185" s="116"/>
      <c r="OGV185" s="116"/>
      <c r="OGW185" s="116" t="s">
        <v>74</v>
      </c>
      <c r="OGX185" s="116"/>
      <c r="OGY185" s="116"/>
      <c r="OGZ185" s="116"/>
      <c r="OHA185" s="116"/>
      <c r="OHB185" s="116"/>
      <c r="OHC185" s="116"/>
      <c r="OHD185" s="116"/>
      <c r="OHE185" s="116" t="s">
        <v>74</v>
      </c>
      <c r="OHF185" s="116"/>
      <c r="OHG185" s="116"/>
      <c r="OHH185" s="116"/>
      <c r="OHI185" s="116"/>
      <c r="OHJ185" s="116"/>
      <c r="OHK185" s="116"/>
      <c r="OHL185" s="116"/>
      <c r="OHM185" s="116" t="s">
        <v>74</v>
      </c>
      <c r="OHN185" s="116"/>
      <c r="OHO185" s="116"/>
      <c r="OHP185" s="116"/>
      <c r="OHQ185" s="116"/>
      <c r="OHR185" s="116"/>
      <c r="OHS185" s="116"/>
      <c r="OHT185" s="116"/>
      <c r="OHU185" s="116" t="s">
        <v>74</v>
      </c>
      <c r="OHV185" s="116"/>
      <c r="OHW185" s="116"/>
      <c r="OHX185" s="116"/>
      <c r="OHY185" s="116"/>
      <c r="OHZ185" s="116"/>
      <c r="OIA185" s="116"/>
      <c r="OIB185" s="116"/>
      <c r="OIC185" s="116" t="s">
        <v>74</v>
      </c>
      <c r="OID185" s="116"/>
      <c r="OIE185" s="116"/>
      <c r="OIF185" s="116"/>
      <c r="OIG185" s="116"/>
      <c r="OIH185" s="116"/>
      <c r="OII185" s="116"/>
      <c r="OIJ185" s="116"/>
      <c r="OIK185" s="116" t="s">
        <v>74</v>
      </c>
      <c r="OIL185" s="116"/>
      <c r="OIM185" s="116"/>
      <c r="OIN185" s="116"/>
      <c r="OIO185" s="116"/>
      <c r="OIP185" s="116"/>
      <c r="OIQ185" s="116"/>
      <c r="OIR185" s="116"/>
      <c r="OIS185" s="116" t="s">
        <v>74</v>
      </c>
      <c r="OIT185" s="116"/>
      <c r="OIU185" s="116"/>
      <c r="OIV185" s="116"/>
      <c r="OIW185" s="116"/>
      <c r="OIX185" s="116"/>
      <c r="OIY185" s="116"/>
      <c r="OIZ185" s="116"/>
      <c r="OJA185" s="116" t="s">
        <v>74</v>
      </c>
      <c r="OJB185" s="116"/>
      <c r="OJC185" s="116"/>
      <c r="OJD185" s="116"/>
      <c r="OJE185" s="116"/>
      <c r="OJF185" s="116"/>
      <c r="OJG185" s="116"/>
      <c r="OJH185" s="116"/>
      <c r="OJI185" s="116" t="s">
        <v>74</v>
      </c>
      <c r="OJJ185" s="116"/>
      <c r="OJK185" s="116"/>
      <c r="OJL185" s="116"/>
      <c r="OJM185" s="116"/>
      <c r="OJN185" s="116"/>
      <c r="OJO185" s="116"/>
      <c r="OJP185" s="116"/>
      <c r="OJQ185" s="116" t="s">
        <v>74</v>
      </c>
      <c r="OJR185" s="116"/>
      <c r="OJS185" s="116"/>
      <c r="OJT185" s="116"/>
      <c r="OJU185" s="116"/>
      <c r="OJV185" s="116"/>
      <c r="OJW185" s="116"/>
      <c r="OJX185" s="116"/>
      <c r="OJY185" s="116" t="s">
        <v>74</v>
      </c>
      <c r="OJZ185" s="116"/>
      <c r="OKA185" s="116"/>
      <c r="OKB185" s="116"/>
      <c r="OKC185" s="116"/>
      <c r="OKD185" s="116"/>
      <c r="OKE185" s="116"/>
      <c r="OKF185" s="116"/>
      <c r="OKG185" s="116" t="s">
        <v>74</v>
      </c>
      <c r="OKH185" s="116"/>
      <c r="OKI185" s="116"/>
      <c r="OKJ185" s="116"/>
      <c r="OKK185" s="116"/>
      <c r="OKL185" s="116"/>
      <c r="OKM185" s="116"/>
      <c r="OKN185" s="116"/>
      <c r="OKO185" s="116" t="s">
        <v>74</v>
      </c>
      <c r="OKP185" s="116"/>
      <c r="OKQ185" s="116"/>
      <c r="OKR185" s="116"/>
      <c r="OKS185" s="116"/>
      <c r="OKT185" s="116"/>
      <c r="OKU185" s="116"/>
      <c r="OKV185" s="116"/>
      <c r="OKW185" s="116" t="s">
        <v>74</v>
      </c>
      <c r="OKX185" s="116"/>
      <c r="OKY185" s="116"/>
      <c r="OKZ185" s="116"/>
      <c r="OLA185" s="116"/>
      <c r="OLB185" s="116"/>
      <c r="OLC185" s="116"/>
      <c r="OLD185" s="116"/>
      <c r="OLE185" s="116" t="s">
        <v>74</v>
      </c>
      <c r="OLF185" s="116"/>
      <c r="OLG185" s="116"/>
      <c r="OLH185" s="116"/>
      <c r="OLI185" s="116"/>
      <c r="OLJ185" s="116"/>
      <c r="OLK185" s="116"/>
      <c r="OLL185" s="116"/>
      <c r="OLM185" s="116" t="s">
        <v>74</v>
      </c>
      <c r="OLN185" s="116"/>
      <c r="OLO185" s="116"/>
      <c r="OLP185" s="116"/>
      <c r="OLQ185" s="116"/>
      <c r="OLR185" s="116"/>
      <c r="OLS185" s="116"/>
      <c r="OLT185" s="116"/>
      <c r="OLU185" s="116" t="s">
        <v>74</v>
      </c>
      <c r="OLV185" s="116"/>
      <c r="OLW185" s="116"/>
      <c r="OLX185" s="116"/>
      <c r="OLY185" s="116"/>
      <c r="OLZ185" s="116"/>
      <c r="OMA185" s="116"/>
      <c r="OMB185" s="116"/>
      <c r="OMC185" s="116" t="s">
        <v>74</v>
      </c>
      <c r="OMD185" s="116"/>
      <c r="OME185" s="116"/>
      <c r="OMF185" s="116"/>
      <c r="OMG185" s="116"/>
      <c r="OMH185" s="116"/>
      <c r="OMI185" s="116"/>
      <c r="OMJ185" s="116"/>
      <c r="OMK185" s="116" t="s">
        <v>74</v>
      </c>
      <c r="OML185" s="116"/>
      <c r="OMM185" s="116"/>
      <c r="OMN185" s="116"/>
      <c r="OMO185" s="116"/>
      <c r="OMP185" s="116"/>
      <c r="OMQ185" s="116"/>
      <c r="OMR185" s="116"/>
      <c r="OMS185" s="116" t="s">
        <v>74</v>
      </c>
      <c r="OMT185" s="116"/>
      <c r="OMU185" s="116"/>
      <c r="OMV185" s="116"/>
      <c r="OMW185" s="116"/>
      <c r="OMX185" s="116"/>
      <c r="OMY185" s="116"/>
      <c r="OMZ185" s="116"/>
      <c r="ONA185" s="116" t="s">
        <v>74</v>
      </c>
      <c r="ONB185" s="116"/>
      <c r="ONC185" s="116"/>
      <c r="OND185" s="116"/>
      <c r="ONE185" s="116"/>
      <c r="ONF185" s="116"/>
      <c r="ONG185" s="116"/>
      <c r="ONH185" s="116"/>
      <c r="ONI185" s="116" t="s">
        <v>74</v>
      </c>
      <c r="ONJ185" s="116"/>
      <c r="ONK185" s="116"/>
      <c r="ONL185" s="116"/>
      <c r="ONM185" s="116"/>
      <c r="ONN185" s="116"/>
      <c r="ONO185" s="116"/>
      <c r="ONP185" s="116"/>
      <c r="ONQ185" s="116" t="s">
        <v>74</v>
      </c>
      <c r="ONR185" s="116"/>
      <c r="ONS185" s="116"/>
      <c r="ONT185" s="116"/>
      <c r="ONU185" s="116"/>
      <c r="ONV185" s="116"/>
      <c r="ONW185" s="116"/>
      <c r="ONX185" s="116"/>
      <c r="ONY185" s="116" t="s">
        <v>74</v>
      </c>
      <c r="ONZ185" s="116"/>
      <c r="OOA185" s="116"/>
      <c r="OOB185" s="116"/>
      <c r="OOC185" s="116"/>
      <c r="OOD185" s="116"/>
      <c r="OOE185" s="116"/>
      <c r="OOF185" s="116"/>
      <c r="OOG185" s="116" t="s">
        <v>74</v>
      </c>
      <c r="OOH185" s="116"/>
      <c r="OOI185" s="116"/>
      <c r="OOJ185" s="116"/>
      <c r="OOK185" s="116"/>
      <c r="OOL185" s="116"/>
      <c r="OOM185" s="116"/>
      <c r="OON185" s="116"/>
      <c r="OOO185" s="116" t="s">
        <v>74</v>
      </c>
      <c r="OOP185" s="116"/>
      <c r="OOQ185" s="116"/>
      <c r="OOR185" s="116"/>
      <c r="OOS185" s="116"/>
      <c r="OOT185" s="116"/>
      <c r="OOU185" s="116"/>
      <c r="OOV185" s="116"/>
      <c r="OOW185" s="116" t="s">
        <v>74</v>
      </c>
      <c r="OOX185" s="116"/>
      <c r="OOY185" s="116"/>
      <c r="OOZ185" s="116"/>
      <c r="OPA185" s="116"/>
      <c r="OPB185" s="116"/>
      <c r="OPC185" s="116"/>
      <c r="OPD185" s="116"/>
      <c r="OPE185" s="116" t="s">
        <v>74</v>
      </c>
      <c r="OPF185" s="116"/>
      <c r="OPG185" s="116"/>
      <c r="OPH185" s="116"/>
      <c r="OPI185" s="116"/>
      <c r="OPJ185" s="116"/>
      <c r="OPK185" s="116"/>
      <c r="OPL185" s="116"/>
      <c r="OPM185" s="116" t="s">
        <v>74</v>
      </c>
      <c r="OPN185" s="116"/>
      <c r="OPO185" s="116"/>
      <c r="OPP185" s="116"/>
      <c r="OPQ185" s="116"/>
      <c r="OPR185" s="116"/>
      <c r="OPS185" s="116"/>
      <c r="OPT185" s="116"/>
      <c r="OPU185" s="116" t="s">
        <v>74</v>
      </c>
      <c r="OPV185" s="116"/>
      <c r="OPW185" s="116"/>
      <c r="OPX185" s="116"/>
      <c r="OPY185" s="116"/>
      <c r="OPZ185" s="116"/>
      <c r="OQA185" s="116"/>
      <c r="OQB185" s="116"/>
      <c r="OQC185" s="116" t="s">
        <v>74</v>
      </c>
      <c r="OQD185" s="116"/>
      <c r="OQE185" s="116"/>
      <c r="OQF185" s="116"/>
      <c r="OQG185" s="116"/>
      <c r="OQH185" s="116"/>
      <c r="OQI185" s="116"/>
      <c r="OQJ185" s="116"/>
      <c r="OQK185" s="116" t="s">
        <v>74</v>
      </c>
      <c r="OQL185" s="116"/>
      <c r="OQM185" s="116"/>
      <c r="OQN185" s="116"/>
      <c r="OQO185" s="116"/>
      <c r="OQP185" s="116"/>
      <c r="OQQ185" s="116"/>
      <c r="OQR185" s="116"/>
      <c r="OQS185" s="116" t="s">
        <v>74</v>
      </c>
      <c r="OQT185" s="116"/>
      <c r="OQU185" s="116"/>
      <c r="OQV185" s="116"/>
      <c r="OQW185" s="116"/>
      <c r="OQX185" s="116"/>
      <c r="OQY185" s="116"/>
      <c r="OQZ185" s="116"/>
      <c r="ORA185" s="116" t="s">
        <v>74</v>
      </c>
      <c r="ORB185" s="116"/>
      <c r="ORC185" s="116"/>
      <c r="ORD185" s="116"/>
      <c r="ORE185" s="116"/>
      <c r="ORF185" s="116"/>
      <c r="ORG185" s="116"/>
      <c r="ORH185" s="116"/>
      <c r="ORI185" s="116" t="s">
        <v>74</v>
      </c>
      <c r="ORJ185" s="116"/>
      <c r="ORK185" s="116"/>
      <c r="ORL185" s="116"/>
      <c r="ORM185" s="116"/>
      <c r="ORN185" s="116"/>
      <c r="ORO185" s="116"/>
      <c r="ORP185" s="116"/>
      <c r="ORQ185" s="116" t="s">
        <v>74</v>
      </c>
      <c r="ORR185" s="116"/>
      <c r="ORS185" s="116"/>
      <c r="ORT185" s="116"/>
      <c r="ORU185" s="116"/>
      <c r="ORV185" s="116"/>
      <c r="ORW185" s="116"/>
      <c r="ORX185" s="116"/>
      <c r="ORY185" s="116" t="s">
        <v>74</v>
      </c>
      <c r="ORZ185" s="116"/>
      <c r="OSA185" s="116"/>
      <c r="OSB185" s="116"/>
      <c r="OSC185" s="116"/>
      <c r="OSD185" s="116"/>
      <c r="OSE185" s="116"/>
      <c r="OSF185" s="116"/>
      <c r="OSG185" s="116" t="s">
        <v>74</v>
      </c>
      <c r="OSH185" s="116"/>
      <c r="OSI185" s="116"/>
      <c r="OSJ185" s="116"/>
      <c r="OSK185" s="116"/>
      <c r="OSL185" s="116"/>
      <c r="OSM185" s="116"/>
      <c r="OSN185" s="116"/>
      <c r="OSO185" s="116" t="s">
        <v>74</v>
      </c>
      <c r="OSP185" s="116"/>
      <c r="OSQ185" s="116"/>
      <c r="OSR185" s="116"/>
      <c r="OSS185" s="116"/>
      <c r="OST185" s="116"/>
      <c r="OSU185" s="116"/>
      <c r="OSV185" s="116"/>
      <c r="OSW185" s="116" t="s">
        <v>74</v>
      </c>
      <c r="OSX185" s="116"/>
      <c r="OSY185" s="116"/>
      <c r="OSZ185" s="116"/>
      <c r="OTA185" s="116"/>
      <c r="OTB185" s="116"/>
      <c r="OTC185" s="116"/>
      <c r="OTD185" s="116"/>
      <c r="OTE185" s="116" t="s">
        <v>74</v>
      </c>
      <c r="OTF185" s="116"/>
      <c r="OTG185" s="116"/>
      <c r="OTH185" s="116"/>
      <c r="OTI185" s="116"/>
      <c r="OTJ185" s="116"/>
      <c r="OTK185" s="116"/>
      <c r="OTL185" s="116"/>
      <c r="OTM185" s="116" t="s">
        <v>74</v>
      </c>
      <c r="OTN185" s="116"/>
      <c r="OTO185" s="116"/>
      <c r="OTP185" s="116"/>
      <c r="OTQ185" s="116"/>
      <c r="OTR185" s="116"/>
      <c r="OTS185" s="116"/>
      <c r="OTT185" s="116"/>
      <c r="OTU185" s="116" t="s">
        <v>74</v>
      </c>
      <c r="OTV185" s="116"/>
      <c r="OTW185" s="116"/>
      <c r="OTX185" s="116"/>
      <c r="OTY185" s="116"/>
      <c r="OTZ185" s="116"/>
      <c r="OUA185" s="116"/>
      <c r="OUB185" s="116"/>
      <c r="OUC185" s="116" t="s">
        <v>74</v>
      </c>
      <c r="OUD185" s="116"/>
      <c r="OUE185" s="116"/>
      <c r="OUF185" s="116"/>
      <c r="OUG185" s="116"/>
      <c r="OUH185" s="116"/>
      <c r="OUI185" s="116"/>
      <c r="OUJ185" s="116"/>
      <c r="OUK185" s="116" t="s">
        <v>74</v>
      </c>
      <c r="OUL185" s="116"/>
      <c r="OUM185" s="116"/>
      <c r="OUN185" s="116"/>
      <c r="OUO185" s="116"/>
      <c r="OUP185" s="116"/>
      <c r="OUQ185" s="116"/>
      <c r="OUR185" s="116"/>
      <c r="OUS185" s="116" t="s">
        <v>74</v>
      </c>
      <c r="OUT185" s="116"/>
      <c r="OUU185" s="116"/>
      <c r="OUV185" s="116"/>
      <c r="OUW185" s="116"/>
      <c r="OUX185" s="116"/>
      <c r="OUY185" s="116"/>
      <c r="OUZ185" s="116"/>
      <c r="OVA185" s="116" t="s">
        <v>74</v>
      </c>
      <c r="OVB185" s="116"/>
      <c r="OVC185" s="116"/>
      <c r="OVD185" s="116"/>
      <c r="OVE185" s="116"/>
      <c r="OVF185" s="116"/>
      <c r="OVG185" s="116"/>
      <c r="OVH185" s="116"/>
      <c r="OVI185" s="116" t="s">
        <v>74</v>
      </c>
      <c r="OVJ185" s="116"/>
      <c r="OVK185" s="116"/>
      <c r="OVL185" s="116"/>
      <c r="OVM185" s="116"/>
      <c r="OVN185" s="116"/>
      <c r="OVO185" s="116"/>
      <c r="OVP185" s="116"/>
      <c r="OVQ185" s="116" t="s">
        <v>74</v>
      </c>
      <c r="OVR185" s="116"/>
      <c r="OVS185" s="116"/>
      <c r="OVT185" s="116"/>
      <c r="OVU185" s="116"/>
      <c r="OVV185" s="116"/>
      <c r="OVW185" s="116"/>
      <c r="OVX185" s="116"/>
      <c r="OVY185" s="116" t="s">
        <v>74</v>
      </c>
      <c r="OVZ185" s="116"/>
      <c r="OWA185" s="116"/>
      <c r="OWB185" s="116"/>
      <c r="OWC185" s="116"/>
      <c r="OWD185" s="116"/>
      <c r="OWE185" s="116"/>
      <c r="OWF185" s="116"/>
      <c r="OWG185" s="116" t="s">
        <v>74</v>
      </c>
      <c r="OWH185" s="116"/>
      <c r="OWI185" s="116"/>
      <c r="OWJ185" s="116"/>
      <c r="OWK185" s="116"/>
      <c r="OWL185" s="116"/>
      <c r="OWM185" s="116"/>
      <c r="OWN185" s="116"/>
      <c r="OWO185" s="116" t="s">
        <v>74</v>
      </c>
      <c r="OWP185" s="116"/>
      <c r="OWQ185" s="116"/>
      <c r="OWR185" s="116"/>
      <c r="OWS185" s="116"/>
      <c r="OWT185" s="116"/>
      <c r="OWU185" s="116"/>
      <c r="OWV185" s="116"/>
      <c r="OWW185" s="116" t="s">
        <v>74</v>
      </c>
      <c r="OWX185" s="116"/>
      <c r="OWY185" s="116"/>
      <c r="OWZ185" s="116"/>
      <c r="OXA185" s="116"/>
      <c r="OXB185" s="116"/>
      <c r="OXC185" s="116"/>
      <c r="OXD185" s="116"/>
      <c r="OXE185" s="116" t="s">
        <v>74</v>
      </c>
      <c r="OXF185" s="116"/>
      <c r="OXG185" s="116"/>
      <c r="OXH185" s="116"/>
      <c r="OXI185" s="116"/>
      <c r="OXJ185" s="116"/>
      <c r="OXK185" s="116"/>
      <c r="OXL185" s="116"/>
      <c r="OXM185" s="116" t="s">
        <v>74</v>
      </c>
      <c r="OXN185" s="116"/>
      <c r="OXO185" s="116"/>
      <c r="OXP185" s="116"/>
      <c r="OXQ185" s="116"/>
      <c r="OXR185" s="116"/>
      <c r="OXS185" s="116"/>
      <c r="OXT185" s="116"/>
      <c r="OXU185" s="116" t="s">
        <v>74</v>
      </c>
      <c r="OXV185" s="116"/>
      <c r="OXW185" s="116"/>
      <c r="OXX185" s="116"/>
      <c r="OXY185" s="116"/>
      <c r="OXZ185" s="116"/>
      <c r="OYA185" s="116"/>
      <c r="OYB185" s="116"/>
      <c r="OYC185" s="116" t="s">
        <v>74</v>
      </c>
      <c r="OYD185" s="116"/>
      <c r="OYE185" s="116"/>
      <c r="OYF185" s="116"/>
      <c r="OYG185" s="116"/>
      <c r="OYH185" s="116"/>
      <c r="OYI185" s="116"/>
      <c r="OYJ185" s="116"/>
      <c r="OYK185" s="116" t="s">
        <v>74</v>
      </c>
      <c r="OYL185" s="116"/>
      <c r="OYM185" s="116"/>
      <c r="OYN185" s="116"/>
      <c r="OYO185" s="116"/>
      <c r="OYP185" s="116"/>
      <c r="OYQ185" s="116"/>
      <c r="OYR185" s="116"/>
      <c r="OYS185" s="116" t="s">
        <v>74</v>
      </c>
      <c r="OYT185" s="116"/>
      <c r="OYU185" s="116"/>
      <c r="OYV185" s="116"/>
      <c r="OYW185" s="116"/>
      <c r="OYX185" s="116"/>
      <c r="OYY185" s="116"/>
      <c r="OYZ185" s="116"/>
      <c r="OZA185" s="116" t="s">
        <v>74</v>
      </c>
      <c r="OZB185" s="116"/>
      <c r="OZC185" s="116"/>
      <c r="OZD185" s="116"/>
      <c r="OZE185" s="116"/>
      <c r="OZF185" s="116"/>
      <c r="OZG185" s="116"/>
      <c r="OZH185" s="116"/>
      <c r="OZI185" s="116" t="s">
        <v>74</v>
      </c>
      <c r="OZJ185" s="116"/>
      <c r="OZK185" s="116"/>
      <c r="OZL185" s="116"/>
      <c r="OZM185" s="116"/>
      <c r="OZN185" s="116"/>
      <c r="OZO185" s="116"/>
      <c r="OZP185" s="116"/>
      <c r="OZQ185" s="116" t="s">
        <v>74</v>
      </c>
      <c r="OZR185" s="116"/>
      <c r="OZS185" s="116"/>
      <c r="OZT185" s="116"/>
      <c r="OZU185" s="116"/>
      <c r="OZV185" s="116"/>
      <c r="OZW185" s="116"/>
      <c r="OZX185" s="116"/>
      <c r="OZY185" s="116" t="s">
        <v>74</v>
      </c>
      <c r="OZZ185" s="116"/>
      <c r="PAA185" s="116"/>
      <c r="PAB185" s="116"/>
      <c r="PAC185" s="116"/>
      <c r="PAD185" s="116"/>
      <c r="PAE185" s="116"/>
      <c r="PAF185" s="116"/>
      <c r="PAG185" s="116" t="s">
        <v>74</v>
      </c>
      <c r="PAH185" s="116"/>
      <c r="PAI185" s="116"/>
      <c r="PAJ185" s="116"/>
      <c r="PAK185" s="116"/>
      <c r="PAL185" s="116"/>
      <c r="PAM185" s="116"/>
      <c r="PAN185" s="116"/>
      <c r="PAO185" s="116" t="s">
        <v>74</v>
      </c>
      <c r="PAP185" s="116"/>
      <c r="PAQ185" s="116"/>
      <c r="PAR185" s="116"/>
      <c r="PAS185" s="116"/>
      <c r="PAT185" s="116"/>
      <c r="PAU185" s="116"/>
      <c r="PAV185" s="116"/>
      <c r="PAW185" s="116" t="s">
        <v>74</v>
      </c>
      <c r="PAX185" s="116"/>
      <c r="PAY185" s="116"/>
      <c r="PAZ185" s="116"/>
      <c r="PBA185" s="116"/>
      <c r="PBB185" s="116"/>
      <c r="PBC185" s="116"/>
      <c r="PBD185" s="116"/>
      <c r="PBE185" s="116" t="s">
        <v>74</v>
      </c>
      <c r="PBF185" s="116"/>
      <c r="PBG185" s="116"/>
      <c r="PBH185" s="116"/>
      <c r="PBI185" s="116"/>
      <c r="PBJ185" s="116"/>
      <c r="PBK185" s="116"/>
      <c r="PBL185" s="116"/>
      <c r="PBM185" s="116" t="s">
        <v>74</v>
      </c>
      <c r="PBN185" s="116"/>
      <c r="PBO185" s="116"/>
      <c r="PBP185" s="116"/>
      <c r="PBQ185" s="116"/>
      <c r="PBR185" s="116"/>
      <c r="PBS185" s="116"/>
      <c r="PBT185" s="116"/>
      <c r="PBU185" s="116" t="s">
        <v>74</v>
      </c>
      <c r="PBV185" s="116"/>
      <c r="PBW185" s="116"/>
      <c r="PBX185" s="116"/>
      <c r="PBY185" s="116"/>
      <c r="PBZ185" s="116"/>
      <c r="PCA185" s="116"/>
      <c r="PCB185" s="116"/>
      <c r="PCC185" s="116" t="s">
        <v>74</v>
      </c>
      <c r="PCD185" s="116"/>
      <c r="PCE185" s="116"/>
      <c r="PCF185" s="116"/>
      <c r="PCG185" s="116"/>
      <c r="PCH185" s="116"/>
      <c r="PCI185" s="116"/>
      <c r="PCJ185" s="116"/>
      <c r="PCK185" s="116" t="s">
        <v>74</v>
      </c>
      <c r="PCL185" s="116"/>
      <c r="PCM185" s="116"/>
      <c r="PCN185" s="116"/>
      <c r="PCO185" s="116"/>
      <c r="PCP185" s="116"/>
      <c r="PCQ185" s="116"/>
      <c r="PCR185" s="116"/>
      <c r="PCS185" s="116" t="s">
        <v>74</v>
      </c>
      <c r="PCT185" s="116"/>
      <c r="PCU185" s="116"/>
      <c r="PCV185" s="116"/>
      <c r="PCW185" s="116"/>
      <c r="PCX185" s="116"/>
      <c r="PCY185" s="116"/>
      <c r="PCZ185" s="116"/>
      <c r="PDA185" s="116" t="s">
        <v>74</v>
      </c>
      <c r="PDB185" s="116"/>
      <c r="PDC185" s="116"/>
      <c r="PDD185" s="116"/>
      <c r="PDE185" s="116"/>
      <c r="PDF185" s="116"/>
      <c r="PDG185" s="116"/>
      <c r="PDH185" s="116"/>
      <c r="PDI185" s="116" t="s">
        <v>74</v>
      </c>
      <c r="PDJ185" s="116"/>
      <c r="PDK185" s="116"/>
      <c r="PDL185" s="116"/>
      <c r="PDM185" s="116"/>
      <c r="PDN185" s="116"/>
      <c r="PDO185" s="116"/>
      <c r="PDP185" s="116"/>
      <c r="PDQ185" s="116" t="s">
        <v>74</v>
      </c>
      <c r="PDR185" s="116"/>
      <c r="PDS185" s="116"/>
      <c r="PDT185" s="116"/>
      <c r="PDU185" s="116"/>
      <c r="PDV185" s="116"/>
      <c r="PDW185" s="116"/>
      <c r="PDX185" s="116"/>
      <c r="PDY185" s="116" t="s">
        <v>74</v>
      </c>
      <c r="PDZ185" s="116"/>
      <c r="PEA185" s="116"/>
      <c r="PEB185" s="116"/>
      <c r="PEC185" s="116"/>
      <c r="PED185" s="116"/>
      <c r="PEE185" s="116"/>
      <c r="PEF185" s="116"/>
      <c r="PEG185" s="116" t="s">
        <v>74</v>
      </c>
      <c r="PEH185" s="116"/>
      <c r="PEI185" s="116"/>
      <c r="PEJ185" s="116"/>
      <c r="PEK185" s="116"/>
      <c r="PEL185" s="116"/>
      <c r="PEM185" s="116"/>
      <c r="PEN185" s="116"/>
      <c r="PEO185" s="116" t="s">
        <v>74</v>
      </c>
      <c r="PEP185" s="116"/>
      <c r="PEQ185" s="116"/>
      <c r="PER185" s="116"/>
      <c r="PES185" s="116"/>
      <c r="PET185" s="116"/>
      <c r="PEU185" s="116"/>
      <c r="PEV185" s="116"/>
      <c r="PEW185" s="116" t="s">
        <v>74</v>
      </c>
      <c r="PEX185" s="116"/>
      <c r="PEY185" s="116"/>
      <c r="PEZ185" s="116"/>
      <c r="PFA185" s="116"/>
      <c r="PFB185" s="116"/>
      <c r="PFC185" s="116"/>
      <c r="PFD185" s="116"/>
      <c r="PFE185" s="116" t="s">
        <v>74</v>
      </c>
      <c r="PFF185" s="116"/>
      <c r="PFG185" s="116"/>
      <c r="PFH185" s="116"/>
      <c r="PFI185" s="116"/>
      <c r="PFJ185" s="116"/>
      <c r="PFK185" s="116"/>
      <c r="PFL185" s="116"/>
      <c r="PFM185" s="116" t="s">
        <v>74</v>
      </c>
      <c r="PFN185" s="116"/>
      <c r="PFO185" s="116"/>
      <c r="PFP185" s="116"/>
      <c r="PFQ185" s="116"/>
      <c r="PFR185" s="116"/>
      <c r="PFS185" s="116"/>
      <c r="PFT185" s="116"/>
      <c r="PFU185" s="116" t="s">
        <v>74</v>
      </c>
      <c r="PFV185" s="116"/>
      <c r="PFW185" s="116"/>
      <c r="PFX185" s="116"/>
      <c r="PFY185" s="116"/>
      <c r="PFZ185" s="116"/>
      <c r="PGA185" s="116"/>
      <c r="PGB185" s="116"/>
      <c r="PGC185" s="116" t="s">
        <v>74</v>
      </c>
      <c r="PGD185" s="116"/>
      <c r="PGE185" s="116"/>
      <c r="PGF185" s="116"/>
      <c r="PGG185" s="116"/>
      <c r="PGH185" s="116"/>
      <c r="PGI185" s="116"/>
      <c r="PGJ185" s="116"/>
      <c r="PGK185" s="116" t="s">
        <v>74</v>
      </c>
      <c r="PGL185" s="116"/>
      <c r="PGM185" s="116"/>
      <c r="PGN185" s="116"/>
      <c r="PGO185" s="116"/>
      <c r="PGP185" s="116"/>
      <c r="PGQ185" s="116"/>
      <c r="PGR185" s="116"/>
      <c r="PGS185" s="116" t="s">
        <v>74</v>
      </c>
      <c r="PGT185" s="116"/>
      <c r="PGU185" s="116"/>
      <c r="PGV185" s="116"/>
      <c r="PGW185" s="116"/>
      <c r="PGX185" s="116"/>
      <c r="PGY185" s="116"/>
      <c r="PGZ185" s="116"/>
      <c r="PHA185" s="116" t="s">
        <v>74</v>
      </c>
      <c r="PHB185" s="116"/>
      <c r="PHC185" s="116"/>
      <c r="PHD185" s="116"/>
      <c r="PHE185" s="116"/>
      <c r="PHF185" s="116"/>
      <c r="PHG185" s="116"/>
      <c r="PHH185" s="116"/>
      <c r="PHI185" s="116" t="s">
        <v>74</v>
      </c>
      <c r="PHJ185" s="116"/>
      <c r="PHK185" s="116"/>
      <c r="PHL185" s="116"/>
      <c r="PHM185" s="116"/>
      <c r="PHN185" s="116"/>
      <c r="PHO185" s="116"/>
      <c r="PHP185" s="116"/>
      <c r="PHQ185" s="116" t="s">
        <v>74</v>
      </c>
      <c r="PHR185" s="116"/>
      <c r="PHS185" s="116"/>
      <c r="PHT185" s="116"/>
      <c r="PHU185" s="116"/>
      <c r="PHV185" s="116"/>
      <c r="PHW185" s="116"/>
      <c r="PHX185" s="116"/>
      <c r="PHY185" s="116" t="s">
        <v>74</v>
      </c>
      <c r="PHZ185" s="116"/>
      <c r="PIA185" s="116"/>
      <c r="PIB185" s="116"/>
      <c r="PIC185" s="116"/>
      <c r="PID185" s="116"/>
      <c r="PIE185" s="116"/>
      <c r="PIF185" s="116"/>
      <c r="PIG185" s="116" t="s">
        <v>74</v>
      </c>
      <c r="PIH185" s="116"/>
      <c r="PII185" s="116"/>
      <c r="PIJ185" s="116"/>
      <c r="PIK185" s="116"/>
      <c r="PIL185" s="116"/>
      <c r="PIM185" s="116"/>
      <c r="PIN185" s="116"/>
      <c r="PIO185" s="116" t="s">
        <v>74</v>
      </c>
      <c r="PIP185" s="116"/>
      <c r="PIQ185" s="116"/>
      <c r="PIR185" s="116"/>
      <c r="PIS185" s="116"/>
      <c r="PIT185" s="116"/>
      <c r="PIU185" s="116"/>
      <c r="PIV185" s="116"/>
      <c r="PIW185" s="116" t="s">
        <v>74</v>
      </c>
      <c r="PIX185" s="116"/>
      <c r="PIY185" s="116"/>
      <c r="PIZ185" s="116"/>
      <c r="PJA185" s="116"/>
      <c r="PJB185" s="116"/>
      <c r="PJC185" s="116"/>
      <c r="PJD185" s="116"/>
      <c r="PJE185" s="116" t="s">
        <v>74</v>
      </c>
      <c r="PJF185" s="116"/>
      <c r="PJG185" s="116"/>
      <c r="PJH185" s="116"/>
      <c r="PJI185" s="116"/>
      <c r="PJJ185" s="116"/>
      <c r="PJK185" s="116"/>
      <c r="PJL185" s="116"/>
      <c r="PJM185" s="116" t="s">
        <v>74</v>
      </c>
      <c r="PJN185" s="116"/>
      <c r="PJO185" s="116"/>
      <c r="PJP185" s="116"/>
      <c r="PJQ185" s="116"/>
      <c r="PJR185" s="116"/>
      <c r="PJS185" s="116"/>
      <c r="PJT185" s="116"/>
      <c r="PJU185" s="116" t="s">
        <v>74</v>
      </c>
      <c r="PJV185" s="116"/>
      <c r="PJW185" s="116"/>
      <c r="PJX185" s="116"/>
      <c r="PJY185" s="116"/>
      <c r="PJZ185" s="116"/>
      <c r="PKA185" s="116"/>
      <c r="PKB185" s="116"/>
      <c r="PKC185" s="116" t="s">
        <v>74</v>
      </c>
      <c r="PKD185" s="116"/>
      <c r="PKE185" s="116"/>
      <c r="PKF185" s="116"/>
      <c r="PKG185" s="116"/>
      <c r="PKH185" s="116"/>
      <c r="PKI185" s="116"/>
      <c r="PKJ185" s="116"/>
      <c r="PKK185" s="116" t="s">
        <v>74</v>
      </c>
      <c r="PKL185" s="116"/>
      <c r="PKM185" s="116"/>
      <c r="PKN185" s="116"/>
      <c r="PKO185" s="116"/>
      <c r="PKP185" s="116"/>
      <c r="PKQ185" s="116"/>
      <c r="PKR185" s="116"/>
      <c r="PKS185" s="116" t="s">
        <v>74</v>
      </c>
      <c r="PKT185" s="116"/>
      <c r="PKU185" s="116"/>
      <c r="PKV185" s="116"/>
      <c r="PKW185" s="116"/>
      <c r="PKX185" s="116"/>
      <c r="PKY185" s="116"/>
      <c r="PKZ185" s="116"/>
      <c r="PLA185" s="116" t="s">
        <v>74</v>
      </c>
      <c r="PLB185" s="116"/>
      <c r="PLC185" s="116"/>
      <c r="PLD185" s="116"/>
      <c r="PLE185" s="116"/>
      <c r="PLF185" s="116"/>
      <c r="PLG185" s="116"/>
      <c r="PLH185" s="116"/>
      <c r="PLI185" s="116" t="s">
        <v>74</v>
      </c>
      <c r="PLJ185" s="116"/>
      <c r="PLK185" s="116"/>
      <c r="PLL185" s="116"/>
      <c r="PLM185" s="116"/>
      <c r="PLN185" s="116"/>
      <c r="PLO185" s="116"/>
      <c r="PLP185" s="116"/>
      <c r="PLQ185" s="116" t="s">
        <v>74</v>
      </c>
      <c r="PLR185" s="116"/>
      <c r="PLS185" s="116"/>
      <c r="PLT185" s="116"/>
      <c r="PLU185" s="116"/>
      <c r="PLV185" s="116"/>
      <c r="PLW185" s="116"/>
      <c r="PLX185" s="116"/>
      <c r="PLY185" s="116" t="s">
        <v>74</v>
      </c>
      <c r="PLZ185" s="116"/>
      <c r="PMA185" s="116"/>
      <c r="PMB185" s="116"/>
      <c r="PMC185" s="116"/>
      <c r="PMD185" s="116"/>
      <c r="PME185" s="116"/>
      <c r="PMF185" s="116"/>
      <c r="PMG185" s="116" t="s">
        <v>74</v>
      </c>
      <c r="PMH185" s="116"/>
      <c r="PMI185" s="116"/>
      <c r="PMJ185" s="116"/>
      <c r="PMK185" s="116"/>
      <c r="PML185" s="116"/>
      <c r="PMM185" s="116"/>
      <c r="PMN185" s="116"/>
      <c r="PMO185" s="116" t="s">
        <v>74</v>
      </c>
      <c r="PMP185" s="116"/>
      <c r="PMQ185" s="116"/>
      <c r="PMR185" s="116"/>
      <c r="PMS185" s="116"/>
      <c r="PMT185" s="116"/>
      <c r="PMU185" s="116"/>
      <c r="PMV185" s="116"/>
      <c r="PMW185" s="116" t="s">
        <v>74</v>
      </c>
      <c r="PMX185" s="116"/>
      <c r="PMY185" s="116"/>
      <c r="PMZ185" s="116"/>
      <c r="PNA185" s="116"/>
      <c r="PNB185" s="116"/>
      <c r="PNC185" s="116"/>
      <c r="PND185" s="116"/>
      <c r="PNE185" s="116" t="s">
        <v>74</v>
      </c>
      <c r="PNF185" s="116"/>
      <c r="PNG185" s="116"/>
      <c r="PNH185" s="116"/>
      <c r="PNI185" s="116"/>
      <c r="PNJ185" s="116"/>
      <c r="PNK185" s="116"/>
      <c r="PNL185" s="116"/>
      <c r="PNM185" s="116" t="s">
        <v>74</v>
      </c>
      <c r="PNN185" s="116"/>
      <c r="PNO185" s="116"/>
      <c r="PNP185" s="116"/>
      <c r="PNQ185" s="116"/>
      <c r="PNR185" s="116"/>
      <c r="PNS185" s="116"/>
      <c r="PNT185" s="116"/>
      <c r="PNU185" s="116" t="s">
        <v>74</v>
      </c>
      <c r="PNV185" s="116"/>
      <c r="PNW185" s="116"/>
      <c r="PNX185" s="116"/>
      <c r="PNY185" s="116"/>
      <c r="PNZ185" s="116"/>
      <c r="POA185" s="116"/>
      <c r="POB185" s="116"/>
      <c r="POC185" s="116" t="s">
        <v>74</v>
      </c>
      <c r="POD185" s="116"/>
      <c r="POE185" s="116"/>
      <c r="POF185" s="116"/>
      <c r="POG185" s="116"/>
      <c r="POH185" s="116"/>
      <c r="POI185" s="116"/>
      <c r="POJ185" s="116"/>
      <c r="POK185" s="116" t="s">
        <v>74</v>
      </c>
      <c r="POL185" s="116"/>
      <c r="POM185" s="116"/>
      <c r="PON185" s="116"/>
      <c r="POO185" s="116"/>
      <c r="POP185" s="116"/>
      <c r="POQ185" s="116"/>
      <c r="POR185" s="116"/>
      <c r="POS185" s="116" t="s">
        <v>74</v>
      </c>
      <c r="POT185" s="116"/>
      <c r="POU185" s="116"/>
      <c r="POV185" s="116"/>
      <c r="POW185" s="116"/>
      <c r="POX185" s="116"/>
      <c r="POY185" s="116"/>
      <c r="POZ185" s="116"/>
      <c r="PPA185" s="116" t="s">
        <v>74</v>
      </c>
      <c r="PPB185" s="116"/>
      <c r="PPC185" s="116"/>
      <c r="PPD185" s="116"/>
      <c r="PPE185" s="116"/>
      <c r="PPF185" s="116"/>
      <c r="PPG185" s="116"/>
      <c r="PPH185" s="116"/>
      <c r="PPI185" s="116" t="s">
        <v>74</v>
      </c>
      <c r="PPJ185" s="116"/>
      <c r="PPK185" s="116"/>
      <c r="PPL185" s="116"/>
      <c r="PPM185" s="116"/>
      <c r="PPN185" s="116"/>
      <c r="PPO185" s="116"/>
      <c r="PPP185" s="116"/>
      <c r="PPQ185" s="116" t="s">
        <v>74</v>
      </c>
      <c r="PPR185" s="116"/>
      <c r="PPS185" s="116"/>
      <c r="PPT185" s="116"/>
      <c r="PPU185" s="116"/>
      <c r="PPV185" s="116"/>
      <c r="PPW185" s="116"/>
      <c r="PPX185" s="116"/>
      <c r="PPY185" s="116" t="s">
        <v>74</v>
      </c>
      <c r="PPZ185" s="116"/>
      <c r="PQA185" s="116"/>
      <c r="PQB185" s="116"/>
      <c r="PQC185" s="116"/>
      <c r="PQD185" s="116"/>
      <c r="PQE185" s="116"/>
      <c r="PQF185" s="116"/>
      <c r="PQG185" s="116" t="s">
        <v>74</v>
      </c>
      <c r="PQH185" s="116"/>
      <c r="PQI185" s="116"/>
      <c r="PQJ185" s="116"/>
      <c r="PQK185" s="116"/>
      <c r="PQL185" s="116"/>
      <c r="PQM185" s="116"/>
      <c r="PQN185" s="116"/>
      <c r="PQO185" s="116" t="s">
        <v>74</v>
      </c>
      <c r="PQP185" s="116"/>
      <c r="PQQ185" s="116"/>
      <c r="PQR185" s="116"/>
      <c r="PQS185" s="116"/>
      <c r="PQT185" s="116"/>
      <c r="PQU185" s="116"/>
      <c r="PQV185" s="116"/>
      <c r="PQW185" s="116" t="s">
        <v>74</v>
      </c>
      <c r="PQX185" s="116"/>
      <c r="PQY185" s="116"/>
      <c r="PQZ185" s="116"/>
      <c r="PRA185" s="116"/>
      <c r="PRB185" s="116"/>
      <c r="PRC185" s="116"/>
      <c r="PRD185" s="116"/>
      <c r="PRE185" s="116" t="s">
        <v>74</v>
      </c>
      <c r="PRF185" s="116"/>
      <c r="PRG185" s="116"/>
      <c r="PRH185" s="116"/>
      <c r="PRI185" s="116"/>
      <c r="PRJ185" s="116"/>
      <c r="PRK185" s="116"/>
      <c r="PRL185" s="116"/>
      <c r="PRM185" s="116" t="s">
        <v>74</v>
      </c>
      <c r="PRN185" s="116"/>
      <c r="PRO185" s="116"/>
      <c r="PRP185" s="116"/>
      <c r="PRQ185" s="116"/>
      <c r="PRR185" s="116"/>
      <c r="PRS185" s="116"/>
      <c r="PRT185" s="116"/>
      <c r="PRU185" s="116" t="s">
        <v>74</v>
      </c>
      <c r="PRV185" s="116"/>
      <c r="PRW185" s="116"/>
      <c r="PRX185" s="116"/>
      <c r="PRY185" s="116"/>
      <c r="PRZ185" s="116"/>
      <c r="PSA185" s="116"/>
      <c r="PSB185" s="116"/>
      <c r="PSC185" s="116" t="s">
        <v>74</v>
      </c>
      <c r="PSD185" s="116"/>
      <c r="PSE185" s="116"/>
      <c r="PSF185" s="116"/>
      <c r="PSG185" s="116"/>
      <c r="PSH185" s="116"/>
      <c r="PSI185" s="116"/>
      <c r="PSJ185" s="116"/>
      <c r="PSK185" s="116" t="s">
        <v>74</v>
      </c>
      <c r="PSL185" s="116"/>
      <c r="PSM185" s="116"/>
      <c r="PSN185" s="116"/>
      <c r="PSO185" s="116"/>
      <c r="PSP185" s="116"/>
      <c r="PSQ185" s="116"/>
      <c r="PSR185" s="116"/>
      <c r="PSS185" s="116" t="s">
        <v>74</v>
      </c>
      <c r="PST185" s="116"/>
      <c r="PSU185" s="116"/>
      <c r="PSV185" s="116"/>
      <c r="PSW185" s="116"/>
      <c r="PSX185" s="116"/>
      <c r="PSY185" s="116"/>
      <c r="PSZ185" s="116"/>
      <c r="PTA185" s="116" t="s">
        <v>74</v>
      </c>
      <c r="PTB185" s="116"/>
      <c r="PTC185" s="116"/>
      <c r="PTD185" s="116"/>
      <c r="PTE185" s="116"/>
      <c r="PTF185" s="116"/>
      <c r="PTG185" s="116"/>
      <c r="PTH185" s="116"/>
      <c r="PTI185" s="116" t="s">
        <v>74</v>
      </c>
      <c r="PTJ185" s="116"/>
      <c r="PTK185" s="116"/>
      <c r="PTL185" s="116"/>
      <c r="PTM185" s="116"/>
      <c r="PTN185" s="116"/>
      <c r="PTO185" s="116"/>
      <c r="PTP185" s="116"/>
      <c r="PTQ185" s="116" t="s">
        <v>74</v>
      </c>
      <c r="PTR185" s="116"/>
      <c r="PTS185" s="116"/>
      <c r="PTT185" s="116"/>
      <c r="PTU185" s="116"/>
      <c r="PTV185" s="116"/>
      <c r="PTW185" s="116"/>
      <c r="PTX185" s="116"/>
      <c r="PTY185" s="116" t="s">
        <v>74</v>
      </c>
      <c r="PTZ185" s="116"/>
      <c r="PUA185" s="116"/>
      <c r="PUB185" s="116"/>
      <c r="PUC185" s="116"/>
      <c r="PUD185" s="116"/>
      <c r="PUE185" s="116"/>
      <c r="PUF185" s="116"/>
      <c r="PUG185" s="116" t="s">
        <v>74</v>
      </c>
      <c r="PUH185" s="116"/>
      <c r="PUI185" s="116"/>
      <c r="PUJ185" s="116"/>
      <c r="PUK185" s="116"/>
      <c r="PUL185" s="116"/>
      <c r="PUM185" s="116"/>
      <c r="PUN185" s="116"/>
      <c r="PUO185" s="116" t="s">
        <v>74</v>
      </c>
      <c r="PUP185" s="116"/>
      <c r="PUQ185" s="116"/>
      <c r="PUR185" s="116"/>
      <c r="PUS185" s="116"/>
      <c r="PUT185" s="116"/>
      <c r="PUU185" s="116"/>
      <c r="PUV185" s="116"/>
      <c r="PUW185" s="116" t="s">
        <v>74</v>
      </c>
      <c r="PUX185" s="116"/>
      <c r="PUY185" s="116"/>
      <c r="PUZ185" s="116"/>
      <c r="PVA185" s="116"/>
      <c r="PVB185" s="116"/>
      <c r="PVC185" s="116"/>
      <c r="PVD185" s="116"/>
      <c r="PVE185" s="116" t="s">
        <v>74</v>
      </c>
      <c r="PVF185" s="116"/>
      <c r="PVG185" s="116"/>
      <c r="PVH185" s="116"/>
      <c r="PVI185" s="116"/>
      <c r="PVJ185" s="116"/>
      <c r="PVK185" s="116"/>
      <c r="PVL185" s="116"/>
      <c r="PVM185" s="116" t="s">
        <v>74</v>
      </c>
      <c r="PVN185" s="116"/>
      <c r="PVO185" s="116"/>
      <c r="PVP185" s="116"/>
      <c r="PVQ185" s="116"/>
      <c r="PVR185" s="116"/>
      <c r="PVS185" s="116"/>
      <c r="PVT185" s="116"/>
      <c r="PVU185" s="116" t="s">
        <v>74</v>
      </c>
      <c r="PVV185" s="116"/>
      <c r="PVW185" s="116"/>
      <c r="PVX185" s="116"/>
      <c r="PVY185" s="116"/>
      <c r="PVZ185" s="116"/>
      <c r="PWA185" s="116"/>
      <c r="PWB185" s="116"/>
      <c r="PWC185" s="116" t="s">
        <v>74</v>
      </c>
      <c r="PWD185" s="116"/>
      <c r="PWE185" s="116"/>
      <c r="PWF185" s="116"/>
      <c r="PWG185" s="116"/>
      <c r="PWH185" s="116"/>
      <c r="PWI185" s="116"/>
      <c r="PWJ185" s="116"/>
      <c r="PWK185" s="116" t="s">
        <v>74</v>
      </c>
      <c r="PWL185" s="116"/>
      <c r="PWM185" s="116"/>
      <c r="PWN185" s="116"/>
      <c r="PWO185" s="116"/>
      <c r="PWP185" s="116"/>
      <c r="PWQ185" s="116"/>
      <c r="PWR185" s="116"/>
      <c r="PWS185" s="116" t="s">
        <v>74</v>
      </c>
      <c r="PWT185" s="116"/>
      <c r="PWU185" s="116"/>
      <c r="PWV185" s="116"/>
      <c r="PWW185" s="116"/>
      <c r="PWX185" s="116"/>
      <c r="PWY185" s="116"/>
      <c r="PWZ185" s="116"/>
      <c r="PXA185" s="116" t="s">
        <v>74</v>
      </c>
      <c r="PXB185" s="116"/>
      <c r="PXC185" s="116"/>
      <c r="PXD185" s="116"/>
      <c r="PXE185" s="116"/>
      <c r="PXF185" s="116"/>
      <c r="PXG185" s="116"/>
      <c r="PXH185" s="116"/>
      <c r="PXI185" s="116" t="s">
        <v>74</v>
      </c>
      <c r="PXJ185" s="116"/>
      <c r="PXK185" s="116"/>
      <c r="PXL185" s="116"/>
      <c r="PXM185" s="116"/>
      <c r="PXN185" s="116"/>
      <c r="PXO185" s="116"/>
      <c r="PXP185" s="116"/>
      <c r="PXQ185" s="116" t="s">
        <v>74</v>
      </c>
      <c r="PXR185" s="116"/>
      <c r="PXS185" s="116"/>
      <c r="PXT185" s="116"/>
      <c r="PXU185" s="116"/>
      <c r="PXV185" s="116"/>
      <c r="PXW185" s="116"/>
      <c r="PXX185" s="116"/>
      <c r="PXY185" s="116" t="s">
        <v>74</v>
      </c>
      <c r="PXZ185" s="116"/>
      <c r="PYA185" s="116"/>
      <c r="PYB185" s="116"/>
      <c r="PYC185" s="116"/>
      <c r="PYD185" s="116"/>
      <c r="PYE185" s="116"/>
      <c r="PYF185" s="116"/>
      <c r="PYG185" s="116" t="s">
        <v>74</v>
      </c>
      <c r="PYH185" s="116"/>
      <c r="PYI185" s="116"/>
      <c r="PYJ185" s="116"/>
      <c r="PYK185" s="116"/>
      <c r="PYL185" s="116"/>
      <c r="PYM185" s="116"/>
      <c r="PYN185" s="116"/>
      <c r="PYO185" s="116" t="s">
        <v>74</v>
      </c>
      <c r="PYP185" s="116"/>
      <c r="PYQ185" s="116"/>
      <c r="PYR185" s="116"/>
      <c r="PYS185" s="116"/>
      <c r="PYT185" s="116"/>
      <c r="PYU185" s="116"/>
      <c r="PYV185" s="116"/>
      <c r="PYW185" s="116" t="s">
        <v>74</v>
      </c>
      <c r="PYX185" s="116"/>
      <c r="PYY185" s="116"/>
      <c r="PYZ185" s="116"/>
      <c r="PZA185" s="116"/>
      <c r="PZB185" s="116"/>
      <c r="PZC185" s="116"/>
      <c r="PZD185" s="116"/>
      <c r="PZE185" s="116" t="s">
        <v>74</v>
      </c>
      <c r="PZF185" s="116"/>
      <c r="PZG185" s="116"/>
      <c r="PZH185" s="116"/>
      <c r="PZI185" s="116"/>
      <c r="PZJ185" s="116"/>
      <c r="PZK185" s="116"/>
      <c r="PZL185" s="116"/>
      <c r="PZM185" s="116" t="s">
        <v>74</v>
      </c>
      <c r="PZN185" s="116"/>
      <c r="PZO185" s="116"/>
      <c r="PZP185" s="116"/>
      <c r="PZQ185" s="116"/>
      <c r="PZR185" s="116"/>
      <c r="PZS185" s="116"/>
      <c r="PZT185" s="116"/>
      <c r="PZU185" s="116" t="s">
        <v>74</v>
      </c>
      <c r="PZV185" s="116"/>
      <c r="PZW185" s="116"/>
      <c r="PZX185" s="116"/>
      <c r="PZY185" s="116"/>
      <c r="PZZ185" s="116"/>
      <c r="QAA185" s="116"/>
      <c r="QAB185" s="116"/>
      <c r="QAC185" s="116" t="s">
        <v>74</v>
      </c>
      <c r="QAD185" s="116"/>
      <c r="QAE185" s="116"/>
      <c r="QAF185" s="116"/>
      <c r="QAG185" s="116"/>
      <c r="QAH185" s="116"/>
      <c r="QAI185" s="116"/>
      <c r="QAJ185" s="116"/>
      <c r="QAK185" s="116" t="s">
        <v>74</v>
      </c>
      <c r="QAL185" s="116"/>
      <c r="QAM185" s="116"/>
      <c r="QAN185" s="116"/>
      <c r="QAO185" s="116"/>
      <c r="QAP185" s="116"/>
      <c r="QAQ185" s="116"/>
      <c r="QAR185" s="116"/>
      <c r="QAS185" s="116" t="s">
        <v>74</v>
      </c>
      <c r="QAT185" s="116"/>
      <c r="QAU185" s="116"/>
      <c r="QAV185" s="116"/>
      <c r="QAW185" s="116"/>
      <c r="QAX185" s="116"/>
      <c r="QAY185" s="116"/>
      <c r="QAZ185" s="116"/>
      <c r="QBA185" s="116" t="s">
        <v>74</v>
      </c>
      <c r="QBB185" s="116"/>
      <c r="QBC185" s="116"/>
      <c r="QBD185" s="116"/>
      <c r="QBE185" s="116"/>
      <c r="QBF185" s="116"/>
      <c r="QBG185" s="116"/>
      <c r="QBH185" s="116"/>
      <c r="QBI185" s="116" t="s">
        <v>74</v>
      </c>
      <c r="QBJ185" s="116"/>
      <c r="QBK185" s="116"/>
      <c r="QBL185" s="116"/>
      <c r="QBM185" s="116"/>
      <c r="QBN185" s="116"/>
      <c r="QBO185" s="116"/>
      <c r="QBP185" s="116"/>
      <c r="QBQ185" s="116" t="s">
        <v>74</v>
      </c>
      <c r="QBR185" s="116"/>
      <c r="QBS185" s="116"/>
      <c r="QBT185" s="116"/>
      <c r="QBU185" s="116"/>
      <c r="QBV185" s="116"/>
      <c r="QBW185" s="116"/>
      <c r="QBX185" s="116"/>
      <c r="QBY185" s="116" t="s">
        <v>74</v>
      </c>
      <c r="QBZ185" s="116"/>
      <c r="QCA185" s="116"/>
      <c r="QCB185" s="116"/>
      <c r="QCC185" s="116"/>
      <c r="QCD185" s="116"/>
      <c r="QCE185" s="116"/>
      <c r="QCF185" s="116"/>
      <c r="QCG185" s="116" t="s">
        <v>74</v>
      </c>
      <c r="QCH185" s="116"/>
      <c r="QCI185" s="116"/>
      <c r="QCJ185" s="116"/>
      <c r="QCK185" s="116"/>
      <c r="QCL185" s="116"/>
      <c r="QCM185" s="116"/>
      <c r="QCN185" s="116"/>
      <c r="QCO185" s="116" t="s">
        <v>74</v>
      </c>
      <c r="QCP185" s="116"/>
      <c r="QCQ185" s="116"/>
      <c r="QCR185" s="116"/>
      <c r="QCS185" s="116"/>
      <c r="QCT185" s="116"/>
      <c r="QCU185" s="116"/>
      <c r="QCV185" s="116"/>
      <c r="QCW185" s="116" t="s">
        <v>74</v>
      </c>
      <c r="QCX185" s="116"/>
      <c r="QCY185" s="116"/>
      <c r="QCZ185" s="116"/>
      <c r="QDA185" s="116"/>
      <c r="QDB185" s="116"/>
      <c r="QDC185" s="116"/>
      <c r="QDD185" s="116"/>
      <c r="QDE185" s="116" t="s">
        <v>74</v>
      </c>
      <c r="QDF185" s="116"/>
      <c r="QDG185" s="116"/>
      <c r="QDH185" s="116"/>
      <c r="QDI185" s="116"/>
      <c r="QDJ185" s="116"/>
      <c r="QDK185" s="116"/>
      <c r="QDL185" s="116"/>
      <c r="QDM185" s="116" t="s">
        <v>74</v>
      </c>
      <c r="QDN185" s="116"/>
      <c r="QDO185" s="116"/>
      <c r="QDP185" s="116"/>
      <c r="QDQ185" s="116"/>
      <c r="QDR185" s="116"/>
      <c r="QDS185" s="116"/>
      <c r="QDT185" s="116"/>
      <c r="QDU185" s="116" t="s">
        <v>74</v>
      </c>
      <c r="QDV185" s="116"/>
      <c r="QDW185" s="116"/>
      <c r="QDX185" s="116"/>
      <c r="QDY185" s="116"/>
      <c r="QDZ185" s="116"/>
      <c r="QEA185" s="116"/>
      <c r="QEB185" s="116"/>
      <c r="QEC185" s="116" t="s">
        <v>74</v>
      </c>
      <c r="QED185" s="116"/>
      <c r="QEE185" s="116"/>
      <c r="QEF185" s="116"/>
      <c r="QEG185" s="116"/>
      <c r="QEH185" s="116"/>
      <c r="QEI185" s="116"/>
      <c r="QEJ185" s="116"/>
      <c r="QEK185" s="116" t="s">
        <v>74</v>
      </c>
      <c r="QEL185" s="116"/>
      <c r="QEM185" s="116"/>
      <c r="QEN185" s="116"/>
      <c r="QEO185" s="116"/>
      <c r="QEP185" s="116"/>
      <c r="QEQ185" s="116"/>
      <c r="QER185" s="116"/>
      <c r="QES185" s="116" t="s">
        <v>74</v>
      </c>
      <c r="QET185" s="116"/>
      <c r="QEU185" s="116"/>
      <c r="QEV185" s="116"/>
      <c r="QEW185" s="116"/>
      <c r="QEX185" s="116"/>
      <c r="QEY185" s="116"/>
      <c r="QEZ185" s="116"/>
      <c r="QFA185" s="116" t="s">
        <v>74</v>
      </c>
      <c r="QFB185" s="116"/>
      <c r="QFC185" s="116"/>
      <c r="QFD185" s="116"/>
      <c r="QFE185" s="116"/>
      <c r="QFF185" s="116"/>
      <c r="QFG185" s="116"/>
      <c r="QFH185" s="116"/>
      <c r="QFI185" s="116" t="s">
        <v>74</v>
      </c>
      <c r="QFJ185" s="116"/>
      <c r="QFK185" s="116"/>
      <c r="QFL185" s="116"/>
      <c r="QFM185" s="116"/>
      <c r="QFN185" s="116"/>
      <c r="QFO185" s="116"/>
      <c r="QFP185" s="116"/>
      <c r="QFQ185" s="116" t="s">
        <v>74</v>
      </c>
      <c r="QFR185" s="116"/>
      <c r="QFS185" s="116"/>
      <c r="QFT185" s="116"/>
      <c r="QFU185" s="116"/>
      <c r="QFV185" s="116"/>
      <c r="QFW185" s="116"/>
      <c r="QFX185" s="116"/>
      <c r="QFY185" s="116" t="s">
        <v>74</v>
      </c>
      <c r="QFZ185" s="116"/>
      <c r="QGA185" s="116"/>
      <c r="QGB185" s="116"/>
      <c r="QGC185" s="116"/>
      <c r="QGD185" s="116"/>
      <c r="QGE185" s="116"/>
      <c r="QGF185" s="116"/>
      <c r="QGG185" s="116" t="s">
        <v>74</v>
      </c>
      <c r="QGH185" s="116"/>
      <c r="QGI185" s="116"/>
      <c r="QGJ185" s="116"/>
      <c r="QGK185" s="116"/>
      <c r="QGL185" s="116"/>
      <c r="QGM185" s="116"/>
      <c r="QGN185" s="116"/>
      <c r="QGO185" s="116" t="s">
        <v>74</v>
      </c>
      <c r="QGP185" s="116"/>
      <c r="QGQ185" s="116"/>
      <c r="QGR185" s="116"/>
      <c r="QGS185" s="116"/>
      <c r="QGT185" s="116"/>
      <c r="QGU185" s="116"/>
      <c r="QGV185" s="116"/>
      <c r="QGW185" s="116" t="s">
        <v>74</v>
      </c>
      <c r="QGX185" s="116"/>
      <c r="QGY185" s="116"/>
      <c r="QGZ185" s="116"/>
      <c r="QHA185" s="116"/>
      <c r="QHB185" s="116"/>
      <c r="QHC185" s="116"/>
      <c r="QHD185" s="116"/>
      <c r="QHE185" s="116" t="s">
        <v>74</v>
      </c>
      <c r="QHF185" s="116"/>
      <c r="QHG185" s="116"/>
      <c r="QHH185" s="116"/>
      <c r="QHI185" s="116"/>
      <c r="QHJ185" s="116"/>
      <c r="QHK185" s="116"/>
      <c r="QHL185" s="116"/>
      <c r="QHM185" s="116" t="s">
        <v>74</v>
      </c>
      <c r="QHN185" s="116"/>
      <c r="QHO185" s="116"/>
      <c r="QHP185" s="116"/>
      <c r="QHQ185" s="116"/>
      <c r="QHR185" s="116"/>
      <c r="QHS185" s="116"/>
      <c r="QHT185" s="116"/>
      <c r="QHU185" s="116" t="s">
        <v>74</v>
      </c>
      <c r="QHV185" s="116"/>
      <c r="QHW185" s="116"/>
      <c r="QHX185" s="116"/>
      <c r="QHY185" s="116"/>
      <c r="QHZ185" s="116"/>
      <c r="QIA185" s="116"/>
      <c r="QIB185" s="116"/>
      <c r="QIC185" s="116" t="s">
        <v>74</v>
      </c>
      <c r="QID185" s="116"/>
      <c r="QIE185" s="116"/>
      <c r="QIF185" s="116"/>
      <c r="QIG185" s="116"/>
      <c r="QIH185" s="116"/>
      <c r="QII185" s="116"/>
      <c r="QIJ185" s="116"/>
      <c r="QIK185" s="116" t="s">
        <v>74</v>
      </c>
      <c r="QIL185" s="116"/>
      <c r="QIM185" s="116"/>
      <c r="QIN185" s="116"/>
      <c r="QIO185" s="116"/>
      <c r="QIP185" s="116"/>
      <c r="QIQ185" s="116"/>
      <c r="QIR185" s="116"/>
      <c r="QIS185" s="116" t="s">
        <v>74</v>
      </c>
      <c r="QIT185" s="116"/>
      <c r="QIU185" s="116"/>
      <c r="QIV185" s="116"/>
      <c r="QIW185" s="116"/>
      <c r="QIX185" s="116"/>
      <c r="QIY185" s="116"/>
      <c r="QIZ185" s="116"/>
      <c r="QJA185" s="116" t="s">
        <v>74</v>
      </c>
      <c r="QJB185" s="116"/>
      <c r="QJC185" s="116"/>
      <c r="QJD185" s="116"/>
      <c r="QJE185" s="116"/>
      <c r="QJF185" s="116"/>
      <c r="QJG185" s="116"/>
      <c r="QJH185" s="116"/>
      <c r="QJI185" s="116" t="s">
        <v>74</v>
      </c>
      <c r="QJJ185" s="116"/>
      <c r="QJK185" s="116"/>
      <c r="QJL185" s="116"/>
      <c r="QJM185" s="116"/>
      <c r="QJN185" s="116"/>
      <c r="QJO185" s="116"/>
      <c r="QJP185" s="116"/>
      <c r="QJQ185" s="116" t="s">
        <v>74</v>
      </c>
      <c r="QJR185" s="116"/>
      <c r="QJS185" s="116"/>
      <c r="QJT185" s="116"/>
      <c r="QJU185" s="116"/>
      <c r="QJV185" s="116"/>
      <c r="QJW185" s="116"/>
      <c r="QJX185" s="116"/>
      <c r="QJY185" s="116" t="s">
        <v>74</v>
      </c>
      <c r="QJZ185" s="116"/>
      <c r="QKA185" s="116"/>
      <c r="QKB185" s="116"/>
      <c r="QKC185" s="116"/>
      <c r="QKD185" s="116"/>
      <c r="QKE185" s="116"/>
      <c r="QKF185" s="116"/>
      <c r="QKG185" s="116" t="s">
        <v>74</v>
      </c>
      <c r="QKH185" s="116"/>
      <c r="QKI185" s="116"/>
      <c r="QKJ185" s="116"/>
      <c r="QKK185" s="116"/>
      <c r="QKL185" s="116"/>
      <c r="QKM185" s="116"/>
      <c r="QKN185" s="116"/>
      <c r="QKO185" s="116" t="s">
        <v>74</v>
      </c>
      <c r="QKP185" s="116"/>
      <c r="QKQ185" s="116"/>
      <c r="QKR185" s="116"/>
      <c r="QKS185" s="116"/>
      <c r="QKT185" s="116"/>
      <c r="QKU185" s="116"/>
      <c r="QKV185" s="116"/>
      <c r="QKW185" s="116" t="s">
        <v>74</v>
      </c>
      <c r="QKX185" s="116"/>
      <c r="QKY185" s="116"/>
      <c r="QKZ185" s="116"/>
      <c r="QLA185" s="116"/>
      <c r="QLB185" s="116"/>
      <c r="QLC185" s="116"/>
      <c r="QLD185" s="116"/>
      <c r="QLE185" s="116" t="s">
        <v>74</v>
      </c>
      <c r="QLF185" s="116"/>
      <c r="QLG185" s="116"/>
      <c r="QLH185" s="116"/>
      <c r="QLI185" s="116"/>
      <c r="QLJ185" s="116"/>
      <c r="QLK185" s="116"/>
      <c r="QLL185" s="116"/>
      <c r="QLM185" s="116" t="s">
        <v>74</v>
      </c>
      <c r="QLN185" s="116"/>
      <c r="QLO185" s="116"/>
      <c r="QLP185" s="116"/>
      <c r="QLQ185" s="116"/>
      <c r="QLR185" s="116"/>
      <c r="QLS185" s="116"/>
      <c r="QLT185" s="116"/>
      <c r="QLU185" s="116" t="s">
        <v>74</v>
      </c>
      <c r="QLV185" s="116"/>
      <c r="QLW185" s="116"/>
      <c r="QLX185" s="116"/>
      <c r="QLY185" s="116"/>
      <c r="QLZ185" s="116"/>
      <c r="QMA185" s="116"/>
      <c r="QMB185" s="116"/>
      <c r="QMC185" s="116" t="s">
        <v>74</v>
      </c>
      <c r="QMD185" s="116"/>
      <c r="QME185" s="116"/>
      <c r="QMF185" s="116"/>
      <c r="QMG185" s="116"/>
      <c r="QMH185" s="116"/>
      <c r="QMI185" s="116"/>
      <c r="QMJ185" s="116"/>
      <c r="QMK185" s="116" t="s">
        <v>74</v>
      </c>
      <c r="QML185" s="116"/>
      <c r="QMM185" s="116"/>
      <c r="QMN185" s="116"/>
      <c r="QMO185" s="116"/>
      <c r="QMP185" s="116"/>
      <c r="QMQ185" s="116"/>
      <c r="QMR185" s="116"/>
      <c r="QMS185" s="116" t="s">
        <v>74</v>
      </c>
      <c r="QMT185" s="116"/>
      <c r="QMU185" s="116"/>
      <c r="QMV185" s="116"/>
      <c r="QMW185" s="116"/>
      <c r="QMX185" s="116"/>
      <c r="QMY185" s="116"/>
      <c r="QMZ185" s="116"/>
      <c r="QNA185" s="116" t="s">
        <v>74</v>
      </c>
      <c r="QNB185" s="116"/>
      <c r="QNC185" s="116"/>
      <c r="QND185" s="116"/>
      <c r="QNE185" s="116"/>
      <c r="QNF185" s="116"/>
      <c r="QNG185" s="116"/>
      <c r="QNH185" s="116"/>
      <c r="QNI185" s="116" t="s">
        <v>74</v>
      </c>
      <c r="QNJ185" s="116"/>
      <c r="QNK185" s="116"/>
      <c r="QNL185" s="116"/>
      <c r="QNM185" s="116"/>
      <c r="QNN185" s="116"/>
      <c r="QNO185" s="116"/>
      <c r="QNP185" s="116"/>
      <c r="QNQ185" s="116" t="s">
        <v>74</v>
      </c>
      <c r="QNR185" s="116"/>
      <c r="QNS185" s="116"/>
      <c r="QNT185" s="116"/>
      <c r="QNU185" s="116"/>
      <c r="QNV185" s="116"/>
      <c r="QNW185" s="116"/>
      <c r="QNX185" s="116"/>
      <c r="QNY185" s="116" t="s">
        <v>74</v>
      </c>
      <c r="QNZ185" s="116"/>
      <c r="QOA185" s="116"/>
      <c r="QOB185" s="116"/>
      <c r="QOC185" s="116"/>
      <c r="QOD185" s="116"/>
      <c r="QOE185" s="116"/>
      <c r="QOF185" s="116"/>
      <c r="QOG185" s="116" t="s">
        <v>74</v>
      </c>
      <c r="QOH185" s="116"/>
      <c r="QOI185" s="116"/>
      <c r="QOJ185" s="116"/>
      <c r="QOK185" s="116"/>
      <c r="QOL185" s="116"/>
      <c r="QOM185" s="116"/>
      <c r="QON185" s="116"/>
      <c r="QOO185" s="116" t="s">
        <v>74</v>
      </c>
      <c r="QOP185" s="116"/>
      <c r="QOQ185" s="116"/>
      <c r="QOR185" s="116"/>
      <c r="QOS185" s="116"/>
      <c r="QOT185" s="116"/>
      <c r="QOU185" s="116"/>
      <c r="QOV185" s="116"/>
      <c r="QOW185" s="116" t="s">
        <v>74</v>
      </c>
      <c r="QOX185" s="116"/>
      <c r="QOY185" s="116"/>
      <c r="QOZ185" s="116"/>
      <c r="QPA185" s="116"/>
      <c r="QPB185" s="116"/>
      <c r="QPC185" s="116"/>
      <c r="QPD185" s="116"/>
      <c r="QPE185" s="116" t="s">
        <v>74</v>
      </c>
      <c r="QPF185" s="116"/>
      <c r="QPG185" s="116"/>
      <c r="QPH185" s="116"/>
      <c r="QPI185" s="116"/>
      <c r="QPJ185" s="116"/>
      <c r="QPK185" s="116"/>
      <c r="QPL185" s="116"/>
      <c r="QPM185" s="116" t="s">
        <v>74</v>
      </c>
      <c r="QPN185" s="116"/>
      <c r="QPO185" s="116"/>
      <c r="QPP185" s="116"/>
      <c r="QPQ185" s="116"/>
      <c r="QPR185" s="116"/>
      <c r="QPS185" s="116"/>
      <c r="QPT185" s="116"/>
      <c r="QPU185" s="116" t="s">
        <v>74</v>
      </c>
      <c r="QPV185" s="116"/>
      <c r="QPW185" s="116"/>
      <c r="QPX185" s="116"/>
      <c r="QPY185" s="116"/>
      <c r="QPZ185" s="116"/>
      <c r="QQA185" s="116"/>
      <c r="QQB185" s="116"/>
      <c r="QQC185" s="116" t="s">
        <v>74</v>
      </c>
      <c r="QQD185" s="116"/>
      <c r="QQE185" s="116"/>
      <c r="QQF185" s="116"/>
      <c r="QQG185" s="116"/>
      <c r="QQH185" s="116"/>
      <c r="QQI185" s="116"/>
      <c r="QQJ185" s="116"/>
      <c r="QQK185" s="116" t="s">
        <v>74</v>
      </c>
      <c r="QQL185" s="116"/>
      <c r="QQM185" s="116"/>
      <c r="QQN185" s="116"/>
      <c r="QQO185" s="116"/>
      <c r="QQP185" s="116"/>
      <c r="QQQ185" s="116"/>
      <c r="QQR185" s="116"/>
      <c r="QQS185" s="116" t="s">
        <v>74</v>
      </c>
      <c r="QQT185" s="116"/>
      <c r="QQU185" s="116"/>
      <c r="QQV185" s="116"/>
      <c r="QQW185" s="116"/>
      <c r="QQX185" s="116"/>
      <c r="QQY185" s="116"/>
      <c r="QQZ185" s="116"/>
      <c r="QRA185" s="116" t="s">
        <v>74</v>
      </c>
      <c r="QRB185" s="116"/>
      <c r="QRC185" s="116"/>
      <c r="QRD185" s="116"/>
      <c r="QRE185" s="116"/>
      <c r="QRF185" s="116"/>
      <c r="QRG185" s="116"/>
      <c r="QRH185" s="116"/>
      <c r="QRI185" s="116" t="s">
        <v>74</v>
      </c>
      <c r="QRJ185" s="116"/>
      <c r="QRK185" s="116"/>
      <c r="QRL185" s="116"/>
      <c r="QRM185" s="116"/>
      <c r="QRN185" s="116"/>
      <c r="QRO185" s="116"/>
      <c r="QRP185" s="116"/>
      <c r="QRQ185" s="116" t="s">
        <v>74</v>
      </c>
      <c r="QRR185" s="116"/>
      <c r="QRS185" s="116"/>
      <c r="QRT185" s="116"/>
      <c r="QRU185" s="116"/>
      <c r="QRV185" s="116"/>
      <c r="QRW185" s="116"/>
      <c r="QRX185" s="116"/>
      <c r="QRY185" s="116" t="s">
        <v>74</v>
      </c>
      <c r="QRZ185" s="116"/>
      <c r="QSA185" s="116"/>
      <c r="QSB185" s="116"/>
      <c r="QSC185" s="116"/>
      <c r="QSD185" s="116"/>
      <c r="QSE185" s="116"/>
      <c r="QSF185" s="116"/>
      <c r="QSG185" s="116" t="s">
        <v>74</v>
      </c>
      <c r="QSH185" s="116"/>
      <c r="QSI185" s="116"/>
      <c r="QSJ185" s="116"/>
      <c r="QSK185" s="116"/>
      <c r="QSL185" s="116"/>
      <c r="QSM185" s="116"/>
      <c r="QSN185" s="116"/>
      <c r="QSO185" s="116" t="s">
        <v>74</v>
      </c>
      <c r="QSP185" s="116"/>
      <c r="QSQ185" s="116"/>
      <c r="QSR185" s="116"/>
      <c r="QSS185" s="116"/>
      <c r="QST185" s="116"/>
      <c r="QSU185" s="116"/>
      <c r="QSV185" s="116"/>
      <c r="QSW185" s="116" t="s">
        <v>74</v>
      </c>
      <c r="QSX185" s="116"/>
      <c r="QSY185" s="116"/>
      <c r="QSZ185" s="116"/>
      <c r="QTA185" s="116"/>
      <c r="QTB185" s="116"/>
      <c r="QTC185" s="116"/>
      <c r="QTD185" s="116"/>
      <c r="QTE185" s="116" t="s">
        <v>74</v>
      </c>
      <c r="QTF185" s="116"/>
      <c r="QTG185" s="116"/>
      <c r="QTH185" s="116"/>
      <c r="QTI185" s="116"/>
      <c r="QTJ185" s="116"/>
      <c r="QTK185" s="116"/>
      <c r="QTL185" s="116"/>
      <c r="QTM185" s="116" t="s">
        <v>74</v>
      </c>
      <c r="QTN185" s="116"/>
      <c r="QTO185" s="116"/>
      <c r="QTP185" s="116"/>
      <c r="QTQ185" s="116"/>
      <c r="QTR185" s="116"/>
      <c r="QTS185" s="116"/>
      <c r="QTT185" s="116"/>
      <c r="QTU185" s="116" t="s">
        <v>74</v>
      </c>
      <c r="QTV185" s="116"/>
      <c r="QTW185" s="116"/>
      <c r="QTX185" s="116"/>
      <c r="QTY185" s="116"/>
      <c r="QTZ185" s="116"/>
      <c r="QUA185" s="116"/>
      <c r="QUB185" s="116"/>
      <c r="QUC185" s="116" t="s">
        <v>74</v>
      </c>
      <c r="QUD185" s="116"/>
      <c r="QUE185" s="116"/>
      <c r="QUF185" s="116"/>
      <c r="QUG185" s="116"/>
      <c r="QUH185" s="116"/>
      <c r="QUI185" s="116"/>
      <c r="QUJ185" s="116"/>
      <c r="QUK185" s="116" t="s">
        <v>74</v>
      </c>
      <c r="QUL185" s="116"/>
      <c r="QUM185" s="116"/>
      <c r="QUN185" s="116"/>
      <c r="QUO185" s="116"/>
      <c r="QUP185" s="116"/>
      <c r="QUQ185" s="116"/>
      <c r="QUR185" s="116"/>
      <c r="QUS185" s="116" t="s">
        <v>74</v>
      </c>
      <c r="QUT185" s="116"/>
      <c r="QUU185" s="116"/>
      <c r="QUV185" s="116"/>
      <c r="QUW185" s="116"/>
      <c r="QUX185" s="116"/>
      <c r="QUY185" s="116"/>
      <c r="QUZ185" s="116"/>
      <c r="QVA185" s="116" t="s">
        <v>74</v>
      </c>
      <c r="QVB185" s="116"/>
      <c r="QVC185" s="116"/>
      <c r="QVD185" s="116"/>
      <c r="QVE185" s="116"/>
      <c r="QVF185" s="116"/>
      <c r="QVG185" s="116"/>
      <c r="QVH185" s="116"/>
      <c r="QVI185" s="116" t="s">
        <v>74</v>
      </c>
      <c r="QVJ185" s="116"/>
      <c r="QVK185" s="116"/>
      <c r="QVL185" s="116"/>
      <c r="QVM185" s="116"/>
      <c r="QVN185" s="116"/>
      <c r="QVO185" s="116"/>
      <c r="QVP185" s="116"/>
      <c r="QVQ185" s="116" t="s">
        <v>74</v>
      </c>
      <c r="QVR185" s="116"/>
      <c r="QVS185" s="116"/>
      <c r="QVT185" s="116"/>
      <c r="QVU185" s="116"/>
      <c r="QVV185" s="116"/>
      <c r="QVW185" s="116"/>
      <c r="QVX185" s="116"/>
      <c r="QVY185" s="116" t="s">
        <v>74</v>
      </c>
      <c r="QVZ185" s="116"/>
      <c r="QWA185" s="116"/>
      <c r="QWB185" s="116"/>
      <c r="QWC185" s="116"/>
      <c r="QWD185" s="116"/>
      <c r="QWE185" s="116"/>
      <c r="QWF185" s="116"/>
      <c r="QWG185" s="116" t="s">
        <v>74</v>
      </c>
      <c r="QWH185" s="116"/>
      <c r="QWI185" s="116"/>
      <c r="QWJ185" s="116"/>
      <c r="QWK185" s="116"/>
      <c r="QWL185" s="116"/>
      <c r="QWM185" s="116"/>
      <c r="QWN185" s="116"/>
      <c r="QWO185" s="116" t="s">
        <v>74</v>
      </c>
      <c r="QWP185" s="116"/>
      <c r="QWQ185" s="116"/>
      <c r="QWR185" s="116"/>
      <c r="QWS185" s="116"/>
      <c r="QWT185" s="116"/>
      <c r="QWU185" s="116"/>
      <c r="QWV185" s="116"/>
      <c r="QWW185" s="116" t="s">
        <v>74</v>
      </c>
      <c r="QWX185" s="116"/>
      <c r="QWY185" s="116"/>
      <c r="QWZ185" s="116"/>
      <c r="QXA185" s="116"/>
      <c r="QXB185" s="116"/>
      <c r="QXC185" s="116"/>
      <c r="QXD185" s="116"/>
      <c r="QXE185" s="116" t="s">
        <v>74</v>
      </c>
      <c r="QXF185" s="116"/>
      <c r="QXG185" s="116"/>
      <c r="QXH185" s="116"/>
      <c r="QXI185" s="116"/>
      <c r="QXJ185" s="116"/>
      <c r="QXK185" s="116"/>
      <c r="QXL185" s="116"/>
      <c r="QXM185" s="116" t="s">
        <v>74</v>
      </c>
      <c r="QXN185" s="116"/>
      <c r="QXO185" s="116"/>
      <c r="QXP185" s="116"/>
      <c r="QXQ185" s="116"/>
      <c r="QXR185" s="116"/>
      <c r="QXS185" s="116"/>
      <c r="QXT185" s="116"/>
      <c r="QXU185" s="116" t="s">
        <v>74</v>
      </c>
      <c r="QXV185" s="116"/>
      <c r="QXW185" s="116"/>
      <c r="QXX185" s="116"/>
      <c r="QXY185" s="116"/>
      <c r="QXZ185" s="116"/>
      <c r="QYA185" s="116"/>
      <c r="QYB185" s="116"/>
      <c r="QYC185" s="116" t="s">
        <v>74</v>
      </c>
      <c r="QYD185" s="116"/>
      <c r="QYE185" s="116"/>
      <c r="QYF185" s="116"/>
      <c r="QYG185" s="116"/>
      <c r="QYH185" s="116"/>
      <c r="QYI185" s="116"/>
      <c r="QYJ185" s="116"/>
      <c r="QYK185" s="116" t="s">
        <v>74</v>
      </c>
      <c r="QYL185" s="116"/>
      <c r="QYM185" s="116"/>
      <c r="QYN185" s="116"/>
      <c r="QYO185" s="116"/>
      <c r="QYP185" s="116"/>
      <c r="QYQ185" s="116"/>
      <c r="QYR185" s="116"/>
      <c r="QYS185" s="116" t="s">
        <v>74</v>
      </c>
      <c r="QYT185" s="116"/>
      <c r="QYU185" s="116"/>
      <c r="QYV185" s="116"/>
      <c r="QYW185" s="116"/>
      <c r="QYX185" s="116"/>
      <c r="QYY185" s="116"/>
      <c r="QYZ185" s="116"/>
      <c r="QZA185" s="116" t="s">
        <v>74</v>
      </c>
      <c r="QZB185" s="116"/>
      <c r="QZC185" s="116"/>
      <c r="QZD185" s="116"/>
      <c r="QZE185" s="116"/>
      <c r="QZF185" s="116"/>
      <c r="QZG185" s="116"/>
      <c r="QZH185" s="116"/>
      <c r="QZI185" s="116" t="s">
        <v>74</v>
      </c>
      <c r="QZJ185" s="116"/>
      <c r="QZK185" s="116"/>
      <c r="QZL185" s="116"/>
      <c r="QZM185" s="116"/>
      <c r="QZN185" s="116"/>
      <c r="QZO185" s="116"/>
      <c r="QZP185" s="116"/>
      <c r="QZQ185" s="116" t="s">
        <v>74</v>
      </c>
      <c r="QZR185" s="116"/>
      <c r="QZS185" s="116"/>
      <c r="QZT185" s="116"/>
      <c r="QZU185" s="116"/>
      <c r="QZV185" s="116"/>
      <c r="QZW185" s="116"/>
      <c r="QZX185" s="116"/>
      <c r="QZY185" s="116" t="s">
        <v>74</v>
      </c>
      <c r="QZZ185" s="116"/>
      <c r="RAA185" s="116"/>
      <c r="RAB185" s="116"/>
      <c r="RAC185" s="116"/>
      <c r="RAD185" s="116"/>
      <c r="RAE185" s="116"/>
      <c r="RAF185" s="116"/>
      <c r="RAG185" s="116" t="s">
        <v>74</v>
      </c>
      <c r="RAH185" s="116"/>
      <c r="RAI185" s="116"/>
      <c r="RAJ185" s="116"/>
      <c r="RAK185" s="116"/>
      <c r="RAL185" s="116"/>
      <c r="RAM185" s="116"/>
      <c r="RAN185" s="116"/>
      <c r="RAO185" s="116" t="s">
        <v>74</v>
      </c>
      <c r="RAP185" s="116"/>
      <c r="RAQ185" s="116"/>
      <c r="RAR185" s="116"/>
      <c r="RAS185" s="116"/>
      <c r="RAT185" s="116"/>
      <c r="RAU185" s="116"/>
      <c r="RAV185" s="116"/>
      <c r="RAW185" s="116" t="s">
        <v>74</v>
      </c>
      <c r="RAX185" s="116"/>
      <c r="RAY185" s="116"/>
      <c r="RAZ185" s="116"/>
      <c r="RBA185" s="116"/>
      <c r="RBB185" s="116"/>
      <c r="RBC185" s="116"/>
      <c r="RBD185" s="116"/>
      <c r="RBE185" s="116" t="s">
        <v>74</v>
      </c>
      <c r="RBF185" s="116"/>
      <c r="RBG185" s="116"/>
      <c r="RBH185" s="116"/>
      <c r="RBI185" s="116"/>
      <c r="RBJ185" s="116"/>
      <c r="RBK185" s="116"/>
      <c r="RBL185" s="116"/>
      <c r="RBM185" s="116" t="s">
        <v>74</v>
      </c>
      <c r="RBN185" s="116"/>
      <c r="RBO185" s="116"/>
      <c r="RBP185" s="116"/>
      <c r="RBQ185" s="116"/>
      <c r="RBR185" s="116"/>
      <c r="RBS185" s="116"/>
      <c r="RBT185" s="116"/>
      <c r="RBU185" s="116" t="s">
        <v>74</v>
      </c>
      <c r="RBV185" s="116"/>
      <c r="RBW185" s="116"/>
      <c r="RBX185" s="116"/>
      <c r="RBY185" s="116"/>
      <c r="RBZ185" s="116"/>
      <c r="RCA185" s="116"/>
      <c r="RCB185" s="116"/>
      <c r="RCC185" s="116" t="s">
        <v>74</v>
      </c>
      <c r="RCD185" s="116"/>
      <c r="RCE185" s="116"/>
      <c r="RCF185" s="116"/>
      <c r="RCG185" s="116"/>
      <c r="RCH185" s="116"/>
      <c r="RCI185" s="116"/>
      <c r="RCJ185" s="116"/>
      <c r="RCK185" s="116" t="s">
        <v>74</v>
      </c>
      <c r="RCL185" s="116"/>
      <c r="RCM185" s="116"/>
      <c r="RCN185" s="116"/>
      <c r="RCO185" s="116"/>
      <c r="RCP185" s="116"/>
      <c r="RCQ185" s="116"/>
      <c r="RCR185" s="116"/>
      <c r="RCS185" s="116" t="s">
        <v>74</v>
      </c>
      <c r="RCT185" s="116"/>
      <c r="RCU185" s="116"/>
      <c r="RCV185" s="116"/>
      <c r="RCW185" s="116"/>
      <c r="RCX185" s="116"/>
      <c r="RCY185" s="116"/>
      <c r="RCZ185" s="116"/>
      <c r="RDA185" s="116" t="s">
        <v>74</v>
      </c>
      <c r="RDB185" s="116"/>
      <c r="RDC185" s="116"/>
      <c r="RDD185" s="116"/>
      <c r="RDE185" s="116"/>
      <c r="RDF185" s="116"/>
      <c r="RDG185" s="116"/>
      <c r="RDH185" s="116"/>
      <c r="RDI185" s="116" t="s">
        <v>74</v>
      </c>
      <c r="RDJ185" s="116"/>
      <c r="RDK185" s="116"/>
      <c r="RDL185" s="116"/>
      <c r="RDM185" s="116"/>
      <c r="RDN185" s="116"/>
      <c r="RDO185" s="116"/>
      <c r="RDP185" s="116"/>
      <c r="RDQ185" s="116" t="s">
        <v>74</v>
      </c>
      <c r="RDR185" s="116"/>
      <c r="RDS185" s="116"/>
      <c r="RDT185" s="116"/>
      <c r="RDU185" s="116"/>
      <c r="RDV185" s="116"/>
      <c r="RDW185" s="116"/>
      <c r="RDX185" s="116"/>
      <c r="RDY185" s="116" t="s">
        <v>74</v>
      </c>
      <c r="RDZ185" s="116"/>
      <c r="REA185" s="116"/>
      <c r="REB185" s="116"/>
      <c r="REC185" s="116"/>
      <c r="RED185" s="116"/>
      <c r="REE185" s="116"/>
      <c r="REF185" s="116"/>
      <c r="REG185" s="116" t="s">
        <v>74</v>
      </c>
      <c r="REH185" s="116"/>
      <c r="REI185" s="116"/>
      <c r="REJ185" s="116"/>
      <c r="REK185" s="116"/>
      <c r="REL185" s="116"/>
      <c r="REM185" s="116"/>
      <c r="REN185" s="116"/>
      <c r="REO185" s="116" t="s">
        <v>74</v>
      </c>
      <c r="REP185" s="116"/>
      <c r="REQ185" s="116"/>
      <c r="RER185" s="116"/>
      <c r="RES185" s="116"/>
      <c r="RET185" s="116"/>
      <c r="REU185" s="116"/>
      <c r="REV185" s="116"/>
      <c r="REW185" s="116" t="s">
        <v>74</v>
      </c>
      <c r="REX185" s="116"/>
      <c r="REY185" s="116"/>
      <c r="REZ185" s="116"/>
      <c r="RFA185" s="116"/>
      <c r="RFB185" s="116"/>
      <c r="RFC185" s="116"/>
      <c r="RFD185" s="116"/>
      <c r="RFE185" s="116" t="s">
        <v>74</v>
      </c>
      <c r="RFF185" s="116"/>
      <c r="RFG185" s="116"/>
      <c r="RFH185" s="116"/>
      <c r="RFI185" s="116"/>
      <c r="RFJ185" s="116"/>
      <c r="RFK185" s="116"/>
      <c r="RFL185" s="116"/>
      <c r="RFM185" s="116" t="s">
        <v>74</v>
      </c>
      <c r="RFN185" s="116"/>
      <c r="RFO185" s="116"/>
      <c r="RFP185" s="116"/>
      <c r="RFQ185" s="116"/>
      <c r="RFR185" s="116"/>
      <c r="RFS185" s="116"/>
      <c r="RFT185" s="116"/>
      <c r="RFU185" s="116" t="s">
        <v>74</v>
      </c>
      <c r="RFV185" s="116"/>
      <c r="RFW185" s="116"/>
      <c r="RFX185" s="116"/>
      <c r="RFY185" s="116"/>
      <c r="RFZ185" s="116"/>
      <c r="RGA185" s="116"/>
      <c r="RGB185" s="116"/>
      <c r="RGC185" s="116" t="s">
        <v>74</v>
      </c>
      <c r="RGD185" s="116"/>
      <c r="RGE185" s="116"/>
      <c r="RGF185" s="116"/>
      <c r="RGG185" s="116"/>
      <c r="RGH185" s="116"/>
      <c r="RGI185" s="116"/>
      <c r="RGJ185" s="116"/>
      <c r="RGK185" s="116" t="s">
        <v>74</v>
      </c>
      <c r="RGL185" s="116"/>
      <c r="RGM185" s="116"/>
      <c r="RGN185" s="116"/>
      <c r="RGO185" s="116"/>
      <c r="RGP185" s="116"/>
      <c r="RGQ185" s="116"/>
      <c r="RGR185" s="116"/>
      <c r="RGS185" s="116" t="s">
        <v>74</v>
      </c>
      <c r="RGT185" s="116"/>
      <c r="RGU185" s="116"/>
      <c r="RGV185" s="116"/>
      <c r="RGW185" s="116"/>
      <c r="RGX185" s="116"/>
      <c r="RGY185" s="116"/>
      <c r="RGZ185" s="116"/>
      <c r="RHA185" s="116" t="s">
        <v>74</v>
      </c>
      <c r="RHB185" s="116"/>
      <c r="RHC185" s="116"/>
      <c r="RHD185" s="116"/>
      <c r="RHE185" s="116"/>
      <c r="RHF185" s="116"/>
      <c r="RHG185" s="116"/>
      <c r="RHH185" s="116"/>
      <c r="RHI185" s="116" t="s">
        <v>74</v>
      </c>
      <c r="RHJ185" s="116"/>
      <c r="RHK185" s="116"/>
      <c r="RHL185" s="116"/>
      <c r="RHM185" s="116"/>
      <c r="RHN185" s="116"/>
      <c r="RHO185" s="116"/>
      <c r="RHP185" s="116"/>
      <c r="RHQ185" s="116" t="s">
        <v>74</v>
      </c>
      <c r="RHR185" s="116"/>
      <c r="RHS185" s="116"/>
      <c r="RHT185" s="116"/>
      <c r="RHU185" s="116"/>
      <c r="RHV185" s="116"/>
      <c r="RHW185" s="116"/>
      <c r="RHX185" s="116"/>
      <c r="RHY185" s="116" t="s">
        <v>74</v>
      </c>
      <c r="RHZ185" s="116"/>
      <c r="RIA185" s="116"/>
      <c r="RIB185" s="116"/>
      <c r="RIC185" s="116"/>
      <c r="RID185" s="116"/>
      <c r="RIE185" s="116"/>
      <c r="RIF185" s="116"/>
      <c r="RIG185" s="116" t="s">
        <v>74</v>
      </c>
      <c r="RIH185" s="116"/>
      <c r="RII185" s="116"/>
      <c r="RIJ185" s="116"/>
      <c r="RIK185" s="116"/>
      <c r="RIL185" s="116"/>
      <c r="RIM185" s="116"/>
      <c r="RIN185" s="116"/>
      <c r="RIO185" s="116" t="s">
        <v>74</v>
      </c>
      <c r="RIP185" s="116"/>
      <c r="RIQ185" s="116"/>
      <c r="RIR185" s="116"/>
      <c r="RIS185" s="116"/>
      <c r="RIT185" s="116"/>
      <c r="RIU185" s="116"/>
      <c r="RIV185" s="116"/>
      <c r="RIW185" s="116" t="s">
        <v>74</v>
      </c>
      <c r="RIX185" s="116"/>
      <c r="RIY185" s="116"/>
      <c r="RIZ185" s="116"/>
      <c r="RJA185" s="116"/>
      <c r="RJB185" s="116"/>
      <c r="RJC185" s="116"/>
      <c r="RJD185" s="116"/>
      <c r="RJE185" s="116" t="s">
        <v>74</v>
      </c>
      <c r="RJF185" s="116"/>
      <c r="RJG185" s="116"/>
      <c r="RJH185" s="116"/>
      <c r="RJI185" s="116"/>
      <c r="RJJ185" s="116"/>
      <c r="RJK185" s="116"/>
      <c r="RJL185" s="116"/>
      <c r="RJM185" s="116" t="s">
        <v>74</v>
      </c>
      <c r="RJN185" s="116"/>
      <c r="RJO185" s="116"/>
      <c r="RJP185" s="116"/>
      <c r="RJQ185" s="116"/>
      <c r="RJR185" s="116"/>
      <c r="RJS185" s="116"/>
      <c r="RJT185" s="116"/>
      <c r="RJU185" s="116" t="s">
        <v>74</v>
      </c>
      <c r="RJV185" s="116"/>
      <c r="RJW185" s="116"/>
      <c r="RJX185" s="116"/>
      <c r="RJY185" s="116"/>
      <c r="RJZ185" s="116"/>
      <c r="RKA185" s="116"/>
      <c r="RKB185" s="116"/>
      <c r="RKC185" s="116" t="s">
        <v>74</v>
      </c>
      <c r="RKD185" s="116"/>
      <c r="RKE185" s="116"/>
      <c r="RKF185" s="116"/>
      <c r="RKG185" s="116"/>
      <c r="RKH185" s="116"/>
      <c r="RKI185" s="116"/>
      <c r="RKJ185" s="116"/>
      <c r="RKK185" s="116" t="s">
        <v>74</v>
      </c>
      <c r="RKL185" s="116"/>
      <c r="RKM185" s="116"/>
      <c r="RKN185" s="116"/>
      <c r="RKO185" s="116"/>
      <c r="RKP185" s="116"/>
      <c r="RKQ185" s="116"/>
      <c r="RKR185" s="116"/>
      <c r="RKS185" s="116" t="s">
        <v>74</v>
      </c>
      <c r="RKT185" s="116"/>
      <c r="RKU185" s="116"/>
      <c r="RKV185" s="116"/>
      <c r="RKW185" s="116"/>
      <c r="RKX185" s="116"/>
      <c r="RKY185" s="116"/>
      <c r="RKZ185" s="116"/>
      <c r="RLA185" s="116" t="s">
        <v>74</v>
      </c>
      <c r="RLB185" s="116"/>
      <c r="RLC185" s="116"/>
      <c r="RLD185" s="116"/>
      <c r="RLE185" s="116"/>
      <c r="RLF185" s="116"/>
      <c r="RLG185" s="116"/>
      <c r="RLH185" s="116"/>
      <c r="RLI185" s="116" t="s">
        <v>74</v>
      </c>
      <c r="RLJ185" s="116"/>
      <c r="RLK185" s="116"/>
      <c r="RLL185" s="116"/>
      <c r="RLM185" s="116"/>
      <c r="RLN185" s="116"/>
      <c r="RLO185" s="116"/>
      <c r="RLP185" s="116"/>
      <c r="RLQ185" s="116" t="s">
        <v>74</v>
      </c>
      <c r="RLR185" s="116"/>
      <c r="RLS185" s="116"/>
      <c r="RLT185" s="116"/>
      <c r="RLU185" s="116"/>
      <c r="RLV185" s="116"/>
      <c r="RLW185" s="116"/>
      <c r="RLX185" s="116"/>
      <c r="RLY185" s="116" t="s">
        <v>74</v>
      </c>
      <c r="RLZ185" s="116"/>
      <c r="RMA185" s="116"/>
      <c r="RMB185" s="116"/>
      <c r="RMC185" s="116"/>
      <c r="RMD185" s="116"/>
      <c r="RME185" s="116"/>
      <c r="RMF185" s="116"/>
      <c r="RMG185" s="116" t="s">
        <v>74</v>
      </c>
      <c r="RMH185" s="116"/>
      <c r="RMI185" s="116"/>
      <c r="RMJ185" s="116"/>
      <c r="RMK185" s="116"/>
      <c r="RML185" s="116"/>
      <c r="RMM185" s="116"/>
      <c r="RMN185" s="116"/>
      <c r="RMO185" s="116" t="s">
        <v>74</v>
      </c>
      <c r="RMP185" s="116"/>
      <c r="RMQ185" s="116"/>
      <c r="RMR185" s="116"/>
      <c r="RMS185" s="116"/>
      <c r="RMT185" s="116"/>
      <c r="RMU185" s="116"/>
      <c r="RMV185" s="116"/>
      <c r="RMW185" s="116" t="s">
        <v>74</v>
      </c>
      <c r="RMX185" s="116"/>
      <c r="RMY185" s="116"/>
      <c r="RMZ185" s="116"/>
      <c r="RNA185" s="116"/>
      <c r="RNB185" s="116"/>
      <c r="RNC185" s="116"/>
      <c r="RND185" s="116"/>
      <c r="RNE185" s="116" t="s">
        <v>74</v>
      </c>
      <c r="RNF185" s="116"/>
      <c r="RNG185" s="116"/>
      <c r="RNH185" s="116"/>
      <c r="RNI185" s="116"/>
      <c r="RNJ185" s="116"/>
      <c r="RNK185" s="116"/>
      <c r="RNL185" s="116"/>
      <c r="RNM185" s="116" t="s">
        <v>74</v>
      </c>
      <c r="RNN185" s="116"/>
      <c r="RNO185" s="116"/>
      <c r="RNP185" s="116"/>
      <c r="RNQ185" s="116"/>
      <c r="RNR185" s="116"/>
      <c r="RNS185" s="116"/>
      <c r="RNT185" s="116"/>
      <c r="RNU185" s="116" t="s">
        <v>74</v>
      </c>
      <c r="RNV185" s="116"/>
      <c r="RNW185" s="116"/>
      <c r="RNX185" s="116"/>
      <c r="RNY185" s="116"/>
      <c r="RNZ185" s="116"/>
      <c r="ROA185" s="116"/>
      <c r="ROB185" s="116"/>
      <c r="ROC185" s="116" t="s">
        <v>74</v>
      </c>
      <c r="ROD185" s="116"/>
      <c r="ROE185" s="116"/>
      <c r="ROF185" s="116"/>
      <c r="ROG185" s="116"/>
      <c r="ROH185" s="116"/>
      <c r="ROI185" s="116"/>
      <c r="ROJ185" s="116"/>
      <c r="ROK185" s="116" t="s">
        <v>74</v>
      </c>
      <c r="ROL185" s="116"/>
      <c r="ROM185" s="116"/>
      <c r="RON185" s="116"/>
      <c r="ROO185" s="116"/>
      <c r="ROP185" s="116"/>
      <c r="ROQ185" s="116"/>
      <c r="ROR185" s="116"/>
      <c r="ROS185" s="116" t="s">
        <v>74</v>
      </c>
      <c r="ROT185" s="116"/>
      <c r="ROU185" s="116"/>
      <c r="ROV185" s="116"/>
      <c r="ROW185" s="116"/>
      <c r="ROX185" s="116"/>
      <c r="ROY185" s="116"/>
      <c r="ROZ185" s="116"/>
      <c r="RPA185" s="116" t="s">
        <v>74</v>
      </c>
      <c r="RPB185" s="116"/>
      <c r="RPC185" s="116"/>
      <c r="RPD185" s="116"/>
      <c r="RPE185" s="116"/>
      <c r="RPF185" s="116"/>
      <c r="RPG185" s="116"/>
      <c r="RPH185" s="116"/>
      <c r="RPI185" s="116" t="s">
        <v>74</v>
      </c>
      <c r="RPJ185" s="116"/>
      <c r="RPK185" s="116"/>
      <c r="RPL185" s="116"/>
      <c r="RPM185" s="116"/>
      <c r="RPN185" s="116"/>
      <c r="RPO185" s="116"/>
      <c r="RPP185" s="116"/>
      <c r="RPQ185" s="116" t="s">
        <v>74</v>
      </c>
      <c r="RPR185" s="116"/>
      <c r="RPS185" s="116"/>
      <c r="RPT185" s="116"/>
      <c r="RPU185" s="116"/>
      <c r="RPV185" s="116"/>
      <c r="RPW185" s="116"/>
      <c r="RPX185" s="116"/>
      <c r="RPY185" s="116" t="s">
        <v>74</v>
      </c>
      <c r="RPZ185" s="116"/>
      <c r="RQA185" s="116"/>
      <c r="RQB185" s="116"/>
      <c r="RQC185" s="116"/>
      <c r="RQD185" s="116"/>
      <c r="RQE185" s="116"/>
      <c r="RQF185" s="116"/>
      <c r="RQG185" s="116" t="s">
        <v>74</v>
      </c>
      <c r="RQH185" s="116"/>
      <c r="RQI185" s="116"/>
      <c r="RQJ185" s="116"/>
      <c r="RQK185" s="116"/>
      <c r="RQL185" s="116"/>
      <c r="RQM185" s="116"/>
      <c r="RQN185" s="116"/>
      <c r="RQO185" s="116" t="s">
        <v>74</v>
      </c>
      <c r="RQP185" s="116"/>
      <c r="RQQ185" s="116"/>
      <c r="RQR185" s="116"/>
      <c r="RQS185" s="116"/>
      <c r="RQT185" s="116"/>
      <c r="RQU185" s="116"/>
      <c r="RQV185" s="116"/>
      <c r="RQW185" s="116" t="s">
        <v>74</v>
      </c>
      <c r="RQX185" s="116"/>
      <c r="RQY185" s="116"/>
      <c r="RQZ185" s="116"/>
      <c r="RRA185" s="116"/>
      <c r="RRB185" s="116"/>
      <c r="RRC185" s="116"/>
      <c r="RRD185" s="116"/>
      <c r="RRE185" s="116" t="s">
        <v>74</v>
      </c>
      <c r="RRF185" s="116"/>
      <c r="RRG185" s="116"/>
      <c r="RRH185" s="116"/>
      <c r="RRI185" s="116"/>
      <c r="RRJ185" s="116"/>
      <c r="RRK185" s="116"/>
      <c r="RRL185" s="116"/>
      <c r="RRM185" s="116" t="s">
        <v>74</v>
      </c>
      <c r="RRN185" s="116"/>
      <c r="RRO185" s="116"/>
      <c r="RRP185" s="116"/>
      <c r="RRQ185" s="116"/>
      <c r="RRR185" s="116"/>
      <c r="RRS185" s="116"/>
      <c r="RRT185" s="116"/>
      <c r="RRU185" s="116" t="s">
        <v>74</v>
      </c>
      <c r="RRV185" s="116"/>
      <c r="RRW185" s="116"/>
      <c r="RRX185" s="116"/>
      <c r="RRY185" s="116"/>
      <c r="RRZ185" s="116"/>
      <c r="RSA185" s="116"/>
      <c r="RSB185" s="116"/>
      <c r="RSC185" s="116" t="s">
        <v>74</v>
      </c>
      <c r="RSD185" s="116"/>
      <c r="RSE185" s="116"/>
      <c r="RSF185" s="116"/>
      <c r="RSG185" s="116"/>
      <c r="RSH185" s="116"/>
      <c r="RSI185" s="116"/>
      <c r="RSJ185" s="116"/>
      <c r="RSK185" s="116" t="s">
        <v>74</v>
      </c>
      <c r="RSL185" s="116"/>
      <c r="RSM185" s="116"/>
      <c r="RSN185" s="116"/>
      <c r="RSO185" s="116"/>
      <c r="RSP185" s="116"/>
      <c r="RSQ185" s="116"/>
      <c r="RSR185" s="116"/>
      <c r="RSS185" s="116" t="s">
        <v>74</v>
      </c>
      <c r="RST185" s="116"/>
      <c r="RSU185" s="116"/>
      <c r="RSV185" s="116"/>
      <c r="RSW185" s="116"/>
      <c r="RSX185" s="116"/>
      <c r="RSY185" s="116"/>
      <c r="RSZ185" s="116"/>
      <c r="RTA185" s="116" t="s">
        <v>74</v>
      </c>
      <c r="RTB185" s="116"/>
      <c r="RTC185" s="116"/>
      <c r="RTD185" s="116"/>
      <c r="RTE185" s="116"/>
      <c r="RTF185" s="116"/>
      <c r="RTG185" s="116"/>
      <c r="RTH185" s="116"/>
      <c r="RTI185" s="116" t="s">
        <v>74</v>
      </c>
      <c r="RTJ185" s="116"/>
      <c r="RTK185" s="116"/>
      <c r="RTL185" s="116"/>
      <c r="RTM185" s="116"/>
      <c r="RTN185" s="116"/>
      <c r="RTO185" s="116"/>
      <c r="RTP185" s="116"/>
      <c r="RTQ185" s="116" t="s">
        <v>74</v>
      </c>
      <c r="RTR185" s="116"/>
      <c r="RTS185" s="116"/>
      <c r="RTT185" s="116"/>
      <c r="RTU185" s="116"/>
      <c r="RTV185" s="116"/>
      <c r="RTW185" s="116"/>
      <c r="RTX185" s="116"/>
      <c r="RTY185" s="116" t="s">
        <v>74</v>
      </c>
      <c r="RTZ185" s="116"/>
      <c r="RUA185" s="116"/>
      <c r="RUB185" s="116"/>
      <c r="RUC185" s="116"/>
      <c r="RUD185" s="116"/>
      <c r="RUE185" s="116"/>
      <c r="RUF185" s="116"/>
      <c r="RUG185" s="116" t="s">
        <v>74</v>
      </c>
      <c r="RUH185" s="116"/>
      <c r="RUI185" s="116"/>
      <c r="RUJ185" s="116"/>
      <c r="RUK185" s="116"/>
      <c r="RUL185" s="116"/>
      <c r="RUM185" s="116"/>
      <c r="RUN185" s="116"/>
      <c r="RUO185" s="116" t="s">
        <v>74</v>
      </c>
      <c r="RUP185" s="116"/>
      <c r="RUQ185" s="116"/>
      <c r="RUR185" s="116"/>
      <c r="RUS185" s="116"/>
      <c r="RUT185" s="116"/>
      <c r="RUU185" s="116"/>
      <c r="RUV185" s="116"/>
      <c r="RUW185" s="116" t="s">
        <v>74</v>
      </c>
      <c r="RUX185" s="116"/>
      <c r="RUY185" s="116"/>
      <c r="RUZ185" s="116"/>
      <c r="RVA185" s="116"/>
      <c r="RVB185" s="116"/>
      <c r="RVC185" s="116"/>
      <c r="RVD185" s="116"/>
      <c r="RVE185" s="116" t="s">
        <v>74</v>
      </c>
      <c r="RVF185" s="116"/>
      <c r="RVG185" s="116"/>
      <c r="RVH185" s="116"/>
      <c r="RVI185" s="116"/>
      <c r="RVJ185" s="116"/>
      <c r="RVK185" s="116"/>
      <c r="RVL185" s="116"/>
      <c r="RVM185" s="116" t="s">
        <v>74</v>
      </c>
      <c r="RVN185" s="116"/>
      <c r="RVO185" s="116"/>
      <c r="RVP185" s="116"/>
      <c r="RVQ185" s="116"/>
      <c r="RVR185" s="116"/>
      <c r="RVS185" s="116"/>
      <c r="RVT185" s="116"/>
      <c r="RVU185" s="116" t="s">
        <v>74</v>
      </c>
      <c r="RVV185" s="116"/>
      <c r="RVW185" s="116"/>
      <c r="RVX185" s="116"/>
      <c r="RVY185" s="116"/>
      <c r="RVZ185" s="116"/>
      <c r="RWA185" s="116"/>
      <c r="RWB185" s="116"/>
      <c r="RWC185" s="116" t="s">
        <v>74</v>
      </c>
      <c r="RWD185" s="116"/>
      <c r="RWE185" s="116"/>
      <c r="RWF185" s="116"/>
      <c r="RWG185" s="116"/>
      <c r="RWH185" s="116"/>
      <c r="RWI185" s="116"/>
      <c r="RWJ185" s="116"/>
      <c r="RWK185" s="116" t="s">
        <v>74</v>
      </c>
      <c r="RWL185" s="116"/>
      <c r="RWM185" s="116"/>
      <c r="RWN185" s="116"/>
      <c r="RWO185" s="116"/>
      <c r="RWP185" s="116"/>
      <c r="RWQ185" s="116"/>
      <c r="RWR185" s="116"/>
      <c r="RWS185" s="116" t="s">
        <v>74</v>
      </c>
      <c r="RWT185" s="116"/>
      <c r="RWU185" s="116"/>
      <c r="RWV185" s="116"/>
      <c r="RWW185" s="116"/>
      <c r="RWX185" s="116"/>
      <c r="RWY185" s="116"/>
      <c r="RWZ185" s="116"/>
      <c r="RXA185" s="116" t="s">
        <v>74</v>
      </c>
      <c r="RXB185" s="116"/>
      <c r="RXC185" s="116"/>
      <c r="RXD185" s="116"/>
      <c r="RXE185" s="116"/>
      <c r="RXF185" s="116"/>
      <c r="RXG185" s="116"/>
      <c r="RXH185" s="116"/>
      <c r="RXI185" s="116" t="s">
        <v>74</v>
      </c>
      <c r="RXJ185" s="116"/>
      <c r="RXK185" s="116"/>
      <c r="RXL185" s="116"/>
      <c r="RXM185" s="116"/>
      <c r="RXN185" s="116"/>
      <c r="RXO185" s="116"/>
      <c r="RXP185" s="116"/>
      <c r="RXQ185" s="116" t="s">
        <v>74</v>
      </c>
      <c r="RXR185" s="116"/>
      <c r="RXS185" s="116"/>
      <c r="RXT185" s="116"/>
      <c r="RXU185" s="116"/>
      <c r="RXV185" s="116"/>
      <c r="RXW185" s="116"/>
      <c r="RXX185" s="116"/>
      <c r="RXY185" s="116" t="s">
        <v>74</v>
      </c>
      <c r="RXZ185" s="116"/>
      <c r="RYA185" s="116"/>
      <c r="RYB185" s="116"/>
      <c r="RYC185" s="116"/>
      <c r="RYD185" s="116"/>
      <c r="RYE185" s="116"/>
      <c r="RYF185" s="116"/>
      <c r="RYG185" s="116" t="s">
        <v>74</v>
      </c>
      <c r="RYH185" s="116"/>
      <c r="RYI185" s="116"/>
      <c r="RYJ185" s="116"/>
      <c r="RYK185" s="116"/>
      <c r="RYL185" s="116"/>
      <c r="RYM185" s="116"/>
      <c r="RYN185" s="116"/>
      <c r="RYO185" s="116" t="s">
        <v>74</v>
      </c>
      <c r="RYP185" s="116"/>
      <c r="RYQ185" s="116"/>
      <c r="RYR185" s="116"/>
      <c r="RYS185" s="116"/>
      <c r="RYT185" s="116"/>
      <c r="RYU185" s="116"/>
      <c r="RYV185" s="116"/>
      <c r="RYW185" s="116" t="s">
        <v>74</v>
      </c>
      <c r="RYX185" s="116"/>
      <c r="RYY185" s="116"/>
      <c r="RYZ185" s="116"/>
      <c r="RZA185" s="116"/>
      <c r="RZB185" s="116"/>
      <c r="RZC185" s="116"/>
      <c r="RZD185" s="116"/>
      <c r="RZE185" s="116" t="s">
        <v>74</v>
      </c>
      <c r="RZF185" s="116"/>
      <c r="RZG185" s="116"/>
      <c r="RZH185" s="116"/>
      <c r="RZI185" s="116"/>
      <c r="RZJ185" s="116"/>
      <c r="RZK185" s="116"/>
      <c r="RZL185" s="116"/>
      <c r="RZM185" s="116" t="s">
        <v>74</v>
      </c>
      <c r="RZN185" s="116"/>
      <c r="RZO185" s="116"/>
      <c r="RZP185" s="116"/>
      <c r="RZQ185" s="116"/>
      <c r="RZR185" s="116"/>
      <c r="RZS185" s="116"/>
      <c r="RZT185" s="116"/>
      <c r="RZU185" s="116" t="s">
        <v>74</v>
      </c>
      <c r="RZV185" s="116"/>
      <c r="RZW185" s="116"/>
      <c r="RZX185" s="116"/>
      <c r="RZY185" s="116"/>
      <c r="RZZ185" s="116"/>
      <c r="SAA185" s="116"/>
      <c r="SAB185" s="116"/>
      <c r="SAC185" s="116" t="s">
        <v>74</v>
      </c>
      <c r="SAD185" s="116"/>
      <c r="SAE185" s="116"/>
      <c r="SAF185" s="116"/>
      <c r="SAG185" s="116"/>
      <c r="SAH185" s="116"/>
      <c r="SAI185" s="116"/>
      <c r="SAJ185" s="116"/>
      <c r="SAK185" s="116" t="s">
        <v>74</v>
      </c>
      <c r="SAL185" s="116"/>
      <c r="SAM185" s="116"/>
      <c r="SAN185" s="116"/>
      <c r="SAO185" s="116"/>
      <c r="SAP185" s="116"/>
      <c r="SAQ185" s="116"/>
      <c r="SAR185" s="116"/>
      <c r="SAS185" s="116" t="s">
        <v>74</v>
      </c>
      <c r="SAT185" s="116"/>
      <c r="SAU185" s="116"/>
      <c r="SAV185" s="116"/>
      <c r="SAW185" s="116"/>
      <c r="SAX185" s="116"/>
      <c r="SAY185" s="116"/>
      <c r="SAZ185" s="116"/>
      <c r="SBA185" s="116" t="s">
        <v>74</v>
      </c>
      <c r="SBB185" s="116"/>
      <c r="SBC185" s="116"/>
      <c r="SBD185" s="116"/>
      <c r="SBE185" s="116"/>
      <c r="SBF185" s="116"/>
      <c r="SBG185" s="116"/>
      <c r="SBH185" s="116"/>
      <c r="SBI185" s="116" t="s">
        <v>74</v>
      </c>
      <c r="SBJ185" s="116"/>
      <c r="SBK185" s="116"/>
      <c r="SBL185" s="116"/>
      <c r="SBM185" s="116"/>
      <c r="SBN185" s="116"/>
      <c r="SBO185" s="116"/>
      <c r="SBP185" s="116"/>
      <c r="SBQ185" s="116" t="s">
        <v>74</v>
      </c>
      <c r="SBR185" s="116"/>
      <c r="SBS185" s="116"/>
      <c r="SBT185" s="116"/>
      <c r="SBU185" s="116"/>
      <c r="SBV185" s="116"/>
      <c r="SBW185" s="116"/>
      <c r="SBX185" s="116"/>
      <c r="SBY185" s="116" t="s">
        <v>74</v>
      </c>
      <c r="SBZ185" s="116"/>
      <c r="SCA185" s="116"/>
      <c r="SCB185" s="116"/>
      <c r="SCC185" s="116"/>
      <c r="SCD185" s="116"/>
      <c r="SCE185" s="116"/>
      <c r="SCF185" s="116"/>
      <c r="SCG185" s="116" t="s">
        <v>74</v>
      </c>
      <c r="SCH185" s="116"/>
      <c r="SCI185" s="116"/>
      <c r="SCJ185" s="116"/>
      <c r="SCK185" s="116"/>
      <c r="SCL185" s="116"/>
      <c r="SCM185" s="116"/>
      <c r="SCN185" s="116"/>
      <c r="SCO185" s="116" t="s">
        <v>74</v>
      </c>
      <c r="SCP185" s="116"/>
      <c r="SCQ185" s="116"/>
      <c r="SCR185" s="116"/>
      <c r="SCS185" s="116"/>
      <c r="SCT185" s="116"/>
      <c r="SCU185" s="116"/>
      <c r="SCV185" s="116"/>
      <c r="SCW185" s="116" t="s">
        <v>74</v>
      </c>
      <c r="SCX185" s="116"/>
      <c r="SCY185" s="116"/>
      <c r="SCZ185" s="116"/>
      <c r="SDA185" s="116"/>
      <c r="SDB185" s="116"/>
      <c r="SDC185" s="116"/>
      <c r="SDD185" s="116"/>
      <c r="SDE185" s="116" t="s">
        <v>74</v>
      </c>
      <c r="SDF185" s="116"/>
      <c r="SDG185" s="116"/>
      <c r="SDH185" s="116"/>
      <c r="SDI185" s="116"/>
      <c r="SDJ185" s="116"/>
      <c r="SDK185" s="116"/>
      <c r="SDL185" s="116"/>
      <c r="SDM185" s="116" t="s">
        <v>74</v>
      </c>
      <c r="SDN185" s="116"/>
      <c r="SDO185" s="116"/>
      <c r="SDP185" s="116"/>
      <c r="SDQ185" s="116"/>
      <c r="SDR185" s="116"/>
      <c r="SDS185" s="116"/>
      <c r="SDT185" s="116"/>
      <c r="SDU185" s="116" t="s">
        <v>74</v>
      </c>
      <c r="SDV185" s="116"/>
      <c r="SDW185" s="116"/>
      <c r="SDX185" s="116"/>
      <c r="SDY185" s="116"/>
      <c r="SDZ185" s="116"/>
      <c r="SEA185" s="116"/>
      <c r="SEB185" s="116"/>
      <c r="SEC185" s="116" t="s">
        <v>74</v>
      </c>
      <c r="SED185" s="116"/>
      <c r="SEE185" s="116"/>
      <c r="SEF185" s="116"/>
      <c r="SEG185" s="116"/>
      <c r="SEH185" s="116"/>
      <c r="SEI185" s="116"/>
      <c r="SEJ185" s="116"/>
      <c r="SEK185" s="116" t="s">
        <v>74</v>
      </c>
      <c r="SEL185" s="116"/>
      <c r="SEM185" s="116"/>
      <c r="SEN185" s="116"/>
      <c r="SEO185" s="116"/>
      <c r="SEP185" s="116"/>
      <c r="SEQ185" s="116"/>
      <c r="SER185" s="116"/>
      <c r="SES185" s="116" t="s">
        <v>74</v>
      </c>
      <c r="SET185" s="116"/>
      <c r="SEU185" s="116"/>
      <c r="SEV185" s="116"/>
      <c r="SEW185" s="116"/>
      <c r="SEX185" s="116"/>
      <c r="SEY185" s="116"/>
      <c r="SEZ185" s="116"/>
      <c r="SFA185" s="116" t="s">
        <v>74</v>
      </c>
      <c r="SFB185" s="116"/>
      <c r="SFC185" s="116"/>
      <c r="SFD185" s="116"/>
      <c r="SFE185" s="116"/>
      <c r="SFF185" s="116"/>
      <c r="SFG185" s="116"/>
      <c r="SFH185" s="116"/>
      <c r="SFI185" s="116" t="s">
        <v>74</v>
      </c>
      <c r="SFJ185" s="116"/>
      <c r="SFK185" s="116"/>
      <c r="SFL185" s="116"/>
      <c r="SFM185" s="116"/>
      <c r="SFN185" s="116"/>
      <c r="SFO185" s="116"/>
      <c r="SFP185" s="116"/>
      <c r="SFQ185" s="116" t="s">
        <v>74</v>
      </c>
      <c r="SFR185" s="116"/>
      <c r="SFS185" s="116"/>
      <c r="SFT185" s="116"/>
      <c r="SFU185" s="116"/>
      <c r="SFV185" s="116"/>
      <c r="SFW185" s="116"/>
      <c r="SFX185" s="116"/>
      <c r="SFY185" s="116" t="s">
        <v>74</v>
      </c>
      <c r="SFZ185" s="116"/>
      <c r="SGA185" s="116"/>
      <c r="SGB185" s="116"/>
      <c r="SGC185" s="116"/>
      <c r="SGD185" s="116"/>
      <c r="SGE185" s="116"/>
      <c r="SGF185" s="116"/>
      <c r="SGG185" s="116" t="s">
        <v>74</v>
      </c>
      <c r="SGH185" s="116"/>
      <c r="SGI185" s="116"/>
      <c r="SGJ185" s="116"/>
      <c r="SGK185" s="116"/>
      <c r="SGL185" s="116"/>
      <c r="SGM185" s="116"/>
      <c r="SGN185" s="116"/>
      <c r="SGO185" s="116" t="s">
        <v>74</v>
      </c>
      <c r="SGP185" s="116"/>
      <c r="SGQ185" s="116"/>
      <c r="SGR185" s="116"/>
      <c r="SGS185" s="116"/>
      <c r="SGT185" s="116"/>
      <c r="SGU185" s="116"/>
      <c r="SGV185" s="116"/>
      <c r="SGW185" s="116" t="s">
        <v>74</v>
      </c>
      <c r="SGX185" s="116"/>
      <c r="SGY185" s="116"/>
      <c r="SGZ185" s="116"/>
      <c r="SHA185" s="116"/>
      <c r="SHB185" s="116"/>
      <c r="SHC185" s="116"/>
      <c r="SHD185" s="116"/>
      <c r="SHE185" s="116" t="s">
        <v>74</v>
      </c>
      <c r="SHF185" s="116"/>
      <c r="SHG185" s="116"/>
      <c r="SHH185" s="116"/>
      <c r="SHI185" s="116"/>
      <c r="SHJ185" s="116"/>
      <c r="SHK185" s="116"/>
      <c r="SHL185" s="116"/>
      <c r="SHM185" s="116" t="s">
        <v>74</v>
      </c>
      <c r="SHN185" s="116"/>
      <c r="SHO185" s="116"/>
      <c r="SHP185" s="116"/>
      <c r="SHQ185" s="116"/>
      <c r="SHR185" s="116"/>
      <c r="SHS185" s="116"/>
      <c r="SHT185" s="116"/>
      <c r="SHU185" s="116" t="s">
        <v>74</v>
      </c>
      <c r="SHV185" s="116"/>
      <c r="SHW185" s="116"/>
      <c r="SHX185" s="116"/>
      <c r="SHY185" s="116"/>
      <c r="SHZ185" s="116"/>
      <c r="SIA185" s="116"/>
      <c r="SIB185" s="116"/>
      <c r="SIC185" s="116" t="s">
        <v>74</v>
      </c>
      <c r="SID185" s="116"/>
      <c r="SIE185" s="116"/>
      <c r="SIF185" s="116"/>
      <c r="SIG185" s="116"/>
      <c r="SIH185" s="116"/>
      <c r="SII185" s="116"/>
      <c r="SIJ185" s="116"/>
      <c r="SIK185" s="116" t="s">
        <v>74</v>
      </c>
      <c r="SIL185" s="116"/>
      <c r="SIM185" s="116"/>
      <c r="SIN185" s="116"/>
      <c r="SIO185" s="116"/>
      <c r="SIP185" s="116"/>
      <c r="SIQ185" s="116"/>
      <c r="SIR185" s="116"/>
      <c r="SIS185" s="116" t="s">
        <v>74</v>
      </c>
      <c r="SIT185" s="116"/>
      <c r="SIU185" s="116"/>
      <c r="SIV185" s="116"/>
      <c r="SIW185" s="116"/>
      <c r="SIX185" s="116"/>
      <c r="SIY185" s="116"/>
      <c r="SIZ185" s="116"/>
      <c r="SJA185" s="116" t="s">
        <v>74</v>
      </c>
      <c r="SJB185" s="116"/>
      <c r="SJC185" s="116"/>
      <c r="SJD185" s="116"/>
      <c r="SJE185" s="116"/>
      <c r="SJF185" s="116"/>
      <c r="SJG185" s="116"/>
      <c r="SJH185" s="116"/>
      <c r="SJI185" s="116" t="s">
        <v>74</v>
      </c>
      <c r="SJJ185" s="116"/>
      <c r="SJK185" s="116"/>
      <c r="SJL185" s="116"/>
      <c r="SJM185" s="116"/>
      <c r="SJN185" s="116"/>
      <c r="SJO185" s="116"/>
      <c r="SJP185" s="116"/>
      <c r="SJQ185" s="116" t="s">
        <v>74</v>
      </c>
      <c r="SJR185" s="116"/>
      <c r="SJS185" s="116"/>
      <c r="SJT185" s="116"/>
      <c r="SJU185" s="116"/>
      <c r="SJV185" s="116"/>
      <c r="SJW185" s="116"/>
      <c r="SJX185" s="116"/>
      <c r="SJY185" s="116" t="s">
        <v>74</v>
      </c>
      <c r="SJZ185" s="116"/>
      <c r="SKA185" s="116"/>
      <c r="SKB185" s="116"/>
      <c r="SKC185" s="116"/>
      <c r="SKD185" s="116"/>
      <c r="SKE185" s="116"/>
      <c r="SKF185" s="116"/>
      <c r="SKG185" s="116" t="s">
        <v>74</v>
      </c>
      <c r="SKH185" s="116"/>
      <c r="SKI185" s="116"/>
      <c r="SKJ185" s="116"/>
      <c r="SKK185" s="116"/>
      <c r="SKL185" s="116"/>
      <c r="SKM185" s="116"/>
      <c r="SKN185" s="116"/>
      <c r="SKO185" s="116" t="s">
        <v>74</v>
      </c>
      <c r="SKP185" s="116"/>
      <c r="SKQ185" s="116"/>
      <c r="SKR185" s="116"/>
      <c r="SKS185" s="116"/>
      <c r="SKT185" s="116"/>
      <c r="SKU185" s="116"/>
      <c r="SKV185" s="116"/>
      <c r="SKW185" s="116" t="s">
        <v>74</v>
      </c>
      <c r="SKX185" s="116"/>
      <c r="SKY185" s="116"/>
      <c r="SKZ185" s="116"/>
      <c r="SLA185" s="116"/>
      <c r="SLB185" s="116"/>
      <c r="SLC185" s="116"/>
      <c r="SLD185" s="116"/>
      <c r="SLE185" s="116" t="s">
        <v>74</v>
      </c>
      <c r="SLF185" s="116"/>
      <c r="SLG185" s="116"/>
      <c r="SLH185" s="116"/>
      <c r="SLI185" s="116"/>
      <c r="SLJ185" s="116"/>
      <c r="SLK185" s="116"/>
      <c r="SLL185" s="116"/>
      <c r="SLM185" s="116" t="s">
        <v>74</v>
      </c>
      <c r="SLN185" s="116"/>
      <c r="SLO185" s="116"/>
      <c r="SLP185" s="116"/>
      <c r="SLQ185" s="116"/>
      <c r="SLR185" s="116"/>
      <c r="SLS185" s="116"/>
      <c r="SLT185" s="116"/>
      <c r="SLU185" s="116" t="s">
        <v>74</v>
      </c>
      <c r="SLV185" s="116"/>
      <c r="SLW185" s="116"/>
      <c r="SLX185" s="116"/>
      <c r="SLY185" s="116"/>
      <c r="SLZ185" s="116"/>
      <c r="SMA185" s="116"/>
      <c r="SMB185" s="116"/>
      <c r="SMC185" s="116" t="s">
        <v>74</v>
      </c>
      <c r="SMD185" s="116"/>
      <c r="SME185" s="116"/>
      <c r="SMF185" s="116"/>
      <c r="SMG185" s="116"/>
      <c r="SMH185" s="116"/>
      <c r="SMI185" s="116"/>
      <c r="SMJ185" s="116"/>
      <c r="SMK185" s="116" t="s">
        <v>74</v>
      </c>
      <c r="SML185" s="116"/>
      <c r="SMM185" s="116"/>
      <c r="SMN185" s="116"/>
      <c r="SMO185" s="116"/>
      <c r="SMP185" s="116"/>
      <c r="SMQ185" s="116"/>
      <c r="SMR185" s="116"/>
      <c r="SMS185" s="116" t="s">
        <v>74</v>
      </c>
      <c r="SMT185" s="116"/>
      <c r="SMU185" s="116"/>
      <c r="SMV185" s="116"/>
      <c r="SMW185" s="116"/>
      <c r="SMX185" s="116"/>
      <c r="SMY185" s="116"/>
      <c r="SMZ185" s="116"/>
      <c r="SNA185" s="116" t="s">
        <v>74</v>
      </c>
      <c r="SNB185" s="116"/>
      <c r="SNC185" s="116"/>
      <c r="SND185" s="116"/>
      <c r="SNE185" s="116"/>
      <c r="SNF185" s="116"/>
      <c r="SNG185" s="116"/>
      <c r="SNH185" s="116"/>
      <c r="SNI185" s="116" t="s">
        <v>74</v>
      </c>
      <c r="SNJ185" s="116"/>
      <c r="SNK185" s="116"/>
      <c r="SNL185" s="116"/>
      <c r="SNM185" s="116"/>
      <c r="SNN185" s="116"/>
      <c r="SNO185" s="116"/>
      <c r="SNP185" s="116"/>
      <c r="SNQ185" s="116" t="s">
        <v>74</v>
      </c>
      <c r="SNR185" s="116"/>
      <c r="SNS185" s="116"/>
      <c r="SNT185" s="116"/>
      <c r="SNU185" s="116"/>
      <c r="SNV185" s="116"/>
      <c r="SNW185" s="116"/>
      <c r="SNX185" s="116"/>
      <c r="SNY185" s="116" t="s">
        <v>74</v>
      </c>
      <c r="SNZ185" s="116"/>
      <c r="SOA185" s="116"/>
      <c r="SOB185" s="116"/>
      <c r="SOC185" s="116"/>
      <c r="SOD185" s="116"/>
      <c r="SOE185" s="116"/>
      <c r="SOF185" s="116"/>
      <c r="SOG185" s="116" t="s">
        <v>74</v>
      </c>
      <c r="SOH185" s="116"/>
      <c r="SOI185" s="116"/>
      <c r="SOJ185" s="116"/>
      <c r="SOK185" s="116"/>
      <c r="SOL185" s="116"/>
      <c r="SOM185" s="116"/>
      <c r="SON185" s="116"/>
      <c r="SOO185" s="116" t="s">
        <v>74</v>
      </c>
      <c r="SOP185" s="116"/>
      <c r="SOQ185" s="116"/>
      <c r="SOR185" s="116"/>
      <c r="SOS185" s="116"/>
      <c r="SOT185" s="116"/>
      <c r="SOU185" s="116"/>
      <c r="SOV185" s="116"/>
      <c r="SOW185" s="116" t="s">
        <v>74</v>
      </c>
      <c r="SOX185" s="116"/>
      <c r="SOY185" s="116"/>
      <c r="SOZ185" s="116"/>
      <c r="SPA185" s="116"/>
      <c r="SPB185" s="116"/>
      <c r="SPC185" s="116"/>
      <c r="SPD185" s="116"/>
      <c r="SPE185" s="116" t="s">
        <v>74</v>
      </c>
      <c r="SPF185" s="116"/>
      <c r="SPG185" s="116"/>
      <c r="SPH185" s="116"/>
      <c r="SPI185" s="116"/>
      <c r="SPJ185" s="116"/>
      <c r="SPK185" s="116"/>
      <c r="SPL185" s="116"/>
      <c r="SPM185" s="116" t="s">
        <v>74</v>
      </c>
      <c r="SPN185" s="116"/>
      <c r="SPO185" s="116"/>
      <c r="SPP185" s="116"/>
      <c r="SPQ185" s="116"/>
      <c r="SPR185" s="116"/>
      <c r="SPS185" s="116"/>
      <c r="SPT185" s="116"/>
      <c r="SPU185" s="116" t="s">
        <v>74</v>
      </c>
      <c r="SPV185" s="116"/>
      <c r="SPW185" s="116"/>
      <c r="SPX185" s="116"/>
      <c r="SPY185" s="116"/>
      <c r="SPZ185" s="116"/>
      <c r="SQA185" s="116"/>
      <c r="SQB185" s="116"/>
      <c r="SQC185" s="116" t="s">
        <v>74</v>
      </c>
      <c r="SQD185" s="116"/>
      <c r="SQE185" s="116"/>
      <c r="SQF185" s="116"/>
      <c r="SQG185" s="116"/>
      <c r="SQH185" s="116"/>
      <c r="SQI185" s="116"/>
      <c r="SQJ185" s="116"/>
      <c r="SQK185" s="116" t="s">
        <v>74</v>
      </c>
      <c r="SQL185" s="116"/>
      <c r="SQM185" s="116"/>
      <c r="SQN185" s="116"/>
      <c r="SQO185" s="116"/>
      <c r="SQP185" s="116"/>
      <c r="SQQ185" s="116"/>
      <c r="SQR185" s="116"/>
      <c r="SQS185" s="116" t="s">
        <v>74</v>
      </c>
      <c r="SQT185" s="116"/>
      <c r="SQU185" s="116"/>
      <c r="SQV185" s="116"/>
      <c r="SQW185" s="116"/>
      <c r="SQX185" s="116"/>
      <c r="SQY185" s="116"/>
      <c r="SQZ185" s="116"/>
      <c r="SRA185" s="116" t="s">
        <v>74</v>
      </c>
      <c r="SRB185" s="116"/>
      <c r="SRC185" s="116"/>
      <c r="SRD185" s="116"/>
      <c r="SRE185" s="116"/>
      <c r="SRF185" s="116"/>
      <c r="SRG185" s="116"/>
      <c r="SRH185" s="116"/>
      <c r="SRI185" s="116" t="s">
        <v>74</v>
      </c>
      <c r="SRJ185" s="116"/>
      <c r="SRK185" s="116"/>
      <c r="SRL185" s="116"/>
      <c r="SRM185" s="116"/>
      <c r="SRN185" s="116"/>
      <c r="SRO185" s="116"/>
      <c r="SRP185" s="116"/>
      <c r="SRQ185" s="116" t="s">
        <v>74</v>
      </c>
      <c r="SRR185" s="116"/>
      <c r="SRS185" s="116"/>
      <c r="SRT185" s="116"/>
      <c r="SRU185" s="116"/>
      <c r="SRV185" s="116"/>
      <c r="SRW185" s="116"/>
      <c r="SRX185" s="116"/>
      <c r="SRY185" s="116" t="s">
        <v>74</v>
      </c>
      <c r="SRZ185" s="116"/>
      <c r="SSA185" s="116"/>
      <c r="SSB185" s="116"/>
      <c r="SSC185" s="116"/>
      <c r="SSD185" s="116"/>
      <c r="SSE185" s="116"/>
      <c r="SSF185" s="116"/>
      <c r="SSG185" s="116" t="s">
        <v>74</v>
      </c>
      <c r="SSH185" s="116"/>
      <c r="SSI185" s="116"/>
      <c r="SSJ185" s="116"/>
      <c r="SSK185" s="116"/>
      <c r="SSL185" s="116"/>
      <c r="SSM185" s="116"/>
      <c r="SSN185" s="116"/>
      <c r="SSO185" s="116" t="s">
        <v>74</v>
      </c>
      <c r="SSP185" s="116"/>
      <c r="SSQ185" s="116"/>
      <c r="SSR185" s="116"/>
      <c r="SSS185" s="116"/>
      <c r="SST185" s="116"/>
      <c r="SSU185" s="116"/>
      <c r="SSV185" s="116"/>
      <c r="SSW185" s="116" t="s">
        <v>74</v>
      </c>
      <c r="SSX185" s="116"/>
      <c r="SSY185" s="116"/>
      <c r="SSZ185" s="116"/>
      <c r="STA185" s="116"/>
      <c r="STB185" s="116"/>
      <c r="STC185" s="116"/>
      <c r="STD185" s="116"/>
      <c r="STE185" s="116" t="s">
        <v>74</v>
      </c>
      <c r="STF185" s="116"/>
      <c r="STG185" s="116"/>
      <c r="STH185" s="116"/>
      <c r="STI185" s="116"/>
      <c r="STJ185" s="116"/>
      <c r="STK185" s="116"/>
      <c r="STL185" s="116"/>
      <c r="STM185" s="116" t="s">
        <v>74</v>
      </c>
      <c r="STN185" s="116"/>
      <c r="STO185" s="116"/>
      <c r="STP185" s="116"/>
      <c r="STQ185" s="116"/>
      <c r="STR185" s="116"/>
      <c r="STS185" s="116"/>
      <c r="STT185" s="116"/>
      <c r="STU185" s="116" t="s">
        <v>74</v>
      </c>
      <c r="STV185" s="116"/>
      <c r="STW185" s="116"/>
      <c r="STX185" s="116"/>
      <c r="STY185" s="116"/>
      <c r="STZ185" s="116"/>
      <c r="SUA185" s="116"/>
      <c r="SUB185" s="116"/>
      <c r="SUC185" s="116" t="s">
        <v>74</v>
      </c>
      <c r="SUD185" s="116"/>
      <c r="SUE185" s="116"/>
      <c r="SUF185" s="116"/>
      <c r="SUG185" s="116"/>
      <c r="SUH185" s="116"/>
      <c r="SUI185" s="116"/>
      <c r="SUJ185" s="116"/>
      <c r="SUK185" s="116" t="s">
        <v>74</v>
      </c>
      <c r="SUL185" s="116"/>
      <c r="SUM185" s="116"/>
      <c r="SUN185" s="116"/>
      <c r="SUO185" s="116"/>
      <c r="SUP185" s="116"/>
      <c r="SUQ185" s="116"/>
      <c r="SUR185" s="116"/>
      <c r="SUS185" s="116" t="s">
        <v>74</v>
      </c>
      <c r="SUT185" s="116"/>
      <c r="SUU185" s="116"/>
      <c r="SUV185" s="116"/>
      <c r="SUW185" s="116"/>
      <c r="SUX185" s="116"/>
      <c r="SUY185" s="116"/>
      <c r="SUZ185" s="116"/>
      <c r="SVA185" s="116" t="s">
        <v>74</v>
      </c>
      <c r="SVB185" s="116"/>
      <c r="SVC185" s="116"/>
      <c r="SVD185" s="116"/>
      <c r="SVE185" s="116"/>
      <c r="SVF185" s="116"/>
      <c r="SVG185" s="116"/>
      <c r="SVH185" s="116"/>
      <c r="SVI185" s="116" t="s">
        <v>74</v>
      </c>
      <c r="SVJ185" s="116"/>
      <c r="SVK185" s="116"/>
      <c r="SVL185" s="116"/>
      <c r="SVM185" s="116"/>
      <c r="SVN185" s="116"/>
      <c r="SVO185" s="116"/>
      <c r="SVP185" s="116"/>
      <c r="SVQ185" s="116" t="s">
        <v>74</v>
      </c>
      <c r="SVR185" s="116"/>
      <c r="SVS185" s="116"/>
      <c r="SVT185" s="116"/>
      <c r="SVU185" s="116"/>
      <c r="SVV185" s="116"/>
      <c r="SVW185" s="116"/>
      <c r="SVX185" s="116"/>
      <c r="SVY185" s="116" t="s">
        <v>74</v>
      </c>
      <c r="SVZ185" s="116"/>
      <c r="SWA185" s="116"/>
      <c r="SWB185" s="116"/>
      <c r="SWC185" s="116"/>
      <c r="SWD185" s="116"/>
      <c r="SWE185" s="116"/>
      <c r="SWF185" s="116"/>
      <c r="SWG185" s="116" t="s">
        <v>74</v>
      </c>
      <c r="SWH185" s="116"/>
      <c r="SWI185" s="116"/>
      <c r="SWJ185" s="116"/>
      <c r="SWK185" s="116"/>
      <c r="SWL185" s="116"/>
      <c r="SWM185" s="116"/>
      <c r="SWN185" s="116"/>
      <c r="SWO185" s="116" t="s">
        <v>74</v>
      </c>
      <c r="SWP185" s="116"/>
      <c r="SWQ185" s="116"/>
      <c r="SWR185" s="116"/>
      <c r="SWS185" s="116"/>
      <c r="SWT185" s="116"/>
      <c r="SWU185" s="116"/>
      <c r="SWV185" s="116"/>
      <c r="SWW185" s="116" t="s">
        <v>74</v>
      </c>
      <c r="SWX185" s="116"/>
      <c r="SWY185" s="116"/>
      <c r="SWZ185" s="116"/>
      <c r="SXA185" s="116"/>
      <c r="SXB185" s="116"/>
      <c r="SXC185" s="116"/>
      <c r="SXD185" s="116"/>
      <c r="SXE185" s="116" t="s">
        <v>74</v>
      </c>
      <c r="SXF185" s="116"/>
      <c r="SXG185" s="116"/>
      <c r="SXH185" s="116"/>
      <c r="SXI185" s="116"/>
      <c r="SXJ185" s="116"/>
      <c r="SXK185" s="116"/>
      <c r="SXL185" s="116"/>
      <c r="SXM185" s="116" t="s">
        <v>74</v>
      </c>
      <c r="SXN185" s="116"/>
      <c r="SXO185" s="116"/>
      <c r="SXP185" s="116"/>
      <c r="SXQ185" s="116"/>
      <c r="SXR185" s="116"/>
      <c r="SXS185" s="116"/>
      <c r="SXT185" s="116"/>
      <c r="SXU185" s="116" t="s">
        <v>74</v>
      </c>
      <c r="SXV185" s="116"/>
      <c r="SXW185" s="116"/>
      <c r="SXX185" s="116"/>
      <c r="SXY185" s="116"/>
      <c r="SXZ185" s="116"/>
      <c r="SYA185" s="116"/>
      <c r="SYB185" s="116"/>
      <c r="SYC185" s="116" t="s">
        <v>74</v>
      </c>
      <c r="SYD185" s="116"/>
      <c r="SYE185" s="116"/>
      <c r="SYF185" s="116"/>
      <c r="SYG185" s="116"/>
      <c r="SYH185" s="116"/>
      <c r="SYI185" s="116"/>
      <c r="SYJ185" s="116"/>
      <c r="SYK185" s="116" t="s">
        <v>74</v>
      </c>
      <c r="SYL185" s="116"/>
      <c r="SYM185" s="116"/>
      <c r="SYN185" s="116"/>
      <c r="SYO185" s="116"/>
      <c r="SYP185" s="116"/>
      <c r="SYQ185" s="116"/>
      <c r="SYR185" s="116"/>
      <c r="SYS185" s="116" t="s">
        <v>74</v>
      </c>
      <c r="SYT185" s="116"/>
      <c r="SYU185" s="116"/>
      <c r="SYV185" s="116"/>
      <c r="SYW185" s="116"/>
      <c r="SYX185" s="116"/>
      <c r="SYY185" s="116"/>
      <c r="SYZ185" s="116"/>
      <c r="SZA185" s="116" t="s">
        <v>74</v>
      </c>
      <c r="SZB185" s="116"/>
      <c r="SZC185" s="116"/>
      <c r="SZD185" s="116"/>
      <c r="SZE185" s="116"/>
      <c r="SZF185" s="116"/>
      <c r="SZG185" s="116"/>
      <c r="SZH185" s="116"/>
      <c r="SZI185" s="116" t="s">
        <v>74</v>
      </c>
      <c r="SZJ185" s="116"/>
      <c r="SZK185" s="116"/>
      <c r="SZL185" s="116"/>
      <c r="SZM185" s="116"/>
      <c r="SZN185" s="116"/>
      <c r="SZO185" s="116"/>
      <c r="SZP185" s="116"/>
      <c r="SZQ185" s="116" t="s">
        <v>74</v>
      </c>
      <c r="SZR185" s="116"/>
      <c r="SZS185" s="116"/>
      <c r="SZT185" s="116"/>
      <c r="SZU185" s="116"/>
      <c r="SZV185" s="116"/>
      <c r="SZW185" s="116"/>
      <c r="SZX185" s="116"/>
      <c r="SZY185" s="116" t="s">
        <v>74</v>
      </c>
      <c r="SZZ185" s="116"/>
      <c r="TAA185" s="116"/>
      <c r="TAB185" s="116"/>
      <c r="TAC185" s="116"/>
      <c r="TAD185" s="116"/>
      <c r="TAE185" s="116"/>
      <c r="TAF185" s="116"/>
      <c r="TAG185" s="116" t="s">
        <v>74</v>
      </c>
      <c r="TAH185" s="116"/>
      <c r="TAI185" s="116"/>
      <c r="TAJ185" s="116"/>
      <c r="TAK185" s="116"/>
      <c r="TAL185" s="116"/>
      <c r="TAM185" s="116"/>
      <c r="TAN185" s="116"/>
      <c r="TAO185" s="116" t="s">
        <v>74</v>
      </c>
      <c r="TAP185" s="116"/>
      <c r="TAQ185" s="116"/>
      <c r="TAR185" s="116"/>
      <c r="TAS185" s="116"/>
      <c r="TAT185" s="116"/>
      <c r="TAU185" s="116"/>
      <c r="TAV185" s="116"/>
      <c r="TAW185" s="116" t="s">
        <v>74</v>
      </c>
      <c r="TAX185" s="116"/>
      <c r="TAY185" s="116"/>
      <c r="TAZ185" s="116"/>
      <c r="TBA185" s="116"/>
      <c r="TBB185" s="116"/>
      <c r="TBC185" s="116"/>
      <c r="TBD185" s="116"/>
      <c r="TBE185" s="116" t="s">
        <v>74</v>
      </c>
      <c r="TBF185" s="116"/>
      <c r="TBG185" s="116"/>
      <c r="TBH185" s="116"/>
      <c r="TBI185" s="116"/>
      <c r="TBJ185" s="116"/>
      <c r="TBK185" s="116"/>
      <c r="TBL185" s="116"/>
      <c r="TBM185" s="116" t="s">
        <v>74</v>
      </c>
      <c r="TBN185" s="116"/>
      <c r="TBO185" s="116"/>
      <c r="TBP185" s="116"/>
      <c r="TBQ185" s="116"/>
      <c r="TBR185" s="116"/>
      <c r="TBS185" s="116"/>
      <c r="TBT185" s="116"/>
      <c r="TBU185" s="116" t="s">
        <v>74</v>
      </c>
      <c r="TBV185" s="116"/>
      <c r="TBW185" s="116"/>
      <c r="TBX185" s="116"/>
      <c r="TBY185" s="116"/>
      <c r="TBZ185" s="116"/>
      <c r="TCA185" s="116"/>
      <c r="TCB185" s="116"/>
      <c r="TCC185" s="116" t="s">
        <v>74</v>
      </c>
      <c r="TCD185" s="116"/>
      <c r="TCE185" s="116"/>
      <c r="TCF185" s="116"/>
      <c r="TCG185" s="116"/>
      <c r="TCH185" s="116"/>
      <c r="TCI185" s="116"/>
      <c r="TCJ185" s="116"/>
      <c r="TCK185" s="116" t="s">
        <v>74</v>
      </c>
      <c r="TCL185" s="116"/>
      <c r="TCM185" s="116"/>
      <c r="TCN185" s="116"/>
      <c r="TCO185" s="116"/>
      <c r="TCP185" s="116"/>
      <c r="TCQ185" s="116"/>
      <c r="TCR185" s="116"/>
      <c r="TCS185" s="116" t="s">
        <v>74</v>
      </c>
      <c r="TCT185" s="116"/>
      <c r="TCU185" s="116"/>
      <c r="TCV185" s="116"/>
      <c r="TCW185" s="116"/>
      <c r="TCX185" s="116"/>
      <c r="TCY185" s="116"/>
      <c r="TCZ185" s="116"/>
      <c r="TDA185" s="116" t="s">
        <v>74</v>
      </c>
      <c r="TDB185" s="116"/>
      <c r="TDC185" s="116"/>
      <c r="TDD185" s="116"/>
      <c r="TDE185" s="116"/>
      <c r="TDF185" s="116"/>
      <c r="TDG185" s="116"/>
      <c r="TDH185" s="116"/>
      <c r="TDI185" s="116" t="s">
        <v>74</v>
      </c>
      <c r="TDJ185" s="116"/>
      <c r="TDK185" s="116"/>
      <c r="TDL185" s="116"/>
      <c r="TDM185" s="116"/>
      <c r="TDN185" s="116"/>
      <c r="TDO185" s="116"/>
      <c r="TDP185" s="116"/>
      <c r="TDQ185" s="116" t="s">
        <v>74</v>
      </c>
      <c r="TDR185" s="116"/>
      <c r="TDS185" s="116"/>
      <c r="TDT185" s="116"/>
      <c r="TDU185" s="116"/>
      <c r="TDV185" s="116"/>
      <c r="TDW185" s="116"/>
      <c r="TDX185" s="116"/>
      <c r="TDY185" s="116" t="s">
        <v>74</v>
      </c>
      <c r="TDZ185" s="116"/>
      <c r="TEA185" s="116"/>
      <c r="TEB185" s="116"/>
      <c r="TEC185" s="116"/>
      <c r="TED185" s="116"/>
      <c r="TEE185" s="116"/>
      <c r="TEF185" s="116"/>
      <c r="TEG185" s="116" t="s">
        <v>74</v>
      </c>
      <c r="TEH185" s="116"/>
      <c r="TEI185" s="116"/>
      <c r="TEJ185" s="116"/>
      <c r="TEK185" s="116"/>
      <c r="TEL185" s="116"/>
      <c r="TEM185" s="116"/>
      <c r="TEN185" s="116"/>
      <c r="TEO185" s="116" t="s">
        <v>74</v>
      </c>
      <c r="TEP185" s="116"/>
      <c r="TEQ185" s="116"/>
      <c r="TER185" s="116"/>
      <c r="TES185" s="116"/>
      <c r="TET185" s="116"/>
      <c r="TEU185" s="116"/>
      <c r="TEV185" s="116"/>
      <c r="TEW185" s="116" t="s">
        <v>74</v>
      </c>
      <c r="TEX185" s="116"/>
      <c r="TEY185" s="116"/>
      <c r="TEZ185" s="116"/>
      <c r="TFA185" s="116"/>
      <c r="TFB185" s="116"/>
      <c r="TFC185" s="116"/>
      <c r="TFD185" s="116"/>
      <c r="TFE185" s="116" t="s">
        <v>74</v>
      </c>
      <c r="TFF185" s="116"/>
      <c r="TFG185" s="116"/>
      <c r="TFH185" s="116"/>
      <c r="TFI185" s="116"/>
      <c r="TFJ185" s="116"/>
      <c r="TFK185" s="116"/>
      <c r="TFL185" s="116"/>
      <c r="TFM185" s="116" t="s">
        <v>74</v>
      </c>
      <c r="TFN185" s="116"/>
      <c r="TFO185" s="116"/>
      <c r="TFP185" s="116"/>
      <c r="TFQ185" s="116"/>
      <c r="TFR185" s="116"/>
      <c r="TFS185" s="116"/>
      <c r="TFT185" s="116"/>
      <c r="TFU185" s="116" t="s">
        <v>74</v>
      </c>
      <c r="TFV185" s="116"/>
      <c r="TFW185" s="116"/>
      <c r="TFX185" s="116"/>
      <c r="TFY185" s="116"/>
      <c r="TFZ185" s="116"/>
      <c r="TGA185" s="116"/>
      <c r="TGB185" s="116"/>
      <c r="TGC185" s="116" t="s">
        <v>74</v>
      </c>
      <c r="TGD185" s="116"/>
      <c r="TGE185" s="116"/>
      <c r="TGF185" s="116"/>
      <c r="TGG185" s="116"/>
      <c r="TGH185" s="116"/>
      <c r="TGI185" s="116"/>
      <c r="TGJ185" s="116"/>
      <c r="TGK185" s="116" t="s">
        <v>74</v>
      </c>
      <c r="TGL185" s="116"/>
      <c r="TGM185" s="116"/>
      <c r="TGN185" s="116"/>
      <c r="TGO185" s="116"/>
      <c r="TGP185" s="116"/>
      <c r="TGQ185" s="116"/>
      <c r="TGR185" s="116"/>
      <c r="TGS185" s="116" t="s">
        <v>74</v>
      </c>
      <c r="TGT185" s="116"/>
      <c r="TGU185" s="116"/>
      <c r="TGV185" s="116"/>
      <c r="TGW185" s="116"/>
      <c r="TGX185" s="116"/>
      <c r="TGY185" s="116"/>
      <c r="TGZ185" s="116"/>
      <c r="THA185" s="116" t="s">
        <v>74</v>
      </c>
      <c r="THB185" s="116"/>
      <c r="THC185" s="116"/>
      <c r="THD185" s="116"/>
      <c r="THE185" s="116"/>
      <c r="THF185" s="116"/>
      <c r="THG185" s="116"/>
      <c r="THH185" s="116"/>
      <c r="THI185" s="116" t="s">
        <v>74</v>
      </c>
      <c r="THJ185" s="116"/>
      <c r="THK185" s="116"/>
      <c r="THL185" s="116"/>
      <c r="THM185" s="116"/>
      <c r="THN185" s="116"/>
      <c r="THO185" s="116"/>
      <c r="THP185" s="116"/>
      <c r="THQ185" s="116" t="s">
        <v>74</v>
      </c>
      <c r="THR185" s="116"/>
      <c r="THS185" s="116"/>
      <c r="THT185" s="116"/>
      <c r="THU185" s="116"/>
      <c r="THV185" s="116"/>
      <c r="THW185" s="116"/>
      <c r="THX185" s="116"/>
      <c r="THY185" s="116" t="s">
        <v>74</v>
      </c>
      <c r="THZ185" s="116"/>
      <c r="TIA185" s="116"/>
      <c r="TIB185" s="116"/>
      <c r="TIC185" s="116"/>
      <c r="TID185" s="116"/>
      <c r="TIE185" s="116"/>
      <c r="TIF185" s="116"/>
      <c r="TIG185" s="116" t="s">
        <v>74</v>
      </c>
      <c r="TIH185" s="116"/>
      <c r="TII185" s="116"/>
      <c r="TIJ185" s="116"/>
      <c r="TIK185" s="116"/>
      <c r="TIL185" s="116"/>
      <c r="TIM185" s="116"/>
      <c r="TIN185" s="116"/>
      <c r="TIO185" s="116" t="s">
        <v>74</v>
      </c>
      <c r="TIP185" s="116"/>
      <c r="TIQ185" s="116"/>
      <c r="TIR185" s="116"/>
      <c r="TIS185" s="116"/>
      <c r="TIT185" s="116"/>
      <c r="TIU185" s="116"/>
      <c r="TIV185" s="116"/>
      <c r="TIW185" s="116" t="s">
        <v>74</v>
      </c>
      <c r="TIX185" s="116"/>
      <c r="TIY185" s="116"/>
      <c r="TIZ185" s="116"/>
      <c r="TJA185" s="116"/>
      <c r="TJB185" s="116"/>
      <c r="TJC185" s="116"/>
      <c r="TJD185" s="116"/>
      <c r="TJE185" s="116" t="s">
        <v>74</v>
      </c>
      <c r="TJF185" s="116"/>
      <c r="TJG185" s="116"/>
      <c r="TJH185" s="116"/>
      <c r="TJI185" s="116"/>
      <c r="TJJ185" s="116"/>
      <c r="TJK185" s="116"/>
      <c r="TJL185" s="116"/>
      <c r="TJM185" s="116" t="s">
        <v>74</v>
      </c>
      <c r="TJN185" s="116"/>
      <c r="TJO185" s="116"/>
      <c r="TJP185" s="116"/>
      <c r="TJQ185" s="116"/>
      <c r="TJR185" s="116"/>
      <c r="TJS185" s="116"/>
      <c r="TJT185" s="116"/>
      <c r="TJU185" s="116" t="s">
        <v>74</v>
      </c>
      <c r="TJV185" s="116"/>
      <c r="TJW185" s="116"/>
      <c r="TJX185" s="116"/>
      <c r="TJY185" s="116"/>
      <c r="TJZ185" s="116"/>
      <c r="TKA185" s="116"/>
      <c r="TKB185" s="116"/>
      <c r="TKC185" s="116" t="s">
        <v>74</v>
      </c>
      <c r="TKD185" s="116"/>
      <c r="TKE185" s="116"/>
      <c r="TKF185" s="116"/>
      <c r="TKG185" s="116"/>
      <c r="TKH185" s="116"/>
      <c r="TKI185" s="116"/>
      <c r="TKJ185" s="116"/>
      <c r="TKK185" s="116" t="s">
        <v>74</v>
      </c>
      <c r="TKL185" s="116"/>
      <c r="TKM185" s="116"/>
      <c r="TKN185" s="116"/>
      <c r="TKO185" s="116"/>
      <c r="TKP185" s="116"/>
      <c r="TKQ185" s="116"/>
      <c r="TKR185" s="116"/>
      <c r="TKS185" s="116" t="s">
        <v>74</v>
      </c>
      <c r="TKT185" s="116"/>
      <c r="TKU185" s="116"/>
      <c r="TKV185" s="116"/>
      <c r="TKW185" s="116"/>
      <c r="TKX185" s="116"/>
      <c r="TKY185" s="116"/>
      <c r="TKZ185" s="116"/>
      <c r="TLA185" s="116" t="s">
        <v>74</v>
      </c>
      <c r="TLB185" s="116"/>
      <c r="TLC185" s="116"/>
      <c r="TLD185" s="116"/>
      <c r="TLE185" s="116"/>
      <c r="TLF185" s="116"/>
      <c r="TLG185" s="116"/>
      <c r="TLH185" s="116"/>
      <c r="TLI185" s="116" t="s">
        <v>74</v>
      </c>
      <c r="TLJ185" s="116"/>
      <c r="TLK185" s="116"/>
      <c r="TLL185" s="116"/>
      <c r="TLM185" s="116"/>
      <c r="TLN185" s="116"/>
      <c r="TLO185" s="116"/>
      <c r="TLP185" s="116"/>
      <c r="TLQ185" s="116" t="s">
        <v>74</v>
      </c>
      <c r="TLR185" s="116"/>
      <c r="TLS185" s="116"/>
      <c r="TLT185" s="116"/>
      <c r="TLU185" s="116"/>
      <c r="TLV185" s="116"/>
      <c r="TLW185" s="116"/>
      <c r="TLX185" s="116"/>
      <c r="TLY185" s="116" t="s">
        <v>74</v>
      </c>
      <c r="TLZ185" s="116"/>
      <c r="TMA185" s="116"/>
      <c r="TMB185" s="116"/>
      <c r="TMC185" s="116"/>
      <c r="TMD185" s="116"/>
      <c r="TME185" s="116"/>
      <c r="TMF185" s="116"/>
      <c r="TMG185" s="116" t="s">
        <v>74</v>
      </c>
      <c r="TMH185" s="116"/>
      <c r="TMI185" s="116"/>
      <c r="TMJ185" s="116"/>
      <c r="TMK185" s="116"/>
      <c r="TML185" s="116"/>
      <c r="TMM185" s="116"/>
      <c r="TMN185" s="116"/>
      <c r="TMO185" s="116" t="s">
        <v>74</v>
      </c>
      <c r="TMP185" s="116"/>
      <c r="TMQ185" s="116"/>
      <c r="TMR185" s="116"/>
      <c r="TMS185" s="116"/>
      <c r="TMT185" s="116"/>
      <c r="TMU185" s="116"/>
      <c r="TMV185" s="116"/>
      <c r="TMW185" s="116" t="s">
        <v>74</v>
      </c>
      <c r="TMX185" s="116"/>
      <c r="TMY185" s="116"/>
      <c r="TMZ185" s="116"/>
      <c r="TNA185" s="116"/>
      <c r="TNB185" s="116"/>
      <c r="TNC185" s="116"/>
      <c r="TND185" s="116"/>
      <c r="TNE185" s="116" t="s">
        <v>74</v>
      </c>
      <c r="TNF185" s="116"/>
      <c r="TNG185" s="116"/>
      <c r="TNH185" s="116"/>
      <c r="TNI185" s="116"/>
      <c r="TNJ185" s="116"/>
      <c r="TNK185" s="116"/>
      <c r="TNL185" s="116"/>
      <c r="TNM185" s="116" t="s">
        <v>74</v>
      </c>
      <c r="TNN185" s="116"/>
      <c r="TNO185" s="116"/>
      <c r="TNP185" s="116"/>
      <c r="TNQ185" s="116"/>
      <c r="TNR185" s="116"/>
      <c r="TNS185" s="116"/>
      <c r="TNT185" s="116"/>
      <c r="TNU185" s="116" t="s">
        <v>74</v>
      </c>
      <c r="TNV185" s="116"/>
      <c r="TNW185" s="116"/>
      <c r="TNX185" s="116"/>
      <c r="TNY185" s="116"/>
      <c r="TNZ185" s="116"/>
      <c r="TOA185" s="116"/>
      <c r="TOB185" s="116"/>
      <c r="TOC185" s="116" t="s">
        <v>74</v>
      </c>
      <c r="TOD185" s="116"/>
      <c r="TOE185" s="116"/>
      <c r="TOF185" s="116"/>
      <c r="TOG185" s="116"/>
      <c r="TOH185" s="116"/>
      <c r="TOI185" s="116"/>
      <c r="TOJ185" s="116"/>
      <c r="TOK185" s="116" t="s">
        <v>74</v>
      </c>
      <c r="TOL185" s="116"/>
      <c r="TOM185" s="116"/>
      <c r="TON185" s="116"/>
      <c r="TOO185" s="116"/>
      <c r="TOP185" s="116"/>
      <c r="TOQ185" s="116"/>
      <c r="TOR185" s="116"/>
      <c r="TOS185" s="116" t="s">
        <v>74</v>
      </c>
      <c r="TOT185" s="116"/>
      <c r="TOU185" s="116"/>
      <c r="TOV185" s="116"/>
      <c r="TOW185" s="116"/>
      <c r="TOX185" s="116"/>
      <c r="TOY185" s="116"/>
      <c r="TOZ185" s="116"/>
      <c r="TPA185" s="116" t="s">
        <v>74</v>
      </c>
      <c r="TPB185" s="116"/>
      <c r="TPC185" s="116"/>
      <c r="TPD185" s="116"/>
      <c r="TPE185" s="116"/>
      <c r="TPF185" s="116"/>
      <c r="TPG185" s="116"/>
      <c r="TPH185" s="116"/>
      <c r="TPI185" s="116" t="s">
        <v>74</v>
      </c>
      <c r="TPJ185" s="116"/>
      <c r="TPK185" s="116"/>
      <c r="TPL185" s="116"/>
      <c r="TPM185" s="116"/>
      <c r="TPN185" s="116"/>
      <c r="TPO185" s="116"/>
      <c r="TPP185" s="116"/>
      <c r="TPQ185" s="116" t="s">
        <v>74</v>
      </c>
      <c r="TPR185" s="116"/>
      <c r="TPS185" s="116"/>
      <c r="TPT185" s="116"/>
      <c r="TPU185" s="116"/>
      <c r="TPV185" s="116"/>
      <c r="TPW185" s="116"/>
      <c r="TPX185" s="116"/>
      <c r="TPY185" s="116" t="s">
        <v>74</v>
      </c>
      <c r="TPZ185" s="116"/>
      <c r="TQA185" s="116"/>
      <c r="TQB185" s="116"/>
      <c r="TQC185" s="116"/>
      <c r="TQD185" s="116"/>
      <c r="TQE185" s="116"/>
      <c r="TQF185" s="116"/>
      <c r="TQG185" s="116" t="s">
        <v>74</v>
      </c>
      <c r="TQH185" s="116"/>
      <c r="TQI185" s="116"/>
      <c r="TQJ185" s="116"/>
      <c r="TQK185" s="116"/>
      <c r="TQL185" s="116"/>
      <c r="TQM185" s="116"/>
      <c r="TQN185" s="116"/>
      <c r="TQO185" s="116" t="s">
        <v>74</v>
      </c>
      <c r="TQP185" s="116"/>
      <c r="TQQ185" s="116"/>
      <c r="TQR185" s="116"/>
      <c r="TQS185" s="116"/>
      <c r="TQT185" s="116"/>
      <c r="TQU185" s="116"/>
      <c r="TQV185" s="116"/>
      <c r="TQW185" s="116" t="s">
        <v>74</v>
      </c>
      <c r="TQX185" s="116"/>
      <c r="TQY185" s="116"/>
      <c r="TQZ185" s="116"/>
      <c r="TRA185" s="116"/>
      <c r="TRB185" s="116"/>
      <c r="TRC185" s="116"/>
      <c r="TRD185" s="116"/>
      <c r="TRE185" s="116" t="s">
        <v>74</v>
      </c>
      <c r="TRF185" s="116"/>
      <c r="TRG185" s="116"/>
      <c r="TRH185" s="116"/>
      <c r="TRI185" s="116"/>
      <c r="TRJ185" s="116"/>
      <c r="TRK185" s="116"/>
      <c r="TRL185" s="116"/>
      <c r="TRM185" s="116" t="s">
        <v>74</v>
      </c>
      <c r="TRN185" s="116"/>
      <c r="TRO185" s="116"/>
      <c r="TRP185" s="116"/>
      <c r="TRQ185" s="116"/>
      <c r="TRR185" s="116"/>
      <c r="TRS185" s="116"/>
      <c r="TRT185" s="116"/>
      <c r="TRU185" s="116" t="s">
        <v>74</v>
      </c>
      <c r="TRV185" s="116"/>
      <c r="TRW185" s="116"/>
      <c r="TRX185" s="116"/>
      <c r="TRY185" s="116"/>
      <c r="TRZ185" s="116"/>
      <c r="TSA185" s="116"/>
      <c r="TSB185" s="116"/>
      <c r="TSC185" s="116" t="s">
        <v>74</v>
      </c>
      <c r="TSD185" s="116"/>
      <c r="TSE185" s="116"/>
      <c r="TSF185" s="116"/>
      <c r="TSG185" s="116"/>
      <c r="TSH185" s="116"/>
      <c r="TSI185" s="116"/>
      <c r="TSJ185" s="116"/>
      <c r="TSK185" s="116" t="s">
        <v>74</v>
      </c>
      <c r="TSL185" s="116"/>
      <c r="TSM185" s="116"/>
      <c r="TSN185" s="116"/>
      <c r="TSO185" s="116"/>
      <c r="TSP185" s="116"/>
      <c r="TSQ185" s="116"/>
      <c r="TSR185" s="116"/>
      <c r="TSS185" s="116" t="s">
        <v>74</v>
      </c>
      <c r="TST185" s="116"/>
      <c r="TSU185" s="116"/>
      <c r="TSV185" s="116"/>
      <c r="TSW185" s="116"/>
      <c r="TSX185" s="116"/>
      <c r="TSY185" s="116"/>
      <c r="TSZ185" s="116"/>
      <c r="TTA185" s="116" t="s">
        <v>74</v>
      </c>
      <c r="TTB185" s="116"/>
      <c r="TTC185" s="116"/>
      <c r="TTD185" s="116"/>
      <c r="TTE185" s="116"/>
      <c r="TTF185" s="116"/>
      <c r="TTG185" s="116"/>
      <c r="TTH185" s="116"/>
      <c r="TTI185" s="116" t="s">
        <v>74</v>
      </c>
      <c r="TTJ185" s="116"/>
      <c r="TTK185" s="116"/>
      <c r="TTL185" s="116"/>
      <c r="TTM185" s="116"/>
      <c r="TTN185" s="116"/>
      <c r="TTO185" s="116"/>
      <c r="TTP185" s="116"/>
      <c r="TTQ185" s="116" t="s">
        <v>74</v>
      </c>
      <c r="TTR185" s="116"/>
      <c r="TTS185" s="116"/>
      <c r="TTT185" s="116"/>
      <c r="TTU185" s="116"/>
      <c r="TTV185" s="116"/>
      <c r="TTW185" s="116"/>
      <c r="TTX185" s="116"/>
      <c r="TTY185" s="116" t="s">
        <v>74</v>
      </c>
      <c r="TTZ185" s="116"/>
      <c r="TUA185" s="116"/>
      <c r="TUB185" s="116"/>
      <c r="TUC185" s="116"/>
      <c r="TUD185" s="116"/>
      <c r="TUE185" s="116"/>
      <c r="TUF185" s="116"/>
      <c r="TUG185" s="116" t="s">
        <v>74</v>
      </c>
      <c r="TUH185" s="116"/>
      <c r="TUI185" s="116"/>
      <c r="TUJ185" s="116"/>
      <c r="TUK185" s="116"/>
      <c r="TUL185" s="116"/>
      <c r="TUM185" s="116"/>
      <c r="TUN185" s="116"/>
      <c r="TUO185" s="116" t="s">
        <v>74</v>
      </c>
      <c r="TUP185" s="116"/>
      <c r="TUQ185" s="116"/>
      <c r="TUR185" s="116"/>
      <c r="TUS185" s="116"/>
      <c r="TUT185" s="116"/>
      <c r="TUU185" s="116"/>
      <c r="TUV185" s="116"/>
      <c r="TUW185" s="116" t="s">
        <v>74</v>
      </c>
      <c r="TUX185" s="116"/>
      <c r="TUY185" s="116"/>
      <c r="TUZ185" s="116"/>
      <c r="TVA185" s="116"/>
      <c r="TVB185" s="116"/>
      <c r="TVC185" s="116"/>
      <c r="TVD185" s="116"/>
      <c r="TVE185" s="116" t="s">
        <v>74</v>
      </c>
      <c r="TVF185" s="116"/>
      <c r="TVG185" s="116"/>
      <c r="TVH185" s="116"/>
      <c r="TVI185" s="116"/>
      <c r="TVJ185" s="116"/>
      <c r="TVK185" s="116"/>
      <c r="TVL185" s="116"/>
      <c r="TVM185" s="116" t="s">
        <v>74</v>
      </c>
      <c r="TVN185" s="116"/>
      <c r="TVO185" s="116"/>
      <c r="TVP185" s="116"/>
      <c r="TVQ185" s="116"/>
      <c r="TVR185" s="116"/>
      <c r="TVS185" s="116"/>
      <c r="TVT185" s="116"/>
      <c r="TVU185" s="116" t="s">
        <v>74</v>
      </c>
      <c r="TVV185" s="116"/>
      <c r="TVW185" s="116"/>
      <c r="TVX185" s="116"/>
      <c r="TVY185" s="116"/>
      <c r="TVZ185" s="116"/>
      <c r="TWA185" s="116"/>
      <c r="TWB185" s="116"/>
      <c r="TWC185" s="116" t="s">
        <v>74</v>
      </c>
      <c r="TWD185" s="116"/>
      <c r="TWE185" s="116"/>
      <c r="TWF185" s="116"/>
      <c r="TWG185" s="116"/>
      <c r="TWH185" s="116"/>
      <c r="TWI185" s="116"/>
      <c r="TWJ185" s="116"/>
      <c r="TWK185" s="116" t="s">
        <v>74</v>
      </c>
      <c r="TWL185" s="116"/>
      <c r="TWM185" s="116"/>
      <c r="TWN185" s="116"/>
      <c r="TWO185" s="116"/>
      <c r="TWP185" s="116"/>
      <c r="TWQ185" s="116"/>
      <c r="TWR185" s="116"/>
      <c r="TWS185" s="116" t="s">
        <v>74</v>
      </c>
      <c r="TWT185" s="116"/>
      <c r="TWU185" s="116"/>
      <c r="TWV185" s="116"/>
      <c r="TWW185" s="116"/>
      <c r="TWX185" s="116"/>
      <c r="TWY185" s="116"/>
      <c r="TWZ185" s="116"/>
      <c r="TXA185" s="116" t="s">
        <v>74</v>
      </c>
      <c r="TXB185" s="116"/>
      <c r="TXC185" s="116"/>
      <c r="TXD185" s="116"/>
      <c r="TXE185" s="116"/>
      <c r="TXF185" s="116"/>
      <c r="TXG185" s="116"/>
      <c r="TXH185" s="116"/>
      <c r="TXI185" s="116" t="s">
        <v>74</v>
      </c>
      <c r="TXJ185" s="116"/>
      <c r="TXK185" s="116"/>
      <c r="TXL185" s="116"/>
      <c r="TXM185" s="116"/>
      <c r="TXN185" s="116"/>
      <c r="TXO185" s="116"/>
      <c r="TXP185" s="116"/>
      <c r="TXQ185" s="116" t="s">
        <v>74</v>
      </c>
      <c r="TXR185" s="116"/>
      <c r="TXS185" s="116"/>
      <c r="TXT185" s="116"/>
      <c r="TXU185" s="116"/>
      <c r="TXV185" s="116"/>
      <c r="TXW185" s="116"/>
      <c r="TXX185" s="116"/>
      <c r="TXY185" s="116" t="s">
        <v>74</v>
      </c>
      <c r="TXZ185" s="116"/>
      <c r="TYA185" s="116"/>
      <c r="TYB185" s="116"/>
      <c r="TYC185" s="116"/>
      <c r="TYD185" s="116"/>
      <c r="TYE185" s="116"/>
      <c r="TYF185" s="116"/>
      <c r="TYG185" s="116" t="s">
        <v>74</v>
      </c>
      <c r="TYH185" s="116"/>
      <c r="TYI185" s="116"/>
      <c r="TYJ185" s="116"/>
      <c r="TYK185" s="116"/>
      <c r="TYL185" s="116"/>
      <c r="TYM185" s="116"/>
      <c r="TYN185" s="116"/>
      <c r="TYO185" s="116" t="s">
        <v>74</v>
      </c>
      <c r="TYP185" s="116"/>
      <c r="TYQ185" s="116"/>
      <c r="TYR185" s="116"/>
      <c r="TYS185" s="116"/>
      <c r="TYT185" s="116"/>
      <c r="TYU185" s="116"/>
      <c r="TYV185" s="116"/>
      <c r="TYW185" s="116" t="s">
        <v>74</v>
      </c>
      <c r="TYX185" s="116"/>
      <c r="TYY185" s="116"/>
      <c r="TYZ185" s="116"/>
      <c r="TZA185" s="116"/>
      <c r="TZB185" s="116"/>
      <c r="TZC185" s="116"/>
      <c r="TZD185" s="116"/>
      <c r="TZE185" s="116" t="s">
        <v>74</v>
      </c>
      <c r="TZF185" s="116"/>
      <c r="TZG185" s="116"/>
      <c r="TZH185" s="116"/>
      <c r="TZI185" s="116"/>
      <c r="TZJ185" s="116"/>
      <c r="TZK185" s="116"/>
      <c r="TZL185" s="116"/>
      <c r="TZM185" s="116" t="s">
        <v>74</v>
      </c>
      <c r="TZN185" s="116"/>
      <c r="TZO185" s="116"/>
      <c r="TZP185" s="116"/>
      <c r="TZQ185" s="116"/>
      <c r="TZR185" s="116"/>
      <c r="TZS185" s="116"/>
      <c r="TZT185" s="116"/>
      <c r="TZU185" s="116" t="s">
        <v>74</v>
      </c>
      <c r="TZV185" s="116"/>
      <c r="TZW185" s="116"/>
      <c r="TZX185" s="116"/>
      <c r="TZY185" s="116"/>
      <c r="TZZ185" s="116"/>
      <c r="UAA185" s="116"/>
      <c r="UAB185" s="116"/>
      <c r="UAC185" s="116" t="s">
        <v>74</v>
      </c>
      <c r="UAD185" s="116"/>
      <c r="UAE185" s="116"/>
      <c r="UAF185" s="116"/>
      <c r="UAG185" s="116"/>
      <c r="UAH185" s="116"/>
      <c r="UAI185" s="116"/>
      <c r="UAJ185" s="116"/>
      <c r="UAK185" s="116" t="s">
        <v>74</v>
      </c>
      <c r="UAL185" s="116"/>
      <c r="UAM185" s="116"/>
      <c r="UAN185" s="116"/>
      <c r="UAO185" s="116"/>
      <c r="UAP185" s="116"/>
      <c r="UAQ185" s="116"/>
      <c r="UAR185" s="116"/>
      <c r="UAS185" s="116" t="s">
        <v>74</v>
      </c>
      <c r="UAT185" s="116"/>
      <c r="UAU185" s="116"/>
      <c r="UAV185" s="116"/>
      <c r="UAW185" s="116"/>
      <c r="UAX185" s="116"/>
      <c r="UAY185" s="116"/>
      <c r="UAZ185" s="116"/>
      <c r="UBA185" s="116" t="s">
        <v>74</v>
      </c>
      <c r="UBB185" s="116"/>
      <c r="UBC185" s="116"/>
      <c r="UBD185" s="116"/>
      <c r="UBE185" s="116"/>
      <c r="UBF185" s="116"/>
      <c r="UBG185" s="116"/>
      <c r="UBH185" s="116"/>
      <c r="UBI185" s="116" t="s">
        <v>74</v>
      </c>
      <c r="UBJ185" s="116"/>
      <c r="UBK185" s="116"/>
      <c r="UBL185" s="116"/>
      <c r="UBM185" s="116"/>
      <c r="UBN185" s="116"/>
      <c r="UBO185" s="116"/>
      <c r="UBP185" s="116"/>
      <c r="UBQ185" s="116" t="s">
        <v>74</v>
      </c>
      <c r="UBR185" s="116"/>
      <c r="UBS185" s="116"/>
      <c r="UBT185" s="116"/>
      <c r="UBU185" s="116"/>
      <c r="UBV185" s="116"/>
      <c r="UBW185" s="116"/>
      <c r="UBX185" s="116"/>
      <c r="UBY185" s="116" t="s">
        <v>74</v>
      </c>
      <c r="UBZ185" s="116"/>
      <c r="UCA185" s="116"/>
      <c r="UCB185" s="116"/>
      <c r="UCC185" s="116"/>
      <c r="UCD185" s="116"/>
      <c r="UCE185" s="116"/>
      <c r="UCF185" s="116"/>
      <c r="UCG185" s="116" t="s">
        <v>74</v>
      </c>
      <c r="UCH185" s="116"/>
      <c r="UCI185" s="116"/>
      <c r="UCJ185" s="116"/>
      <c r="UCK185" s="116"/>
      <c r="UCL185" s="116"/>
      <c r="UCM185" s="116"/>
      <c r="UCN185" s="116"/>
      <c r="UCO185" s="116" t="s">
        <v>74</v>
      </c>
      <c r="UCP185" s="116"/>
      <c r="UCQ185" s="116"/>
      <c r="UCR185" s="116"/>
      <c r="UCS185" s="116"/>
      <c r="UCT185" s="116"/>
      <c r="UCU185" s="116"/>
      <c r="UCV185" s="116"/>
      <c r="UCW185" s="116" t="s">
        <v>74</v>
      </c>
      <c r="UCX185" s="116"/>
      <c r="UCY185" s="116"/>
      <c r="UCZ185" s="116"/>
      <c r="UDA185" s="116"/>
      <c r="UDB185" s="116"/>
      <c r="UDC185" s="116"/>
      <c r="UDD185" s="116"/>
      <c r="UDE185" s="116" t="s">
        <v>74</v>
      </c>
      <c r="UDF185" s="116"/>
      <c r="UDG185" s="116"/>
      <c r="UDH185" s="116"/>
      <c r="UDI185" s="116"/>
      <c r="UDJ185" s="116"/>
      <c r="UDK185" s="116"/>
      <c r="UDL185" s="116"/>
      <c r="UDM185" s="116" t="s">
        <v>74</v>
      </c>
      <c r="UDN185" s="116"/>
      <c r="UDO185" s="116"/>
      <c r="UDP185" s="116"/>
      <c r="UDQ185" s="116"/>
      <c r="UDR185" s="116"/>
      <c r="UDS185" s="116"/>
      <c r="UDT185" s="116"/>
      <c r="UDU185" s="116" t="s">
        <v>74</v>
      </c>
      <c r="UDV185" s="116"/>
      <c r="UDW185" s="116"/>
      <c r="UDX185" s="116"/>
      <c r="UDY185" s="116"/>
      <c r="UDZ185" s="116"/>
      <c r="UEA185" s="116"/>
      <c r="UEB185" s="116"/>
      <c r="UEC185" s="116" t="s">
        <v>74</v>
      </c>
      <c r="UED185" s="116"/>
      <c r="UEE185" s="116"/>
      <c r="UEF185" s="116"/>
      <c r="UEG185" s="116"/>
      <c r="UEH185" s="116"/>
      <c r="UEI185" s="116"/>
      <c r="UEJ185" s="116"/>
      <c r="UEK185" s="116" t="s">
        <v>74</v>
      </c>
      <c r="UEL185" s="116"/>
      <c r="UEM185" s="116"/>
      <c r="UEN185" s="116"/>
      <c r="UEO185" s="116"/>
      <c r="UEP185" s="116"/>
      <c r="UEQ185" s="116"/>
      <c r="UER185" s="116"/>
      <c r="UES185" s="116" t="s">
        <v>74</v>
      </c>
      <c r="UET185" s="116"/>
      <c r="UEU185" s="116"/>
      <c r="UEV185" s="116"/>
      <c r="UEW185" s="116"/>
      <c r="UEX185" s="116"/>
      <c r="UEY185" s="116"/>
      <c r="UEZ185" s="116"/>
      <c r="UFA185" s="116" t="s">
        <v>74</v>
      </c>
      <c r="UFB185" s="116"/>
      <c r="UFC185" s="116"/>
      <c r="UFD185" s="116"/>
      <c r="UFE185" s="116"/>
      <c r="UFF185" s="116"/>
      <c r="UFG185" s="116"/>
      <c r="UFH185" s="116"/>
      <c r="UFI185" s="116" t="s">
        <v>74</v>
      </c>
      <c r="UFJ185" s="116"/>
      <c r="UFK185" s="116"/>
      <c r="UFL185" s="116"/>
      <c r="UFM185" s="116"/>
      <c r="UFN185" s="116"/>
      <c r="UFO185" s="116"/>
      <c r="UFP185" s="116"/>
      <c r="UFQ185" s="116" t="s">
        <v>74</v>
      </c>
      <c r="UFR185" s="116"/>
      <c r="UFS185" s="116"/>
      <c r="UFT185" s="116"/>
      <c r="UFU185" s="116"/>
      <c r="UFV185" s="116"/>
      <c r="UFW185" s="116"/>
      <c r="UFX185" s="116"/>
      <c r="UFY185" s="116" t="s">
        <v>74</v>
      </c>
      <c r="UFZ185" s="116"/>
      <c r="UGA185" s="116"/>
      <c r="UGB185" s="116"/>
      <c r="UGC185" s="116"/>
      <c r="UGD185" s="116"/>
      <c r="UGE185" s="116"/>
      <c r="UGF185" s="116"/>
      <c r="UGG185" s="116" t="s">
        <v>74</v>
      </c>
      <c r="UGH185" s="116"/>
      <c r="UGI185" s="116"/>
      <c r="UGJ185" s="116"/>
      <c r="UGK185" s="116"/>
      <c r="UGL185" s="116"/>
      <c r="UGM185" s="116"/>
      <c r="UGN185" s="116"/>
      <c r="UGO185" s="116" t="s">
        <v>74</v>
      </c>
      <c r="UGP185" s="116"/>
      <c r="UGQ185" s="116"/>
      <c r="UGR185" s="116"/>
      <c r="UGS185" s="116"/>
      <c r="UGT185" s="116"/>
      <c r="UGU185" s="116"/>
      <c r="UGV185" s="116"/>
      <c r="UGW185" s="116" t="s">
        <v>74</v>
      </c>
      <c r="UGX185" s="116"/>
      <c r="UGY185" s="116"/>
      <c r="UGZ185" s="116"/>
      <c r="UHA185" s="116"/>
      <c r="UHB185" s="116"/>
      <c r="UHC185" s="116"/>
      <c r="UHD185" s="116"/>
      <c r="UHE185" s="116" t="s">
        <v>74</v>
      </c>
      <c r="UHF185" s="116"/>
      <c r="UHG185" s="116"/>
      <c r="UHH185" s="116"/>
      <c r="UHI185" s="116"/>
      <c r="UHJ185" s="116"/>
      <c r="UHK185" s="116"/>
      <c r="UHL185" s="116"/>
      <c r="UHM185" s="116" t="s">
        <v>74</v>
      </c>
      <c r="UHN185" s="116"/>
      <c r="UHO185" s="116"/>
      <c r="UHP185" s="116"/>
      <c r="UHQ185" s="116"/>
      <c r="UHR185" s="116"/>
      <c r="UHS185" s="116"/>
      <c r="UHT185" s="116"/>
      <c r="UHU185" s="116" t="s">
        <v>74</v>
      </c>
      <c r="UHV185" s="116"/>
      <c r="UHW185" s="116"/>
      <c r="UHX185" s="116"/>
      <c r="UHY185" s="116"/>
      <c r="UHZ185" s="116"/>
      <c r="UIA185" s="116"/>
      <c r="UIB185" s="116"/>
      <c r="UIC185" s="116" t="s">
        <v>74</v>
      </c>
      <c r="UID185" s="116"/>
      <c r="UIE185" s="116"/>
      <c r="UIF185" s="116"/>
      <c r="UIG185" s="116"/>
      <c r="UIH185" s="116"/>
      <c r="UII185" s="116"/>
      <c r="UIJ185" s="116"/>
      <c r="UIK185" s="116" t="s">
        <v>74</v>
      </c>
      <c r="UIL185" s="116"/>
      <c r="UIM185" s="116"/>
      <c r="UIN185" s="116"/>
      <c r="UIO185" s="116"/>
      <c r="UIP185" s="116"/>
      <c r="UIQ185" s="116"/>
      <c r="UIR185" s="116"/>
      <c r="UIS185" s="116" t="s">
        <v>74</v>
      </c>
      <c r="UIT185" s="116"/>
      <c r="UIU185" s="116"/>
      <c r="UIV185" s="116"/>
      <c r="UIW185" s="116"/>
      <c r="UIX185" s="116"/>
      <c r="UIY185" s="116"/>
      <c r="UIZ185" s="116"/>
      <c r="UJA185" s="116" t="s">
        <v>74</v>
      </c>
      <c r="UJB185" s="116"/>
      <c r="UJC185" s="116"/>
      <c r="UJD185" s="116"/>
      <c r="UJE185" s="116"/>
      <c r="UJF185" s="116"/>
      <c r="UJG185" s="116"/>
      <c r="UJH185" s="116"/>
      <c r="UJI185" s="116" t="s">
        <v>74</v>
      </c>
      <c r="UJJ185" s="116"/>
      <c r="UJK185" s="116"/>
      <c r="UJL185" s="116"/>
      <c r="UJM185" s="116"/>
      <c r="UJN185" s="116"/>
      <c r="UJO185" s="116"/>
      <c r="UJP185" s="116"/>
      <c r="UJQ185" s="116" t="s">
        <v>74</v>
      </c>
      <c r="UJR185" s="116"/>
      <c r="UJS185" s="116"/>
      <c r="UJT185" s="116"/>
      <c r="UJU185" s="116"/>
      <c r="UJV185" s="116"/>
      <c r="UJW185" s="116"/>
      <c r="UJX185" s="116"/>
      <c r="UJY185" s="116" t="s">
        <v>74</v>
      </c>
      <c r="UJZ185" s="116"/>
      <c r="UKA185" s="116"/>
      <c r="UKB185" s="116"/>
      <c r="UKC185" s="116"/>
      <c r="UKD185" s="116"/>
      <c r="UKE185" s="116"/>
      <c r="UKF185" s="116"/>
      <c r="UKG185" s="116" t="s">
        <v>74</v>
      </c>
      <c r="UKH185" s="116"/>
      <c r="UKI185" s="116"/>
      <c r="UKJ185" s="116"/>
      <c r="UKK185" s="116"/>
      <c r="UKL185" s="116"/>
      <c r="UKM185" s="116"/>
      <c r="UKN185" s="116"/>
      <c r="UKO185" s="116" t="s">
        <v>74</v>
      </c>
      <c r="UKP185" s="116"/>
      <c r="UKQ185" s="116"/>
      <c r="UKR185" s="116"/>
      <c r="UKS185" s="116"/>
      <c r="UKT185" s="116"/>
      <c r="UKU185" s="116"/>
      <c r="UKV185" s="116"/>
      <c r="UKW185" s="116" t="s">
        <v>74</v>
      </c>
      <c r="UKX185" s="116"/>
      <c r="UKY185" s="116"/>
      <c r="UKZ185" s="116"/>
      <c r="ULA185" s="116"/>
      <c r="ULB185" s="116"/>
      <c r="ULC185" s="116"/>
      <c r="ULD185" s="116"/>
      <c r="ULE185" s="116" t="s">
        <v>74</v>
      </c>
      <c r="ULF185" s="116"/>
      <c r="ULG185" s="116"/>
      <c r="ULH185" s="116"/>
      <c r="ULI185" s="116"/>
      <c r="ULJ185" s="116"/>
      <c r="ULK185" s="116"/>
      <c r="ULL185" s="116"/>
      <c r="ULM185" s="116" t="s">
        <v>74</v>
      </c>
      <c r="ULN185" s="116"/>
      <c r="ULO185" s="116"/>
      <c r="ULP185" s="116"/>
      <c r="ULQ185" s="116"/>
      <c r="ULR185" s="116"/>
      <c r="ULS185" s="116"/>
      <c r="ULT185" s="116"/>
      <c r="ULU185" s="116" t="s">
        <v>74</v>
      </c>
      <c r="ULV185" s="116"/>
      <c r="ULW185" s="116"/>
      <c r="ULX185" s="116"/>
      <c r="ULY185" s="116"/>
      <c r="ULZ185" s="116"/>
      <c r="UMA185" s="116"/>
      <c r="UMB185" s="116"/>
      <c r="UMC185" s="116" t="s">
        <v>74</v>
      </c>
      <c r="UMD185" s="116"/>
      <c r="UME185" s="116"/>
      <c r="UMF185" s="116"/>
      <c r="UMG185" s="116"/>
      <c r="UMH185" s="116"/>
      <c r="UMI185" s="116"/>
      <c r="UMJ185" s="116"/>
      <c r="UMK185" s="116" t="s">
        <v>74</v>
      </c>
      <c r="UML185" s="116"/>
      <c r="UMM185" s="116"/>
      <c r="UMN185" s="116"/>
      <c r="UMO185" s="116"/>
      <c r="UMP185" s="116"/>
      <c r="UMQ185" s="116"/>
      <c r="UMR185" s="116"/>
      <c r="UMS185" s="116" t="s">
        <v>74</v>
      </c>
      <c r="UMT185" s="116"/>
      <c r="UMU185" s="116"/>
      <c r="UMV185" s="116"/>
      <c r="UMW185" s="116"/>
      <c r="UMX185" s="116"/>
      <c r="UMY185" s="116"/>
      <c r="UMZ185" s="116"/>
      <c r="UNA185" s="116" t="s">
        <v>74</v>
      </c>
      <c r="UNB185" s="116"/>
      <c r="UNC185" s="116"/>
      <c r="UND185" s="116"/>
      <c r="UNE185" s="116"/>
      <c r="UNF185" s="116"/>
      <c r="UNG185" s="116"/>
      <c r="UNH185" s="116"/>
      <c r="UNI185" s="116" t="s">
        <v>74</v>
      </c>
      <c r="UNJ185" s="116"/>
      <c r="UNK185" s="116"/>
      <c r="UNL185" s="116"/>
      <c r="UNM185" s="116"/>
      <c r="UNN185" s="116"/>
      <c r="UNO185" s="116"/>
      <c r="UNP185" s="116"/>
      <c r="UNQ185" s="116" t="s">
        <v>74</v>
      </c>
      <c r="UNR185" s="116"/>
      <c r="UNS185" s="116"/>
      <c r="UNT185" s="116"/>
      <c r="UNU185" s="116"/>
      <c r="UNV185" s="116"/>
      <c r="UNW185" s="116"/>
      <c r="UNX185" s="116"/>
      <c r="UNY185" s="116" t="s">
        <v>74</v>
      </c>
      <c r="UNZ185" s="116"/>
      <c r="UOA185" s="116"/>
      <c r="UOB185" s="116"/>
      <c r="UOC185" s="116"/>
      <c r="UOD185" s="116"/>
      <c r="UOE185" s="116"/>
      <c r="UOF185" s="116"/>
      <c r="UOG185" s="116" t="s">
        <v>74</v>
      </c>
      <c r="UOH185" s="116"/>
      <c r="UOI185" s="116"/>
      <c r="UOJ185" s="116"/>
      <c r="UOK185" s="116"/>
      <c r="UOL185" s="116"/>
      <c r="UOM185" s="116"/>
      <c r="UON185" s="116"/>
      <c r="UOO185" s="116" t="s">
        <v>74</v>
      </c>
      <c r="UOP185" s="116"/>
      <c r="UOQ185" s="116"/>
      <c r="UOR185" s="116"/>
      <c r="UOS185" s="116"/>
      <c r="UOT185" s="116"/>
      <c r="UOU185" s="116"/>
      <c r="UOV185" s="116"/>
      <c r="UOW185" s="116" t="s">
        <v>74</v>
      </c>
      <c r="UOX185" s="116"/>
      <c r="UOY185" s="116"/>
      <c r="UOZ185" s="116"/>
      <c r="UPA185" s="116"/>
      <c r="UPB185" s="116"/>
      <c r="UPC185" s="116"/>
      <c r="UPD185" s="116"/>
      <c r="UPE185" s="116" t="s">
        <v>74</v>
      </c>
      <c r="UPF185" s="116"/>
      <c r="UPG185" s="116"/>
      <c r="UPH185" s="116"/>
      <c r="UPI185" s="116"/>
      <c r="UPJ185" s="116"/>
      <c r="UPK185" s="116"/>
      <c r="UPL185" s="116"/>
      <c r="UPM185" s="116" t="s">
        <v>74</v>
      </c>
      <c r="UPN185" s="116"/>
      <c r="UPO185" s="116"/>
      <c r="UPP185" s="116"/>
      <c r="UPQ185" s="116"/>
      <c r="UPR185" s="116"/>
      <c r="UPS185" s="116"/>
      <c r="UPT185" s="116"/>
      <c r="UPU185" s="116" t="s">
        <v>74</v>
      </c>
      <c r="UPV185" s="116"/>
      <c r="UPW185" s="116"/>
      <c r="UPX185" s="116"/>
      <c r="UPY185" s="116"/>
      <c r="UPZ185" s="116"/>
      <c r="UQA185" s="116"/>
      <c r="UQB185" s="116"/>
      <c r="UQC185" s="116" t="s">
        <v>74</v>
      </c>
      <c r="UQD185" s="116"/>
      <c r="UQE185" s="116"/>
      <c r="UQF185" s="116"/>
      <c r="UQG185" s="116"/>
      <c r="UQH185" s="116"/>
      <c r="UQI185" s="116"/>
      <c r="UQJ185" s="116"/>
      <c r="UQK185" s="116" t="s">
        <v>74</v>
      </c>
      <c r="UQL185" s="116"/>
      <c r="UQM185" s="116"/>
      <c r="UQN185" s="116"/>
      <c r="UQO185" s="116"/>
      <c r="UQP185" s="116"/>
      <c r="UQQ185" s="116"/>
      <c r="UQR185" s="116"/>
      <c r="UQS185" s="116" t="s">
        <v>74</v>
      </c>
      <c r="UQT185" s="116"/>
      <c r="UQU185" s="116"/>
      <c r="UQV185" s="116"/>
      <c r="UQW185" s="116"/>
      <c r="UQX185" s="116"/>
      <c r="UQY185" s="116"/>
      <c r="UQZ185" s="116"/>
      <c r="URA185" s="116" t="s">
        <v>74</v>
      </c>
      <c r="URB185" s="116"/>
      <c r="URC185" s="116"/>
      <c r="URD185" s="116"/>
      <c r="URE185" s="116"/>
      <c r="URF185" s="116"/>
      <c r="URG185" s="116"/>
      <c r="URH185" s="116"/>
      <c r="URI185" s="116" t="s">
        <v>74</v>
      </c>
      <c r="URJ185" s="116"/>
      <c r="URK185" s="116"/>
      <c r="URL185" s="116"/>
      <c r="URM185" s="116"/>
      <c r="URN185" s="116"/>
      <c r="URO185" s="116"/>
      <c r="URP185" s="116"/>
      <c r="URQ185" s="116" t="s">
        <v>74</v>
      </c>
      <c r="URR185" s="116"/>
      <c r="URS185" s="116"/>
      <c r="URT185" s="116"/>
      <c r="URU185" s="116"/>
      <c r="URV185" s="116"/>
      <c r="URW185" s="116"/>
      <c r="URX185" s="116"/>
      <c r="URY185" s="116" t="s">
        <v>74</v>
      </c>
      <c r="URZ185" s="116"/>
      <c r="USA185" s="116"/>
      <c r="USB185" s="116"/>
      <c r="USC185" s="116"/>
      <c r="USD185" s="116"/>
      <c r="USE185" s="116"/>
      <c r="USF185" s="116"/>
      <c r="USG185" s="116" t="s">
        <v>74</v>
      </c>
      <c r="USH185" s="116"/>
      <c r="USI185" s="116"/>
      <c r="USJ185" s="116"/>
      <c r="USK185" s="116"/>
      <c r="USL185" s="116"/>
      <c r="USM185" s="116"/>
      <c r="USN185" s="116"/>
      <c r="USO185" s="116" t="s">
        <v>74</v>
      </c>
      <c r="USP185" s="116"/>
      <c r="USQ185" s="116"/>
      <c r="USR185" s="116"/>
      <c r="USS185" s="116"/>
      <c r="UST185" s="116"/>
      <c r="USU185" s="116"/>
      <c r="USV185" s="116"/>
      <c r="USW185" s="116" t="s">
        <v>74</v>
      </c>
      <c r="USX185" s="116"/>
      <c r="USY185" s="116"/>
      <c r="USZ185" s="116"/>
      <c r="UTA185" s="116"/>
      <c r="UTB185" s="116"/>
      <c r="UTC185" s="116"/>
      <c r="UTD185" s="116"/>
      <c r="UTE185" s="116" t="s">
        <v>74</v>
      </c>
      <c r="UTF185" s="116"/>
      <c r="UTG185" s="116"/>
      <c r="UTH185" s="116"/>
      <c r="UTI185" s="116"/>
      <c r="UTJ185" s="116"/>
      <c r="UTK185" s="116"/>
      <c r="UTL185" s="116"/>
      <c r="UTM185" s="116" t="s">
        <v>74</v>
      </c>
      <c r="UTN185" s="116"/>
      <c r="UTO185" s="116"/>
      <c r="UTP185" s="116"/>
      <c r="UTQ185" s="116"/>
      <c r="UTR185" s="116"/>
      <c r="UTS185" s="116"/>
      <c r="UTT185" s="116"/>
      <c r="UTU185" s="116" t="s">
        <v>74</v>
      </c>
      <c r="UTV185" s="116"/>
      <c r="UTW185" s="116"/>
      <c r="UTX185" s="116"/>
      <c r="UTY185" s="116"/>
      <c r="UTZ185" s="116"/>
      <c r="UUA185" s="116"/>
      <c r="UUB185" s="116"/>
      <c r="UUC185" s="116" t="s">
        <v>74</v>
      </c>
      <c r="UUD185" s="116"/>
      <c r="UUE185" s="116"/>
      <c r="UUF185" s="116"/>
      <c r="UUG185" s="116"/>
      <c r="UUH185" s="116"/>
      <c r="UUI185" s="116"/>
      <c r="UUJ185" s="116"/>
      <c r="UUK185" s="116" t="s">
        <v>74</v>
      </c>
      <c r="UUL185" s="116"/>
      <c r="UUM185" s="116"/>
      <c r="UUN185" s="116"/>
      <c r="UUO185" s="116"/>
      <c r="UUP185" s="116"/>
      <c r="UUQ185" s="116"/>
      <c r="UUR185" s="116"/>
      <c r="UUS185" s="116" t="s">
        <v>74</v>
      </c>
      <c r="UUT185" s="116"/>
      <c r="UUU185" s="116"/>
      <c r="UUV185" s="116"/>
      <c r="UUW185" s="116"/>
      <c r="UUX185" s="116"/>
      <c r="UUY185" s="116"/>
      <c r="UUZ185" s="116"/>
      <c r="UVA185" s="116" t="s">
        <v>74</v>
      </c>
      <c r="UVB185" s="116"/>
      <c r="UVC185" s="116"/>
      <c r="UVD185" s="116"/>
      <c r="UVE185" s="116"/>
      <c r="UVF185" s="116"/>
      <c r="UVG185" s="116"/>
      <c r="UVH185" s="116"/>
      <c r="UVI185" s="116" t="s">
        <v>74</v>
      </c>
      <c r="UVJ185" s="116"/>
      <c r="UVK185" s="116"/>
      <c r="UVL185" s="116"/>
      <c r="UVM185" s="116"/>
      <c r="UVN185" s="116"/>
      <c r="UVO185" s="116"/>
      <c r="UVP185" s="116"/>
      <c r="UVQ185" s="116" t="s">
        <v>74</v>
      </c>
      <c r="UVR185" s="116"/>
      <c r="UVS185" s="116"/>
      <c r="UVT185" s="116"/>
      <c r="UVU185" s="116"/>
      <c r="UVV185" s="116"/>
      <c r="UVW185" s="116"/>
      <c r="UVX185" s="116"/>
      <c r="UVY185" s="116" t="s">
        <v>74</v>
      </c>
      <c r="UVZ185" s="116"/>
      <c r="UWA185" s="116"/>
      <c r="UWB185" s="116"/>
      <c r="UWC185" s="116"/>
      <c r="UWD185" s="116"/>
      <c r="UWE185" s="116"/>
      <c r="UWF185" s="116"/>
      <c r="UWG185" s="116" t="s">
        <v>74</v>
      </c>
      <c r="UWH185" s="116"/>
      <c r="UWI185" s="116"/>
      <c r="UWJ185" s="116"/>
      <c r="UWK185" s="116"/>
      <c r="UWL185" s="116"/>
      <c r="UWM185" s="116"/>
      <c r="UWN185" s="116"/>
      <c r="UWO185" s="116" t="s">
        <v>74</v>
      </c>
      <c r="UWP185" s="116"/>
      <c r="UWQ185" s="116"/>
      <c r="UWR185" s="116"/>
      <c r="UWS185" s="116"/>
      <c r="UWT185" s="116"/>
      <c r="UWU185" s="116"/>
      <c r="UWV185" s="116"/>
      <c r="UWW185" s="116" t="s">
        <v>74</v>
      </c>
      <c r="UWX185" s="116"/>
      <c r="UWY185" s="116"/>
      <c r="UWZ185" s="116"/>
      <c r="UXA185" s="116"/>
      <c r="UXB185" s="116"/>
      <c r="UXC185" s="116"/>
      <c r="UXD185" s="116"/>
      <c r="UXE185" s="116" t="s">
        <v>74</v>
      </c>
      <c r="UXF185" s="116"/>
      <c r="UXG185" s="116"/>
      <c r="UXH185" s="116"/>
      <c r="UXI185" s="116"/>
      <c r="UXJ185" s="116"/>
      <c r="UXK185" s="116"/>
      <c r="UXL185" s="116"/>
      <c r="UXM185" s="116" t="s">
        <v>74</v>
      </c>
      <c r="UXN185" s="116"/>
      <c r="UXO185" s="116"/>
      <c r="UXP185" s="116"/>
      <c r="UXQ185" s="116"/>
      <c r="UXR185" s="116"/>
      <c r="UXS185" s="116"/>
      <c r="UXT185" s="116"/>
      <c r="UXU185" s="116" t="s">
        <v>74</v>
      </c>
      <c r="UXV185" s="116"/>
      <c r="UXW185" s="116"/>
      <c r="UXX185" s="116"/>
      <c r="UXY185" s="116"/>
      <c r="UXZ185" s="116"/>
      <c r="UYA185" s="116"/>
      <c r="UYB185" s="116"/>
      <c r="UYC185" s="116" t="s">
        <v>74</v>
      </c>
      <c r="UYD185" s="116"/>
      <c r="UYE185" s="116"/>
      <c r="UYF185" s="116"/>
      <c r="UYG185" s="116"/>
      <c r="UYH185" s="116"/>
      <c r="UYI185" s="116"/>
      <c r="UYJ185" s="116"/>
      <c r="UYK185" s="116" t="s">
        <v>74</v>
      </c>
      <c r="UYL185" s="116"/>
      <c r="UYM185" s="116"/>
      <c r="UYN185" s="116"/>
      <c r="UYO185" s="116"/>
      <c r="UYP185" s="116"/>
      <c r="UYQ185" s="116"/>
      <c r="UYR185" s="116"/>
      <c r="UYS185" s="116" t="s">
        <v>74</v>
      </c>
      <c r="UYT185" s="116"/>
      <c r="UYU185" s="116"/>
      <c r="UYV185" s="116"/>
      <c r="UYW185" s="116"/>
      <c r="UYX185" s="116"/>
      <c r="UYY185" s="116"/>
      <c r="UYZ185" s="116"/>
      <c r="UZA185" s="116" t="s">
        <v>74</v>
      </c>
      <c r="UZB185" s="116"/>
      <c r="UZC185" s="116"/>
      <c r="UZD185" s="116"/>
      <c r="UZE185" s="116"/>
      <c r="UZF185" s="116"/>
      <c r="UZG185" s="116"/>
      <c r="UZH185" s="116"/>
      <c r="UZI185" s="116" t="s">
        <v>74</v>
      </c>
      <c r="UZJ185" s="116"/>
      <c r="UZK185" s="116"/>
      <c r="UZL185" s="116"/>
      <c r="UZM185" s="116"/>
      <c r="UZN185" s="116"/>
      <c r="UZO185" s="116"/>
      <c r="UZP185" s="116"/>
      <c r="UZQ185" s="116" t="s">
        <v>74</v>
      </c>
      <c r="UZR185" s="116"/>
      <c r="UZS185" s="116"/>
      <c r="UZT185" s="116"/>
      <c r="UZU185" s="116"/>
      <c r="UZV185" s="116"/>
      <c r="UZW185" s="116"/>
      <c r="UZX185" s="116"/>
      <c r="UZY185" s="116" t="s">
        <v>74</v>
      </c>
      <c r="UZZ185" s="116"/>
      <c r="VAA185" s="116"/>
      <c r="VAB185" s="116"/>
      <c r="VAC185" s="116"/>
      <c r="VAD185" s="116"/>
      <c r="VAE185" s="116"/>
      <c r="VAF185" s="116"/>
      <c r="VAG185" s="116" t="s">
        <v>74</v>
      </c>
      <c r="VAH185" s="116"/>
      <c r="VAI185" s="116"/>
      <c r="VAJ185" s="116"/>
      <c r="VAK185" s="116"/>
      <c r="VAL185" s="116"/>
      <c r="VAM185" s="116"/>
      <c r="VAN185" s="116"/>
      <c r="VAO185" s="116" t="s">
        <v>74</v>
      </c>
      <c r="VAP185" s="116"/>
      <c r="VAQ185" s="116"/>
      <c r="VAR185" s="116"/>
      <c r="VAS185" s="116"/>
      <c r="VAT185" s="116"/>
      <c r="VAU185" s="116"/>
      <c r="VAV185" s="116"/>
      <c r="VAW185" s="116" t="s">
        <v>74</v>
      </c>
      <c r="VAX185" s="116"/>
      <c r="VAY185" s="116"/>
      <c r="VAZ185" s="116"/>
      <c r="VBA185" s="116"/>
      <c r="VBB185" s="116"/>
      <c r="VBC185" s="116"/>
      <c r="VBD185" s="116"/>
      <c r="VBE185" s="116" t="s">
        <v>74</v>
      </c>
      <c r="VBF185" s="116"/>
      <c r="VBG185" s="116"/>
      <c r="VBH185" s="116"/>
      <c r="VBI185" s="116"/>
      <c r="VBJ185" s="116"/>
      <c r="VBK185" s="116"/>
      <c r="VBL185" s="116"/>
      <c r="VBM185" s="116" t="s">
        <v>74</v>
      </c>
      <c r="VBN185" s="116"/>
      <c r="VBO185" s="116"/>
      <c r="VBP185" s="116"/>
      <c r="VBQ185" s="116"/>
      <c r="VBR185" s="116"/>
      <c r="VBS185" s="116"/>
      <c r="VBT185" s="116"/>
      <c r="VBU185" s="116" t="s">
        <v>74</v>
      </c>
      <c r="VBV185" s="116"/>
      <c r="VBW185" s="116"/>
      <c r="VBX185" s="116"/>
      <c r="VBY185" s="116"/>
      <c r="VBZ185" s="116"/>
      <c r="VCA185" s="116"/>
      <c r="VCB185" s="116"/>
      <c r="VCC185" s="116" t="s">
        <v>74</v>
      </c>
      <c r="VCD185" s="116"/>
      <c r="VCE185" s="116"/>
      <c r="VCF185" s="116"/>
      <c r="VCG185" s="116"/>
      <c r="VCH185" s="116"/>
      <c r="VCI185" s="116"/>
      <c r="VCJ185" s="116"/>
      <c r="VCK185" s="116" t="s">
        <v>74</v>
      </c>
      <c r="VCL185" s="116"/>
      <c r="VCM185" s="116"/>
      <c r="VCN185" s="116"/>
      <c r="VCO185" s="116"/>
      <c r="VCP185" s="116"/>
      <c r="VCQ185" s="116"/>
      <c r="VCR185" s="116"/>
      <c r="VCS185" s="116" t="s">
        <v>74</v>
      </c>
      <c r="VCT185" s="116"/>
      <c r="VCU185" s="116"/>
      <c r="VCV185" s="116"/>
      <c r="VCW185" s="116"/>
      <c r="VCX185" s="116"/>
      <c r="VCY185" s="116"/>
      <c r="VCZ185" s="116"/>
      <c r="VDA185" s="116" t="s">
        <v>74</v>
      </c>
      <c r="VDB185" s="116"/>
      <c r="VDC185" s="116"/>
      <c r="VDD185" s="116"/>
      <c r="VDE185" s="116"/>
      <c r="VDF185" s="116"/>
      <c r="VDG185" s="116"/>
      <c r="VDH185" s="116"/>
      <c r="VDI185" s="116" t="s">
        <v>74</v>
      </c>
      <c r="VDJ185" s="116"/>
      <c r="VDK185" s="116"/>
      <c r="VDL185" s="116"/>
      <c r="VDM185" s="116"/>
      <c r="VDN185" s="116"/>
      <c r="VDO185" s="116"/>
      <c r="VDP185" s="116"/>
      <c r="VDQ185" s="116" t="s">
        <v>74</v>
      </c>
      <c r="VDR185" s="116"/>
      <c r="VDS185" s="116"/>
      <c r="VDT185" s="116"/>
      <c r="VDU185" s="116"/>
      <c r="VDV185" s="116"/>
      <c r="VDW185" s="116"/>
      <c r="VDX185" s="116"/>
      <c r="VDY185" s="116" t="s">
        <v>74</v>
      </c>
      <c r="VDZ185" s="116"/>
      <c r="VEA185" s="116"/>
      <c r="VEB185" s="116"/>
      <c r="VEC185" s="116"/>
      <c r="VED185" s="116"/>
      <c r="VEE185" s="116"/>
      <c r="VEF185" s="116"/>
      <c r="VEG185" s="116" t="s">
        <v>74</v>
      </c>
      <c r="VEH185" s="116"/>
      <c r="VEI185" s="116"/>
      <c r="VEJ185" s="116"/>
      <c r="VEK185" s="116"/>
      <c r="VEL185" s="116"/>
      <c r="VEM185" s="116"/>
      <c r="VEN185" s="116"/>
      <c r="VEO185" s="116" t="s">
        <v>74</v>
      </c>
      <c r="VEP185" s="116"/>
      <c r="VEQ185" s="116"/>
      <c r="VER185" s="116"/>
      <c r="VES185" s="116"/>
      <c r="VET185" s="116"/>
      <c r="VEU185" s="116"/>
      <c r="VEV185" s="116"/>
      <c r="VEW185" s="116" t="s">
        <v>74</v>
      </c>
      <c r="VEX185" s="116"/>
      <c r="VEY185" s="116"/>
      <c r="VEZ185" s="116"/>
      <c r="VFA185" s="116"/>
      <c r="VFB185" s="116"/>
      <c r="VFC185" s="116"/>
      <c r="VFD185" s="116"/>
      <c r="VFE185" s="116" t="s">
        <v>74</v>
      </c>
      <c r="VFF185" s="116"/>
      <c r="VFG185" s="116"/>
      <c r="VFH185" s="116"/>
      <c r="VFI185" s="116"/>
      <c r="VFJ185" s="116"/>
      <c r="VFK185" s="116"/>
      <c r="VFL185" s="116"/>
      <c r="VFM185" s="116" t="s">
        <v>74</v>
      </c>
      <c r="VFN185" s="116"/>
      <c r="VFO185" s="116"/>
      <c r="VFP185" s="116"/>
      <c r="VFQ185" s="116"/>
      <c r="VFR185" s="116"/>
      <c r="VFS185" s="116"/>
      <c r="VFT185" s="116"/>
      <c r="VFU185" s="116" t="s">
        <v>74</v>
      </c>
      <c r="VFV185" s="116"/>
      <c r="VFW185" s="116"/>
      <c r="VFX185" s="116"/>
      <c r="VFY185" s="116"/>
      <c r="VFZ185" s="116"/>
      <c r="VGA185" s="116"/>
      <c r="VGB185" s="116"/>
      <c r="VGC185" s="116" t="s">
        <v>74</v>
      </c>
      <c r="VGD185" s="116"/>
      <c r="VGE185" s="116"/>
      <c r="VGF185" s="116"/>
      <c r="VGG185" s="116"/>
      <c r="VGH185" s="116"/>
      <c r="VGI185" s="116"/>
      <c r="VGJ185" s="116"/>
      <c r="VGK185" s="116" t="s">
        <v>74</v>
      </c>
      <c r="VGL185" s="116"/>
      <c r="VGM185" s="116"/>
      <c r="VGN185" s="116"/>
      <c r="VGO185" s="116"/>
      <c r="VGP185" s="116"/>
      <c r="VGQ185" s="116"/>
      <c r="VGR185" s="116"/>
      <c r="VGS185" s="116" t="s">
        <v>74</v>
      </c>
      <c r="VGT185" s="116"/>
      <c r="VGU185" s="116"/>
      <c r="VGV185" s="116"/>
      <c r="VGW185" s="116"/>
      <c r="VGX185" s="116"/>
      <c r="VGY185" s="116"/>
      <c r="VGZ185" s="116"/>
      <c r="VHA185" s="116" t="s">
        <v>74</v>
      </c>
      <c r="VHB185" s="116"/>
      <c r="VHC185" s="116"/>
      <c r="VHD185" s="116"/>
      <c r="VHE185" s="116"/>
      <c r="VHF185" s="116"/>
      <c r="VHG185" s="116"/>
      <c r="VHH185" s="116"/>
      <c r="VHI185" s="116" t="s">
        <v>74</v>
      </c>
      <c r="VHJ185" s="116"/>
      <c r="VHK185" s="116"/>
      <c r="VHL185" s="116"/>
      <c r="VHM185" s="116"/>
      <c r="VHN185" s="116"/>
      <c r="VHO185" s="116"/>
      <c r="VHP185" s="116"/>
      <c r="VHQ185" s="116" t="s">
        <v>74</v>
      </c>
      <c r="VHR185" s="116"/>
      <c r="VHS185" s="116"/>
      <c r="VHT185" s="116"/>
      <c r="VHU185" s="116"/>
      <c r="VHV185" s="116"/>
      <c r="VHW185" s="116"/>
      <c r="VHX185" s="116"/>
      <c r="VHY185" s="116" t="s">
        <v>74</v>
      </c>
      <c r="VHZ185" s="116"/>
      <c r="VIA185" s="116"/>
      <c r="VIB185" s="116"/>
      <c r="VIC185" s="116"/>
      <c r="VID185" s="116"/>
      <c r="VIE185" s="116"/>
      <c r="VIF185" s="116"/>
      <c r="VIG185" s="116" t="s">
        <v>74</v>
      </c>
      <c r="VIH185" s="116"/>
      <c r="VII185" s="116"/>
      <c r="VIJ185" s="116"/>
      <c r="VIK185" s="116"/>
      <c r="VIL185" s="116"/>
      <c r="VIM185" s="116"/>
      <c r="VIN185" s="116"/>
      <c r="VIO185" s="116" t="s">
        <v>74</v>
      </c>
      <c r="VIP185" s="116"/>
      <c r="VIQ185" s="116"/>
      <c r="VIR185" s="116"/>
      <c r="VIS185" s="116"/>
      <c r="VIT185" s="116"/>
      <c r="VIU185" s="116"/>
      <c r="VIV185" s="116"/>
      <c r="VIW185" s="116" t="s">
        <v>74</v>
      </c>
      <c r="VIX185" s="116"/>
      <c r="VIY185" s="116"/>
      <c r="VIZ185" s="116"/>
      <c r="VJA185" s="116"/>
      <c r="VJB185" s="116"/>
      <c r="VJC185" s="116"/>
      <c r="VJD185" s="116"/>
      <c r="VJE185" s="116" t="s">
        <v>74</v>
      </c>
      <c r="VJF185" s="116"/>
      <c r="VJG185" s="116"/>
      <c r="VJH185" s="116"/>
      <c r="VJI185" s="116"/>
      <c r="VJJ185" s="116"/>
      <c r="VJK185" s="116"/>
      <c r="VJL185" s="116"/>
      <c r="VJM185" s="116" t="s">
        <v>74</v>
      </c>
      <c r="VJN185" s="116"/>
      <c r="VJO185" s="116"/>
      <c r="VJP185" s="116"/>
      <c r="VJQ185" s="116"/>
      <c r="VJR185" s="116"/>
      <c r="VJS185" s="116"/>
      <c r="VJT185" s="116"/>
      <c r="VJU185" s="116" t="s">
        <v>74</v>
      </c>
      <c r="VJV185" s="116"/>
      <c r="VJW185" s="116"/>
      <c r="VJX185" s="116"/>
      <c r="VJY185" s="116"/>
      <c r="VJZ185" s="116"/>
      <c r="VKA185" s="116"/>
      <c r="VKB185" s="116"/>
      <c r="VKC185" s="116" t="s">
        <v>74</v>
      </c>
      <c r="VKD185" s="116"/>
      <c r="VKE185" s="116"/>
      <c r="VKF185" s="116"/>
      <c r="VKG185" s="116"/>
      <c r="VKH185" s="116"/>
      <c r="VKI185" s="116"/>
      <c r="VKJ185" s="116"/>
      <c r="VKK185" s="116" t="s">
        <v>74</v>
      </c>
      <c r="VKL185" s="116"/>
      <c r="VKM185" s="116"/>
      <c r="VKN185" s="116"/>
      <c r="VKO185" s="116"/>
      <c r="VKP185" s="116"/>
      <c r="VKQ185" s="116"/>
      <c r="VKR185" s="116"/>
      <c r="VKS185" s="116" t="s">
        <v>74</v>
      </c>
      <c r="VKT185" s="116"/>
      <c r="VKU185" s="116"/>
      <c r="VKV185" s="116"/>
      <c r="VKW185" s="116"/>
      <c r="VKX185" s="116"/>
      <c r="VKY185" s="116"/>
      <c r="VKZ185" s="116"/>
      <c r="VLA185" s="116" t="s">
        <v>74</v>
      </c>
      <c r="VLB185" s="116"/>
      <c r="VLC185" s="116"/>
      <c r="VLD185" s="116"/>
      <c r="VLE185" s="116"/>
      <c r="VLF185" s="116"/>
      <c r="VLG185" s="116"/>
      <c r="VLH185" s="116"/>
      <c r="VLI185" s="116" t="s">
        <v>74</v>
      </c>
      <c r="VLJ185" s="116"/>
      <c r="VLK185" s="116"/>
      <c r="VLL185" s="116"/>
      <c r="VLM185" s="116"/>
      <c r="VLN185" s="116"/>
      <c r="VLO185" s="116"/>
      <c r="VLP185" s="116"/>
      <c r="VLQ185" s="116" t="s">
        <v>74</v>
      </c>
      <c r="VLR185" s="116"/>
      <c r="VLS185" s="116"/>
      <c r="VLT185" s="116"/>
      <c r="VLU185" s="116"/>
      <c r="VLV185" s="116"/>
      <c r="VLW185" s="116"/>
      <c r="VLX185" s="116"/>
      <c r="VLY185" s="116" t="s">
        <v>74</v>
      </c>
      <c r="VLZ185" s="116"/>
      <c r="VMA185" s="116"/>
      <c r="VMB185" s="116"/>
      <c r="VMC185" s="116"/>
      <c r="VMD185" s="116"/>
      <c r="VME185" s="116"/>
      <c r="VMF185" s="116"/>
      <c r="VMG185" s="116" t="s">
        <v>74</v>
      </c>
      <c r="VMH185" s="116"/>
      <c r="VMI185" s="116"/>
      <c r="VMJ185" s="116"/>
      <c r="VMK185" s="116"/>
      <c r="VML185" s="116"/>
      <c r="VMM185" s="116"/>
      <c r="VMN185" s="116"/>
      <c r="VMO185" s="116" t="s">
        <v>74</v>
      </c>
      <c r="VMP185" s="116"/>
      <c r="VMQ185" s="116"/>
      <c r="VMR185" s="116"/>
      <c r="VMS185" s="116"/>
      <c r="VMT185" s="116"/>
      <c r="VMU185" s="116"/>
      <c r="VMV185" s="116"/>
      <c r="VMW185" s="116" t="s">
        <v>74</v>
      </c>
      <c r="VMX185" s="116"/>
      <c r="VMY185" s="116"/>
      <c r="VMZ185" s="116"/>
      <c r="VNA185" s="116"/>
      <c r="VNB185" s="116"/>
      <c r="VNC185" s="116"/>
      <c r="VND185" s="116"/>
      <c r="VNE185" s="116" t="s">
        <v>74</v>
      </c>
      <c r="VNF185" s="116"/>
      <c r="VNG185" s="116"/>
      <c r="VNH185" s="116"/>
      <c r="VNI185" s="116"/>
      <c r="VNJ185" s="116"/>
      <c r="VNK185" s="116"/>
      <c r="VNL185" s="116"/>
      <c r="VNM185" s="116" t="s">
        <v>74</v>
      </c>
      <c r="VNN185" s="116"/>
      <c r="VNO185" s="116"/>
      <c r="VNP185" s="116"/>
      <c r="VNQ185" s="116"/>
      <c r="VNR185" s="116"/>
      <c r="VNS185" s="116"/>
      <c r="VNT185" s="116"/>
      <c r="VNU185" s="116" t="s">
        <v>74</v>
      </c>
      <c r="VNV185" s="116"/>
      <c r="VNW185" s="116"/>
      <c r="VNX185" s="116"/>
      <c r="VNY185" s="116"/>
      <c r="VNZ185" s="116"/>
      <c r="VOA185" s="116"/>
      <c r="VOB185" s="116"/>
      <c r="VOC185" s="116" t="s">
        <v>74</v>
      </c>
      <c r="VOD185" s="116"/>
      <c r="VOE185" s="116"/>
      <c r="VOF185" s="116"/>
      <c r="VOG185" s="116"/>
      <c r="VOH185" s="116"/>
      <c r="VOI185" s="116"/>
      <c r="VOJ185" s="116"/>
      <c r="VOK185" s="116" t="s">
        <v>74</v>
      </c>
      <c r="VOL185" s="116"/>
      <c r="VOM185" s="116"/>
      <c r="VON185" s="116"/>
      <c r="VOO185" s="116"/>
      <c r="VOP185" s="116"/>
      <c r="VOQ185" s="116"/>
      <c r="VOR185" s="116"/>
      <c r="VOS185" s="116" t="s">
        <v>74</v>
      </c>
      <c r="VOT185" s="116"/>
      <c r="VOU185" s="116"/>
      <c r="VOV185" s="116"/>
      <c r="VOW185" s="116"/>
      <c r="VOX185" s="116"/>
      <c r="VOY185" s="116"/>
      <c r="VOZ185" s="116"/>
      <c r="VPA185" s="116" t="s">
        <v>74</v>
      </c>
      <c r="VPB185" s="116"/>
      <c r="VPC185" s="116"/>
      <c r="VPD185" s="116"/>
      <c r="VPE185" s="116"/>
      <c r="VPF185" s="116"/>
      <c r="VPG185" s="116"/>
      <c r="VPH185" s="116"/>
      <c r="VPI185" s="116" t="s">
        <v>74</v>
      </c>
      <c r="VPJ185" s="116"/>
      <c r="VPK185" s="116"/>
      <c r="VPL185" s="116"/>
      <c r="VPM185" s="116"/>
      <c r="VPN185" s="116"/>
      <c r="VPO185" s="116"/>
      <c r="VPP185" s="116"/>
      <c r="VPQ185" s="116" t="s">
        <v>74</v>
      </c>
      <c r="VPR185" s="116"/>
      <c r="VPS185" s="116"/>
      <c r="VPT185" s="116"/>
      <c r="VPU185" s="116"/>
      <c r="VPV185" s="116"/>
      <c r="VPW185" s="116"/>
      <c r="VPX185" s="116"/>
      <c r="VPY185" s="116" t="s">
        <v>74</v>
      </c>
      <c r="VPZ185" s="116"/>
      <c r="VQA185" s="116"/>
      <c r="VQB185" s="116"/>
      <c r="VQC185" s="116"/>
      <c r="VQD185" s="116"/>
      <c r="VQE185" s="116"/>
      <c r="VQF185" s="116"/>
      <c r="VQG185" s="116" t="s">
        <v>74</v>
      </c>
      <c r="VQH185" s="116"/>
      <c r="VQI185" s="116"/>
      <c r="VQJ185" s="116"/>
      <c r="VQK185" s="116"/>
      <c r="VQL185" s="116"/>
      <c r="VQM185" s="116"/>
      <c r="VQN185" s="116"/>
      <c r="VQO185" s="116" t="s">
        <v>74</v>
      </c>
      <c r="VQP185" s="116"/>
      <c r="VQQ185" s="116"/>
      <c r="VQR185" s="116"/>
      <c r="VQS185" s="116"/>
      <c r="VQT185" s="116"/>
      <c r="VQU185" s="116"/>
      <c r="VQV185" s="116"/>
      <c r="VQW185" s="116" t="s">
        <v>74</v>
      </c>
      <c r="VQX185" s="116"/>
      <c r="VQY185" s="116"/>
      <c r="VQZ185" s="116"/>
      <c r="VRA185" s="116"/>
      <c r="VRB185" s="116"/>
      <c r="VRC185" s="116"/>
      <c r="VRD185" s="116"/>
      <c r="VRE185" s="116" t="s">
        <v>74</v>
      </c>
      <c r="VRF185" s="116"/>
      <c r="VRG185" s="116"/>
      <c r="VRH185" s="116"/>
      <c r="VRI185" s="116"/>
      <c r="VRJ185" s="116"/>
      <c r="VRK185" s="116"/>
      <c r="VRL185" s="116"/>
      <c r="VRM185" s="116" t="s">
        <v>74</v>
      </c>
      <c r="VRN185" s="116"/>
      <c r="VRO185" s="116"/>
      <c r="VRP185" s="116"/>
      <c r="VRQ185" s="116"/>
      <c r="VRR185" s="116"/>
      <c r="VRS185" s="116"/>
      <c r="VRT185" s="116"/>
      <c r="VRU185" s="116" t="s">
        <v>74</v>
      </c>
      <c r="VRV185" s="116"/>
      <c r="VRW185" s="116"/>
      <c r="VRX185" s="116"/>
      <c r="VRY185" s="116"/>
      <c r="VRZ185" s="116"/>
      <c r="VSA185" s="116"/>
      <c r="VSB185" s="116"/>
      <c r="VSC185" s="116" t="s">
        <v>74</v>
      </c>
      <c r="VSD185" s="116"/>
      <c r="VSE185" s="116"/>
      <c r="VSF185" s="116"/>
      <c r="VSG185" s="116"/>
      <c r="VSH185" s="116"/>
      <c r="VSI185" s="116"/>
      <c r="VSJ185" s="116"/>
      <c r="VSK185" s="116" t="s">
        <v>74</v>
      </c>
      <c r="VSL185" s="116"/>
      <c r="VSM185" s="116"/>
      <c r="VSN185" s="116"/>
      <c r="VSO185" s="116"/>
      <c r="VSP185" s="116"/>
      <c r="VSQ185" s="116"/>
      <c r="VSR185" s="116"/>
      <c r="VSS185" s="116" t="s">
        <v>74</v>
      </c>
      <c r="VST185" s="116"/>
      <c r="VSU185" s="116"/>
      <c r="VSV185" s="116"/>
      <c r="VSW185" s="116"/>
      <c r="VSX185" s="116"/>
      <c r="VSY185" s="116"/>
      <c r="VSZ185" s="116"/>
      <c r="VTA185" s="116" t="s">
        <v>74</v>
      </c>
      <c r="VTB185" s="116"/>
      <c r="VTC185" s="116"/>
      <c r="VTD185" s="116"/>
      <c r="VTE185" s="116"/>
      <c r="VTF185" s="116"/>
      <c r="VTG185" s="116"/>
      <c r="VTH185" s="116"/>
      <c r="VTI185" s="116" t="s">
        <v>74</v>
      </c>
      <c r="VTJ185" s="116"/>
      <c r="VTK185" s="116"/>
      <c r="VTL185" s="116"/>
      <c r="VTM185" s="116"/>
      <c r="VTN185" s="116"/>
      <c r="VTO185" s="116"/>
      <c r="VTP185" s="116"/>
      <c r="VTQ185" s="116" t="s">
        <v>74</v>
      </c>
      <c r="VTR185" s="116"/>
      <c r="VTS185" s="116"/>
      <c r="VTT185" s="116"/>
      <c r="VTU185" s="116"/>
      <c r="VTV185" s="116"/>
      <c r="VTW185" s="116"/>
      <c r="VTX185" s="116"/>
      <c r="VTY185" s="116" t="s">
        <v>74</v>
      </c>
      <c r="VTZ185" s="116"/>
      <c r="VUA185" s="116"/>
      <c r="VUB185" s="116"/>
      <c r="VUC185" s="116"/>
      <c r="VUD185" s="116"/>
      <c r="VUE185" s="116"/>
      <c r="VUF185" s="116"/>
      <c r="VUG185" s="116" t="s">
        <v>74</v>
      </c>
      <c r="VUH185" s="116"/>
      <c r="VUI185" s="116"/>
      <c r="VUJ185" s="116"/>
      <c r="VUK185" s="116"/>
      <c r="VUL185" s="116"/>
      <c r="VUM185" s="116"/>
      <c r="VUN185" s="116"/>
      <c r="VUO185" s="116" t="s">
        <v>74</v>
      </c>
      <c r="VUP185" s="116"/>
      <c r="VUQ185" s="116"/>
      <c r="VUR185" s="116"/>
      <c r="VUS185" s="116"/>
      <c r="VUT185" s="116"/>
      <c r="VUU185" s="116"/>
      <c r="VUV185" s="116"/>
      <c r="VUW185" s="116" t="s">
        <v>74</v>
      </c>
      <c r="VUX185" s="116"/>
      <c r="VUY185" s="116"/>
      <c r="VUZ185" s="116"/>
      <c r="VVA185" s="116"/>
      <c r="VVB185" s="116"/>
      <c r="VVC185" s="116"/>
      <c r="VVD185" s="116"/>
      <c r="VVE185" s="116" t="s">
        <v>74</v>
      </c>
      <c r="VVF185" s="116"/>
      <c r="VVG185" s="116"/>
      <c r="VVH185" s="116"/>
      <c r="VVI185" s="116"/>
      <c r="VVJ185" s="116"/>
      <c r="VVK185" s="116"/>
      <c r="VVL185" s="116"/>
      <c r="VVM185" s="116" t="s">
        <v>74</v>
      </c>
      <c r="VVN185" s="116"/>
      <c r="VVO185" s="116"/>
      <c r="VVP185" s="116"/>
      <c r="VVQ185" s="116"/>
      <c r="VVR185" s="116"/>
      <c r="VVS185" s="116"/>
      <c r="VVT185" s="116"/>
      <c r="VVU185" s="116" t="s">
        <v>74</v>
      </c>
      <c r="VVV185" s="116"/>
      <c r="VVW185" s="116"/>
      <c r="VVX185" s="116"/>
      <c r="VVY185" s="116"/>
      <c r="VVZ185" s="116"/>
      <c r="VWA185" s="116"/>
      <c r="VWB185" s="116"/>
      <c r="VWC185" s="116" t="s">
        <v>74</v>
      </c>
      <c r="VWD185" s="116"/>
      <c r="VWE185" s="116"/>
      <c r="VWF185" s="116"/>
      <c r="VWG185" s="116"/>
      <c r="VWH185" s="116"/>
      <c r="VWI185" s="116"/>
      <c r="VWJ185" s="116"/>
      <c r="VWK185" s="116" t="s">
        <v>74</v>
      </c>
      <c r="VWL185" s="116"/>
      <c r="VWM185" s="116"/>
      <c r="VWN185" s="116"/>
      <c r="VWO185" s="116"/>
      <c r="VWP185" s="116"/>
      <c r="VWQ185" s="116"/>
      <c r="VWR185" s="116"/>
      <c r="VWS185" s="116" t="s">
        <v>74</v>
      </c>
      <c r="VWT185" s="116"/>
      <c r="VWU185" s="116"/>
      <c r="VWV185" s="116"/>
      <c r="VWW185" s="116"/>
      <c r="VWX185" s="116"/>
      <c r="VWY185" s="116"/>
      <c r="VWZ185" s="116"/>
      <c r="VXA185" s="116" t="s">
        <v>74</v>
      </c>
      <c r="VXB185" s="116"/>
      <c r="VXC185" s="116"/>
      <c r="VXD185" s="116"/>
      <c r="VXE185" s="116"/>
      <c r="VXF185" s="116"/>
      <c r="VXG185" s="116"/>
      <c r="VXH185" s="116"/>
      <c r="VXI185" s="116" t="s">
        <v>74</v>
      </c>
      <c r="VXJ185" s="116"/>
      <c r="VXK185" s="116"/>
      <c r="VXL185" s="116"/>
      <c r="VXM185" s="116"/>
      <c r="VXN185" s="116"/>
      <c r="VXO185" s="116"/>
      <c r="VXP185" s="116"/>
      <c r="VXQ185" s="116" t="s">
        <v>74</v>
      </c>
      <c r="VXR185" s="116"/>
      <c r="VXS185" s="116"/>
      <c r="VXT185" s="116"/>
      <c r="VXU185" s="116"/>
      <c r="VXV185" s="116"/>
      <c r="VXW185" s="116"/>
      <c r="VXX185" s="116"/>
      <c r="VXY185" s="116" t="s">
        <v>74</v>
      </c>
      <c r="VXZ185" s="116"/>
      <c r="VYA185" s="116"/>
      <c r="VYB185" s="116"/>
      <c r="VYC185" s="116"/>
      <c r="VYD185" s="116"/>
      <c r="VYE185" s="116"/>
      <c r="VYF185" s="116"/>
      <c r="VYG185" s="116" t="s">
        <v>74</v>
      </c>
      <c r="VYH185" s="116"/>
      <c r="VYI185" s="116"/>
      <c r="VYJ185" s="116"/>
      <c r="VYK185" s="116"/>
      <c r="VYL185" s="116"/>
      <c r="VYM185" s="116"/>
      <c r="VYN185" s="116"/>
      <c r="VYO185" s="116" t="s">
        <v>74</v>
      </c>
      <c r="VYP185" s="116"/>
      <c r="VYQ185" s="116"/>
      <c r="VYR185" s="116"/>
      <c r="VYS185" s="116"/>
      <c r="VYT185" s="116"/>
      <c r="VYU185" s="116"/>
      <c r="VYV185" s="116"/>
      <c r="VYW185" s="116" t="s">
        <v>74</v>
      </c>
      <c r="VYX185" s="116"/>
      <c r="VYY185" s="116"/>
      <c r="VYZ185" s="116"/>
      <c r="VZA185" s="116"/>
      <c r="VZB185" s="116"/>
      <c r="VZC185" s="116"/>
      <c r="VZD185" s="116"/>
      <c r="VZE185" s="116" t="s">
        <v>74</v>
      </c>
      <c r="VZF185" s="116"/>
      <c r="VZG185" s="116"/>
      <c r="VZH185" s="116"/>
      <c r="VZI185" s="116"/>
      <c r="VZJ185" s="116"/>
      <c r="VZK185" s="116"/>
      <c r="VZL185" s="116"/>
      <c r="VZM185" s="116" t="s">
        <v>74</v>
      </c>
      <c r="VZN185" s="116"/>
      <c r="VZO185" s="116"/>
      <c r="VZP185" s="116"/>
      <c r="VZQ185" s="116"/>
      <c r="VZR185" s="116"/>
      <c r="VZS185" s="116"/>
      <c r="VZT185" s="116"/>
      <c r="VZU185" s="116" t="s">
        <v>74</v>
      </c>
      <c r="VZV185" s="116"/>
      <c r="VZW185" s="116"/>
      <c r="VZX185" s="116"/>
      <c r="VZY185" s="116"/>
      <c r="VZZ185" s="116"/>
      <c r="WAA185" s="116"/>
      <c r="WAB185" s="116"/>
      <c r="WAC185" s="116" t="s">
        <v>74</v>
      </c>
      <c r="WAD185" s="116"/>
      <c r="WAE185" s="116"/>
      <c r="WAF185" s="116"/>
      <c r="WAG185" s="116"/>
      <c r="WAH185" s="116"/>
      <c r="WAI185" s="116"/>
      <c r="WAJ185" s="116"/>
      <c r="WAK185" s="116" t="s">
        <v>74</v>
      </c>
      <c r="WAL185" s="116"/>
      <c r="WAM185" s="116"/>
      <c r="WAN185" s="116"/>
      <c r="WAO185" s="116"/>
      <c r="WAP185" s="116"/>
      <c r="WAQ185" s="116"/>
      <c r="WAR185" s="116"/>
      <c r="WAS185" s="116" t="s">
        <v>74</v>
      </c>
      <c r="WAT185" s="116"/>
      <c r="WAU185" s="116"/>
      <c r="WAV185" s="116"/>
      <c r="WAW185" s="116"/>
      <c r="WAX185" s="116"/>
      <c r="WAY185" s="116"/>
      <c r="WAZ185" s="116"/>
      <c r="WBA185" s="116" t="s">
        <v>74</v>
      </c>
      <c r="WBB185" s="116"/>
      <c r="WBC185" s="116"/>
      <c r="WBD185" s="116"/>
      <c r="WBE185" s="116"/>
      <c r="WBF185" s="116"/>
      <c r="WBG185" s="116"/>
      <c r="WBH185" s="116"/>
      <c r="WBI185" s="116" t="s">
        <v>74</v>
      </c>
      <c r="WBJ185" s="116"/>
      <c r="WBK185" s="116"/>
      <c r="WBL185" s="116"/>
      <c r="WBM185" s="116"/>
      <c r="WBN185" s="116"/>
      <c r="WBO185" s="116"/>
      <c r="WBP185" s="116"/>
      <c r="WBQ185" s="116" t="s">
        <v>74</v>
      </c>
      <c r="WBR185" s="116"/>
      <c r="WBS185" s="116"/>
      <c r="WBT185" s="116"/>
      <c r="WBU185" s="116"/>
      <c r="WBV185" s="116"/>
      <c r="WBW185" s="116"/>
      <c r="WBX185" s="116"/>
      <c r="WBY185" s="116" t="s">
        <v>74</v>
      </c>
      <c r="WBZ185" s="116"/>
      <c r="WCA185" s="116"/>
      <c r="WCB185" s="116"/>
      <c r="WCC185" s="116"/>
      <c r="WCD185" s="116"/>
      <c r="WCE185" s="116"/>
      <c r="WCF185" s="116"/>
      <c r="WCG185" s="116" t="s">
        <v>74</v>
      </c>
      <c r="WCH185" s="116"/>
      <c r="WCI185" s="116"/>
      <c r="WCJ185" s="116"/>
      <c r="WCK185" s="116"/>
      <c r="WCL185" s="116"/>
      <c r="WCM185" s="116"/>
      <c r="WCN185" s="116"/>
      <c r="WCO185" s="116" t="s">
        <v>74</v>
      </c>
      <c r="WCP185" s="116"/>
      <c r="WCQ185" s="116"/>
      <c r="WCR185" s="116"/>
      <c r="WCS185" s="116"/>
      <c r="WCT185" s="116"/>
      <c r="WCU185" s="116"/>
      <c r="WCV185" s="116"/>
      <c r="WCW185" s="116" t="s">
        <v>74</v>
      </c>
      <c r="WCX185" s="116"/>
      <c r="WCY185" s="116"/>
      <c r="WCZ185" s="116"/>
      <c r="WDA185" s="116"/>
      <c r="WDB185" s="116"/>
      <c r="WDC185" s="116"/>
      <c r="WDD185" s="116"/>
      <c r="WDE185" s="116" t="s">
        <v>74</v>
      </c>
      <c r="WDF185" s="116"/>
      <c r="WDG185" s="116"/>
      <c r="WDH185" s="116"/>
      <c r="WDI185" s="116"/>
      <c r="WDJ185" s="116"/>
      <c r="WDK185" s="116"/>
      <c r="WDL185" s="116"/>
      <c r="WDM185" s="116" t="s">
        <v>74</v>
      </c>
      <c r="WDN185" s="116"/>
      <c r="WDO185" s="116"/>
      <c r="WDP185" s="116"/>
      <c r="WDQ185" s="116"/>
      <c r="WDR185" s="116"/>
      <c r="WDS185" s="116"/>
      <c r="WDT185" s="116"/>
      <c r="WDU185" s="116" t="s">
        <v>74</v>
      </c>
      <c r="WDV185" s="116"/>
      <c r="WDW185" s="116"/>
      <c r="WDX185" s="116"/>
      <c r="WDY185" s="116"/>
      <c r="WDZ185" s="116"/>
      <c r="WEA185" s="116"/>
      <c r="WEB185" s="116"/>
      <c r="WEC185" s="116" t="s">
        <v>74</v>
      </c>
      <c r="WED185" s="116"/>
      <c r="WEE185" s="116"/>
      <c r="WEF185" s="116"/>
      <c r="WEG185" s="116"/>
      <c r="WEH185" s="116"/>
      <c r="WEI185" s="116"/>
      <c r="WEJ185" s="116"/>
      <c r="WEK185" s="116" t="s">
        <v>74</v>
      </c>
      <c r="WEL185" s="116"/>
      <c r="WEM185" s="116"/>
      <c r="WEN185" s="116"/>
      <c r="WEO185" s="116"/>
      <c r="WEP185" s="116"/>
      <c r="WEQ185" s="116"/>
      <c r="WER185" s="116"/>
      <c r="WES185" s="116" t="s">
        <v>74</v>
      </c>
      <c r="WET185" s="116"/>
      <c r="WEU185" s="116"/>
      <c r="WEV185" s="116"/>
      <c r="WEW185" s="116"/>
      <c r="WEX185" s="116"/>
      <c r="WEY185" s="116"/>
      <c r="WEZ185" s="116"/>
      <c r="WFA185" s="116" t="s">
        <v>74</v>
      </c>
      <c r="WFB185" s="116"/>
      <c r="WFC185" s="116"/>
      <c r="WFD185" s="116"/>
      <c r="WFE185" s="116"/>
      <c r="WFF185" s="116"/>
      <c r="WFG185" s="116"/>
      <c r="WFH185" s="116"/>
      <c r="WFI185" s="116" t="s">
        <v>74</v>
      </c>
      <c r="WFJ185" s="116"/>
      <c r="WFK185" s="116"/>
      <c r="WFL185" s="116"/>
      <c r="WFM185" s="116"/>
      <c r="WFN185" s="116"/>
      <c r="WFO185" s="116"/>
      <c r="WFP185" s="116"/>
      <c r="WFQ185" s="116" t="s">
        <v>74</v>
      </c>
      <c r="WFR185" s="116"/>
      <c r="WFS185" s="116"/>
      <c r="WFT185" s="116"/>
      <c r="WFU185" s="116"/>
      <c r="WFV185" s="116"/>
      <c r="WFW185" s="116"/>
      <c r="WFX185" s="116"/>
      <c r="WFY185" s="116" t="s">
        <v>74</v>
      </c>
      <c r="WFZ185" s="116"/>
      <c r="WGA185" s="116"/>
      <c r="WGB185" s="116"/>
      <c r="WGC185" s="116"/>
      <c r="WGD185" s="116"/>
      <c r="WGE185" s="116"/>
      <c r="WGF185" s="116"/>
      <c r="WGG185" s="116" t="s">
        <v>74</v>
      </c>
      <c r="WGH185" s="116"/>
      <c r="WGI185" s="116"/>
      <c r="WGJ185" s="116"/>
      <c r="WGK185" s="116"/>
      <c r="WGL185" s="116"/>
      <c r="WGM185" s="116"/>
      <c r="WGN185" s="116"/>
      <c r="WGO185" s="116" t="s">
        <v>74</v>
      </c>
      <c r="WGP185" s="116"/>
      <c r="WGQ185" s="116"/>
      <c r="WGR185" s="116"/>
      <c r="WGS185" s="116"/>
      <c r="WGT185" s="116"/>
      <c r="WGU185" s="116"/>
      <c r="WGV185" s="116"/>
      <c r="WGW185" s="116" t="s">
        <v>74</v>
      </c>
      <c r="WGX185" s="116"/>
      <c r="WGY185" s="116"/>
      <c r="WGZ185" s="116"/>
      <c r="WHA185" s="116"/>
      <c r="WHB185" s="116"/>
      <c r="WHC185" s="116"/>
      <c r="WHD185" s="116"/>
      <c r="WHE185" s="116" t="s">
        <v>74</v>
      </c>
      <c r="WHF185" s="116"/>
      <c r="WHG185" s="116"/>
      <c r="WHH185" s="116"/>
      <c r="WHI185" s="116"/>
      <c r="WHJ185" s="116"/>
      <c r="WHK185" s="116"/>
      <c r="WHL185" s="116"/>
      <c r="WHM185" s="116" t="s">
        <v>74</v>
      </c>
      <c r="WHN185" s="116"/>
      <c r="WHO185" s="116"/>
      <c r="WHP185" s="116"/>
      <c r="WHQ185" s="116"/>
      <c r="WHR185" s="116"/>
      <c r="WHS185" s="116"/>
      <c r="WHT185" s="116"/>
      <c r="WHU185" s="116" t="s">
        <v>74</v>
      </c>
      <c r="WHV185" s="116"/>
      <c r="WHW185" s="116"/>
      <c r="WHX185" s="116"/>
      <c r="WHY185" s="116"/>
      <c r="WHZ185" s="116"/>
      <c r="WIA185" s="116"/>
      <c r="WIB185" s="116"/>
      <c r="WIC185" s="116" t="s">
        <v>74</v>
      </c>
      <c r="WID185" s="116"/>
      <c r="WIE185" s="116"/>
      <c r="WIF185" s="116"/>
      <c r="WIG185" s="116"/>
      <c r="WIH185" s="116"/>
      <c r="WII185" s="116"/>
      <c r="WIJ185" s="116"/>
      <c r="WIK185" s="116" t="s">
        <v>74</v>
      </c>
      <c r="WIL185" s="116"/>
      <c r="WIM185" s="116"/>
      <c r="WIN185" s="116"/>
      <c r="WIO185" s="116"/>
      <c r="WIP185" s="116"/>
      <c r="WIQ185" s="116"/>
      <c r="WIR185" s="116"/>
      <c r="WIS185" s="116" t="s">
        <v>74</v>
      </c>
      <c r="WIT185" s="116"/>
      <c r="WIU185" s="116"/>
      <c r="WIV185" s="116"/>
      <c r="WIW185" s="116"/>
      <c r="WIX185" s="116"/>
      <c r="WIY185" s="116"/>
      <c r="WIZ185" s="116"/>
      <c r="WJA185" s="116" t="s">
        <v>74</v>
      </c>
      <c r="WJB185" s="116"/>
      <c r="WJC185" s="116"/>
      <c r="WJD185" s="116"/>
      <c r="WJE185" s="116"/>
      <c r="WJF185" s="116"/>
      <c r="WJG185" s="116"/>
      <c r="WJH185" s="116"/>
      <c r="WJI185" s="116" t="s">
        <v>74</v>
      </c>
      <c r="WJJ185" s="116"/>
      <c r="WJK185" s="116"/>
      <c r="WJL185" s="116"/>
      <c r="WJM185" s="116"/>
      <c r="WJN185" s="116"/>
      <c r="WJO185" s="116"/>
      <c r="WJP185" s="116"/>
      <c r="WJQ185" s="116" t="s">
        <v>74</v>
      </c>
      <c r="WJR185" s="116"/>
      <c r="WJS185" s="116"/>
      <c r="WJT185" s="116"/>
      <c r="WJU185" s="116"/>
      <c r="WJV185" s="116"/>
      <c r="WJW185" s="116"/>
      <c r="WJX185" s="116"/>
      <c r="WJY185" s="116" t="s">
        <v>74</v>
      </c>
      <c r="WJZ185" s="116"/>
      <c r="WKA185" s="116"/>
      <c r="WKB185" s="116"/>
      <c r="WKC185" s="116"/>
      <c r="WKD185" s="116"/>
      <c r="WKE185" s="116"/>
      <c r="WKF185" s="116"/>
      <c r="WKG185" s="116" t="s">
        <v>74</v>
      </c>
      <c r="WKH185" s="116"/>
      <c r="WKI185" s="116"/>
      <c r="WKJ185" s="116"/>
      <c r="WKK185" s="116"/>
      <c r="WKL185" s="116"/>
      <c r="WKM185" s="116"/>
      <c r="WKN185" s="116"/>
      <c r="WKO185" s="116" t="s">
        <v>74</v>
      </c>
      <c r="WKP185" s="116"/>
      <c r="WKQ185" s="116"/>
      <c r="WKR185" s="116"/>
      <c r="WKS185" s="116"/>
      <c r="WKT185" s="116"/>
      <c r="WKU185" s="116"/>
      <c r="WKV185" s="116"/>
      <c r="WKW185" s="116" t="s">
        <v>74</v>
      </c>
      <c r="WKX185" s="116"/>
      <c r="WKY185" s="116"/>
      <c r="WKZ185" s="116"/>
      <c r="WLA185" s="116"/>
      <c r="WLB185" s="116"/>
      <c r="WLC185" s="116"/>
      <c r="WLD185" s="116"/>
      <c r="WLE185" s="116" t="s">
        <v>74</v>
      </c>
      <c r="WLF185" s="116"/>
      <c r="WLG185" s="116"/>
      <c r="WLH185" s="116"/>
      <c r="WLI185" s="116"/>
      <c r="WLJ185" s="116"/>
      <c r="WLK185" s="116"/>
      <c r="WLL185" s="116"/>
      <c r="WLM185" s="116" t="s">
        <v>74</v>
      </c>
      <c r="WLN185" s="116"/>
      <c r="WLO185" s="116"/>
      <c r="WLP185" s="116"/>
      <c r="WLQ185" s="116"/>
      <c r="WLR185" s="116"/>
      <c r="WLS185" s="116"/>
      <c r="WLT185" s="116"/>
      <c r="WLU185" s="116" t="s">
        <v>74</v>
      </c>
      <c r="WLV185" s="116"/>
      <c r="WLW185" s="116"/>
      <c r="WLX185" s="116"/>
      <c r="WLY185" s="116"/>
      <c r="WLZ185" s="116"/>
      <c r="WMA185" s="116"/>
      <c r="WMB185" s="116"/>
      <c r="WMC185" s="116" t="s">
        <v>74</v>
      </c>
      <c r="WMD185" s="116"/>
      <c r="WME185" s="116"/>
      <c r="WMF185" s="116"/>
      <c r="WMG185" s="116"/>
      <c r="WMH185" s="116"/>
      <c r="WMI185" s="116"/>
      <c r="WMJ185" s="116"/>
      <c r="WMK185" s="116" t="s">
        <v>74</v>
      </c>
      <c r="WML185" s="116"/>
      <c r="WMM185" s="116"/>
      <c r="WMN185" s="116"/>
      <c r="WMO185" s="116"/>
      <c r="WMP185" s="116"/>
      <c r="WMQ185" s="116"/>
      <c r="WMR185" s="116"/>
      <c r="WMS185" s="116" t="s">
        <v>74</v>
      </c>
      <c r="WMT185" s="116"/>
      <c r="WMU185" s="116"/>
      <c r="WMV185" s="116"/>
      <c r="WMW185" s="116"/>
      <c r="WMX185" s="116"/>
      <c r="WMY185" s="116"/>
      <c r="WMZ185" s="116"/>
      <c r="WNA185" s="116" t="s">
        <v>74</v>
      </c>
      <c r="WNB185" s="116"/>
      <c r="WNC185" s="116"/>
      <c r="WND185" s="116"/>
      <c r="WNE185" s="116"/>
      <c r="WNF185" s="116"/>
      <c r="WNG185" s="116"/>
      <c r="WNH185" s="116"/>
      <c r="WNI185" s="116" t="s">
        <v>74</v>
      </c>
      <c r="WNJ185" s="116"/>
      <c r="WNK185" s="116"/>
      <c r="WNL185" s="116"/>
      <c r="WNM185" s="116"/>
      <c r="WNN185" s="116"/>
      <c r="WNO185" s="116"/>
      <c r="WNP185" s="116"/>
      <c r="WNQ185" s="116" t="s">
        <v>74</v>
      </c>
      <c r="WNR185" s="116"/>
      <c r="WNS185" s="116"/>
      <c r="WNT185" s="116"/>
      <c r="WNU185" s="116"/>
      <c r="WNV185" s="116"/>
      <c r="WNW185" s="116"/>
      <c r="WNX185" s="116"/>
      <c r="WNY185" s="116" t="s">
        <v>74</v>
      </c>
      <c r="WNZ185" s="116"/>
      <c r="WOA185" s="116"/>
      <c r="WOB185" s="116"/>
      <c r="WOC185" s="116"/>
      <c r="WOD185" s="116"/>
      <c r="WOE185" s="116"/>
      <c r="WOF185" s="116"/>
      <c r="WOG185" s="116" t="s">
        <v>74</v>
      </c>
      <c r="WOH185" s="116"/>
      <c r="WOI185" s="116"/>
      <c r="WOJ185" s="116"/>
      <c r="WOK185" s="116"/>
      <c r="WOL185" s="116"/>
      <c r="WOM185" s="116"/>
      <c r="WON185" s="116"/>
      <c r="WOO185" s="116" t="s">
        <v>74</v>
      </c>
      <c r="WOP185" s="116"/>
      <c r="WOQ185" s="116"/>
      <c r="WOR185" s="116"/>
      <c r="WOS185" s="116"/>
      <c r="WOT185" s="116"/>
      <c r="WOU185" s="116"/>
      <c r="WOV185" s="116"/>
      <c r="WOW185" s="116" t="s">
        <v>74</v>
      </c>
      <c r="WOX185" s="116"/>
      <c r="WOY185" s="116"/>
      <c r="WOZ185" s="116"/>
      <c r="WPA185" s="116"/>
      <c r="WPB185" s="116"/>
      <c r="WPC185" s="116"/>
      <c r="WPD185" s="116"/>
      <c r="WPE185" s="116" t="s">
        <v>74</v>
      </c>
      <c r="WPF185" s="116"/>
      <c r="WPG185" s="116"/>
      <c r="WPH185" s="116"/>
      <c r="WPI185" s="116"/>
      <c r="WPJ185" s="116"/>
      <c r="WPK185" s="116"/>
      <c r="WPL185" s="116"/>
      <c r="WPM185" s="116" t="s">
        <v>74</v>
      </c>
      <c r="WPN185" s="116"/>
      <c r="WPO185" s="116"/>
      <c r="WPP185" s="116"/>
      <c r="WPQ185" s="116"/>
      <c r="WPR185" s="116"/>
      <c r="WPS185" s="116"/>
      <c r="WPT185" s="116"/>
      <c r="WPU185" s="116" t="s">
        <v>74</v>
      </c>
      <c r="WPV185" s="116"/>
      <c r="WPW185" s="116"/>
      <c r="WPX185" s="116"/>
      <c r="WPY185" s="116"/>
      <c r="WPZ185" s="116"/>
      <c r="WQA185" s="116"/>
      <c r="WQB185" s="116"/>
      <c r="WQC185" s="116" t="s">
        <v>74</v>
      </c>
      <c r="WQD185" s="116"/>
      <c r="WQE185" s="116"/>
      <c r="WQF185" s="116"/>
      <c r="WQG185" s="116"/>
      <c r="WQH185" s="116"/>
      <c r="WQI185" s="116"/>
      <c r="WQJ185" s="116"/>
      <c r="WQK185" s="116" t="s">
        <v>74</v>
      </c>
      <c r="WQL185" s="116"/>
      <c r="WQM185" s="116"/>
      <c r="WQN185" s="116"/>
      <c r="WQO185" s="116"/>
      <c r="WQP185" s="116"/>
      <c r="WQQ185" s="116"/>
      <c r="WQR185" s="116"/>
      <c r="WQS185" s="116" t="s">
        <v>74</v>
      </c>
      <c r="WQT185" s="116"/>
      <c r="WQU185" s="116"/>
      <c r="WQV185" s="116"/>
      <c r="WQW185" s="116"/>
      <c r="WQX185" s="116"/>
      <c r="WQY185" s="116"/>
      <c r="WQZ185" s="116"/>
      <c r="WRA185" s="116" t="s">
        <v>74</v>
      </c>
      <c r="WRB185" s="116"/>
      <c r="WRC185" s="116"/>
      <c r="WRD185" s="116"/>
      <c r="WRE185" s="116"/>
      <c r="WRF185" s="116"/>
      <c r="WRG185" s="116"/>
      <c r="WRH185" s="116"/>
      <c r="WRI185" s="116" t="s">
        <v>74</v>
      </c>
      <c r="WRJ185" s="116"/>
      <c r="WRK185" s="116"/>
      <c r="WRL185" s="116"/>
      <c r="WRM185" s="116"/>
      <c r="WRN185" s="116"/>
      <c r="WRO185" s="116"/>
      <c r="WRP185" s="116"/>
      <c r="WRQ185" s="116" t="s">
        <v>74</v>
      </c>
      <c r="WRR185" s="116"/>
      <c r="WRS185" s="116"/>
      <c r="WRT185" s="116"/>
      <c r="WRU185" s="116"/>
      <c r="WRV185" s="116"/>
      <c r="WRW185" s="116"/>
      <c r="WRX185" s="116"/>
      <c r="WRY185" s="116" t="s">
        <v>74</v>
      </c>
      <c r="WRZ185" s="116"/>
      <c r="WSA185" s="116"/>
      <c r="WSB185" s="116"/>
      <c r="WSC185" s="116"/>
      <c r="WSD185" s="116"/>
      <c r="WSE185" s="116"/>
      <c r="WSF185" s="116"/>
      <c r="WSG185" s="116" t="s">
        <v>74</v>
      </c>
      <c r="WSH185" s="116"/>
      <c r="WSI185" s="116"/>
      <c r="WSJ185" s="116"/>
      <c r="WSK185" s="116"/>
      <c r="WSL185" s="116"/>
      <c r="WSM185" s="116"/>
      <c r="WSN185" s="116"/>
      <c r="WSO185" s="116" t="s">
        <v>74</v>
      </c>
      <c r="WSP185" s="116"/>
      <c r="WSQ185" s="116"/>
      <c r="WSR185" s="116"/>
      <c r="WSS185" s="116"/>
      <c r="WST185" s="116"/>
      <c r="WSU185" s="116"/>
      <c r="WSV185" s="116"/>
      <c r="WSW185" s="116" t="s">
        <v>74</v>
      </c>
      <c r="WSX185" s="116"/>
      <c r="WSY185" s="116"/>
      <c r="WSZ185" s="116"/>
      <c r="WTA185" s="116"/>
      <c r="WTB185" s="116"/>
      <c r="WTC185" s="116"/>
      <c r="WTD185" s="116"/>
      <c r="WTE185" s="116" t="s">
        <v>74</v>
      </c>
      <c r="WTF185" s="116"/>
      <c r="WTG185" s="116"/>
      <c r="WTH185" s="116"/>
      <c r="WTI185" s="116"/>
      <c r="WTJ185" s="116"/>
      <c r="WTK185" s="116"/>
      <c r="WTL185" s="116"/>
      <c r="WTM185" s="116" t="s">
        <v>74</v>
      </c>
      <c r="WTN185" s="116"/>
      <c r="WTO185" s="116"/>
      <c r="WTP185" s="116"/>
      <c r="WTQ185" s="116"/>
      <c r="WTR185" s="116"/>
      <c r="WTS185" s="116"/>
      <c r="WTT185" s="116"/>
      <c r="WTU185" s="116" t="s">
        <v>74</v>
      </c>
      <c r="WTV185" s="116"/>
      <c r="WTW185" s="116"/>
      <c r="WTX185" s="116"/>
      <c r="WTY185" s="116"/>
      <c r="WTZ185" s="116"/>
      <c r="WUA185" s="116"/>
      <c r="WUB185" s="116"/>
      <c r="WUC185" s="116" t="s">
        <v>74</v>
      </c>
      <c r="WUD185" s="116"/>
      <c r="WUE185" s="116"/>
      <c r="WUF185" s="116"/>
      <c r="WUG185" s="116"/>
      <c r="WUH185" s="116"/>
      <c r="WUI185" s="116"/>
      <c r="WUJ185" s="116"/>
      <c r="WUK185" s="116" t="s">
        <v>74</v>
      </c>
      <c r="WUL185" s="116"/>
      <c r="WUM185" s="116"/>
      <c r="WUN185" s="116"/>
      <c r="WUO185" s="116"/>
      <c r="WUP185" s="116"/>
      <c r="WUQ185" s="116"/>
      <c r="WUR185" s="116"/>
      <c r="WUS185" s="116" t="s">
        <v>74</v>
      </c>
      <c r="WUT185" s="116"/>
      <c r="WUU185" s="116"/>
      <c r="WUV185" s="116"/>
      <c r="WUW185" s="116"/>
      <c r="WUX185" s="116"/>
      <c r="WUY185" s="116"/>
      <c r="WUZ185" s="116"/>
      <c r="WVA185" s="116" t="s">
        <v>74</v>
      </c>
      <c r="WVB185" s="116"/>
      <c r="WVC185" s="116"/>
      <c r="WVD185" s="116"/>
      <c r="WVE185" s="116"/>
      <c r="WVF185" s="116"/>
      <c r="WVG185" s="116"/>
      <c r="WVH185" s="116"/>
      <c r="WVI185" s="116" t="s">
        <v>74</v>
      </c>
      <c r="WVJ185" s="116"/>
      <c r="WVK185" s="116"/>
      <c r="WVL185" s="116"/>
      <c r="WVM185" s="116"/>
      <c r="WVN185" s="116"/>
      <c r="WVO185" s="116"/>
      <c r="WVP185" s="116"/>
      <c r="WVQ185" s="116" t="s">
        <v>74</v>
      </c>
      <c r="WVR185" s="116"/>
      <c r="WVS185" s="116"/>
      <c r="WVT185" s="116"/>
      <c r="WVU185" s="116"/>
      <c r="WVV185" s="116"/>
      <c r="WVW185" s="116"/>
      <c r="WVX185" s="116"/>
      <c r="WVY185" s="116" t="s">
        <v>74</v>
      </c>
      <c r="WVZ185" s="116"/>
      <c r="WWA185" s="116"/>
      <c r="WWB185" s="116"/>
      <c r="WWC185" s="116"/>
      <c r="WWD185" s="116"/>
      <c r="WWE185" s="116"/>
      <c r="WWF185" s="116"/>
      <c r="WWG185" s="116" t="s">
        <v>74</v>
      </c>
      <c r="WWH185" s="116"/>
      <c r="WWI185" s="116"/>
      <c r="WWJ185" s="116"/>
      <c r="WWK185" s="116"/>
      <c r="WWL185" s="116"/>
      <c r="WWM185" s="116"/>
      <c r="WWN185" s="116"/>
      <c r="WWO185" s="116" t="s">
        <v>74</v>
      </c>
      <c r="WWP185" s="116"/>
      <c r="WWQ185" s="116"/>
      <c r="WWR185" s="116"/>
      <c r="WWS185" s="116"/>
      <c r="WWT185" s="116"/>
      <c r="WWU185" s="116"/>
      <c r="WWV185" s="116"/>
      <c r="WWW185" s="116" t="s">
        <v>74</v>
      </c>
      <c r="WWX185" s="116"/>
      <c r="WWY185" s="116"/>
      <c r="WWZ185" s="116"/>
      <c r="WXA185" s="116"/>
      <c r="WXB185" s="116"/>
      <c r="WXC185" s="116"/>
      <c r="WXD185" s="116"/>
      <c r="WXE185" s="116" t="s">
        <v>74</v>
      </c>
      <c r="WXF185" s="116"/>
      <c r="WXG185" s="116"/>
      <c r="WXH185" s="116"/>
      <c r="WXI185" s="116"/>
      <c r="WXJ185" s="116"/>
      <c r="WXK185" s="116"/>
      <c r="WXL185" s="116"/>
      <c r="WXM185" s="116" t="s">
        <v>74</v>
      </c>
      <c r="WXN185" s="116"/>
      <c r="WXO185" s="116"/>
      <c r="WXP185" s="116"/>
      <c r="WXQ185" s="116"/>
      <c r="WXR185" s="116"/>
      <c r="WXS185" s="116"/>
      <c r="WXT185" s="116"/>
      <c r="WXU185" s="116" t="s">
        <v>74</v>
      </c>
      <c r="WXV185" s="116"/>
      <c r="WXW185" s="116"/>
      <c r="WXX185" s="116"/>
      <c r="WXY185" s="116"/>
      <c r="WXZ185" s="116"/>
      <c r="WYA185" s="116"/>
      <c r="WYB185" s="116"/>
      <c r="WYC185" s="116" t="s">
        <v>74</v>
      </c>
      <c r="WYD185" s="116"/>
      <c r="WYE185" s="116"/>
      <c r="WYF185" s="116"/>
      <c r="WYG185" s="116"/>
      <c r="WYH185" s="116"/>
      <c r="WYI185" s="116"/>
      <c r="WYJ185" s="116"/>
      <c r="WYK185" s="116" t="s">
        <v>74</v>
      </c>
      <c r="WYL185" s="116"/>
      <c r="WYM185" s="116"/>
      <c r="WYN185" s="116"/>
      <c r="WYO185" s="116"/>
      <c r="WYP185" s="116"/>
      <c r="WYQ185" s="116"/>
      <c r="WYR185" s="116"/>
      <c r="WYS185" s="116" t="s">
        <v>74</v>
      </c>
      <c r="WYT185" s="116"/>
      <c r="WYU185" s="116"/>
      <c r="WYV185" s="116"/>
      <c r="WYW185" s="116"/>
      <c r="WYX185" s="116"/>
      <c r="WYY185" s="116"/>
      <c r="WYZ185" s="116"/>
      <c r="WZA185" s="116" t="s">
        <v>74</v>
      </c>
      <c r="WZB185" s="116"/>
      <c r="WZC185" s="116"/>
      <c r="WZD185" s="116"/>
      <c r="WZE185" s="116"/>
      <c r="WZF185" s="116"/>
      <c r="WZG185" s="116"/>
      <c r="WZH185" s="116"/>
      <c r="WZI185" s="116" t="s">
        <v>74</v>
      </c>
      <c r="WZJ185" s="116"/>
      <c r="WZK185" s="116"/>
      <c r="WZL185" s="116"/>
      <c r="WZM185" s="116"/>
      <c r="WZN185" s="116"/>
      <c r="WZO185" s="116"/>
      <c r="WZP185" s="116"/>
      <c r="WZQ185" s="116" t="s">
        <v>74</v>
      </c>
      <c r="WZR185" s="116"/>
      <c r="WZS185" s="116"/>
      <c r="WZT185" s="116"/>
      <c r="WZU185" s="116"/>
      <c r="WZV185" s="116"/>
      <c r="WZW185" s="116"/>
      <c r="WZX185" s="116"/>
      <c r="WZY185" s="116" t="s">
        <v>74</v>
      </c>
      <c r="WZZ185" s="116"/>
      <c r="XAA185" s="116"/>
      <c r="XAB185" s="116"/>
      <c r="XAC185" s="116"/>
      <c r="XAD185" s="116"/>
      <c r="XAE185" s="116"/>
      <c r="XAF185" s="116"/>
      <c r="XAG185" s="116" t="s">
        <v>74</v>
      </c>
      <c r="XAH185" s="116"/>
      <c r="XAI185" s="116"/>
      <c r="XAJ185" s="116"/>
      <c r="XAK185" s="116"/>
      <c r="XAL185" s="116"/>
      <c r="XAM185" s="116"/>
      <c r="XAN185" s="116"/>
      <c r="XAO185" s="116" t="s">
        <v>74</v>
      </c>
      <c r="XAP185" s="116"/>
      <c r="XAQ185" s="116"/>
      <c r="XAR185" s="116"/>
      <c r="XAS185" s="116"/>
      <c r="XAT185" s="116"/>
      <c r="XAU185" s="116"/>
      <c r="XAV185" s="116"/>
      <c r="XAW185" s="116" t="s">
        <v>74</v>
      </c>
      <c r="XAX185" s="116"/>
      <c r="XAY185" s="116"/>
      <c r="XAZ185" s="116"/>
      <c r="XBA185" s="116"/>
      <c r="XBB185" s="116"/>
      <c r="XBC185" s="116"/>
      <c r="XBD185" s="116"/>
      <c r="XBE185" s="116" t="s">
        <v>74</v>
      </c>
      <c r="XBF185" s="116"/>
      <c r="XBG185" s="116"/>
      <c r="XBH185" s="116"/>
      <c r="XBI185" s="116"/>
      <c r="XBJ185" s="116"/>
      <c r="XBK185" s="116"/>
      <c r="XBL185" s="116"/>
      <c r="XBM185" s="116" t="s">
        <v>74</v>
      </c>
      <c r="XBN185" s="116"/>
      <c r="XBO185" s="116"/>
      <c r="XBP185" s="116"/>
      <c r="XBQ185" s="116"/>
      <c r="XBR185" s="116"/>
      <c r="XBS185" s="116"/>
      <c r="XBT185" s="116"/>
      <c r="XBU185" s="116" t="s">
        <v>74</v>
      </c>
      <c r="XBV185" s="116"/>
      <c r="XBW185" s="116"/>
      <c r="XBX185" s="116"/>
      <c r="XBY185" s="116"/>
      <c r="XBZ185" s="116"/>
      <c r="XCA185" s="116"/>
      <c r="XCB185" s="116"/>
      <c r="XCC185" s="116" t="s">
        <v>74</v>
      </c>
      <c r="XCD185" s="116"/>
      <c r="XCE185" s="116"/>
      <c r="XCF185" s="116"/>
      <c r="XCG185" s="116"/>
      <c r="XCH185" s="116"/>
      <c r="XCI185" s="116"/>
      <c r="XCJ185" s="116"/>
      <c r="XCK185" s="116" t="s">
        <v>74</v>
      </c>
      <c r="XCL185" s="116"/>
      <c r="XCM185" s="116"/>
      <c r="XCN185" s="116"/>
      <c r="XCO185" s="116"/>
      <c r="XCP185" s="116"/>
      <c r="XCQ185" s="116"/>
      <c r="XCR185" s="116"/>
      <c r="XCS185" s="116" t="s">
        <v>74</v>
      </c>
      <c r="XCT185" s="116"/>
      <c r="XCU185" s="116"/>
      <c r="XCV185" s="116"/>
      <c r="XCW185" s="116"/>
      <c r="XCX185" s="116"/>
      <c r="XCY185" s="116"/>
      <c r="XCZ185" s="116"/>
      <c r="XDA185" s="116" t="s">
        <v>74</v>
      </c>
      <c r="XDB185" s="116"/>
      <c r="XDC185" s="116"/>
      <c r="XDD185" s="116"/>
      <c r="XDE185" s="116"/>
      <c r="XDF185" s="116"/>
      <c r="XDG185" s="116"/>
      <c r="XDH185" s="116"/>
      <c r="XDI185" s="116" t="s">
        <v>74</v>
      </c>
      <c r="XDJ185" s="116"/>
      <c r="XDK185" s="116"/>
      <c r="XDL185" s="116"/>
      <c r="XDM185" s="116"/>
      <c r="XDN185" s="116"/>
      <c r="XDO185" s="116"/>
      <c r="XDP185" s="116"/>
      <c r="XDQ185" s="116" t="s">
        <v>74</v>
      </c>
      <c r="XDR185" s="116"/>
      <c r="XDS185" s="116"/>
      <c r="XDT185" s="116"/>
      <c r="XDU185" s="116"/>
      <c r="XDV185" s="116"/>
      <c r="XDW185" s="116"/>
      <c r="XDX185" s="116"/>
      <c r="XDY185" s="116" t="s">
        <v>74</v>
      </c>
      <c r="XDZ185" s="116"/>
      <c r="XEA185" s="116"/>
      <c r="XEB185" s="116"/>
      <c r="XEC185" s="116"/>
      <c r="XED185" s="116"/>
      <c r="XEE185" s="116"/>
      <c r="XEF185" s="116"/>
      <c r="XEG185" s="116" t="s">
        <v>74</v>
      </c>
      <c r="XEH185" s="116"/>
      <c r="XEI185" s="116"/>
      <c r="XEJ185" s="116"/>
      <c r="XEK185" s="116"/>
      <c r="XEL185" s="116"/>
      <c r="XEM185" s="116"/>
      <c r="XEN185" s="116"/>
      <c r="XEO185" s="116" t="s">
        <v>74</v>
      </c>
      <c r="XEP185" s="116"/>
      <c r="XEQ185" s="116"/>
      <c r="XER185" s="116"/>
      <c r="XES185" s="116"/>
      <c r="XET185" s="116"/>
      <c r="XEU185" s="116"/>
      <c r="XEV185" s="116"/>
      <c r="XEW185" s="116" t="s">
        <v>74</v>
      </c>
      <c r="XEX185" s="116"/>
      <c r="XEY185" s="116"/>
      <c r="XEZ185" s="116"/>
      <c r="XFA185" s="116"/>
      <c r="XFB185" s="116"/>
      <c r="XFC185" s="116"/>
      <c r="XFD185" s="116"/>
    </row>
    <row r="186" spans="1:16384" s="50" customFormat="1" x14ac:dyDescent="0.25">
      <c r="A186" s="171" t="s">
        <v>182</v>
      </c>
      <c r="B186" s="171"/>
      <c r="C186" s="171"/>
      <c r="D186" s="171"/>
      <c r="E186" s="171"/>
      <c r="F186" s="171"/>
      <c r="G186" s="171"/>
      <c r="H186" s="171"/>
      <c r="I186" s="39"/>
    </row>
    <row r="187" spans="1:16384" s="50" customFormat="1" x14ac:dyDescent="0.25">
      <c r="A187" s="171" t="s">
        <v>183</v>
      </c>
      <c r="B187" s="171"/>
      <c r="C187" s="171"/>
      <c r="D187" s="171"/>
      <c r="E187" s="171"/>
      <c r="F187" s="171"/>
      <c r="G187" s="171"/>
      <c r="H187" s="171"/>
      <c r="I187" s="39"/>
    </row>
    <row r="188" spans="1:16384" s="50" customFormat="1" x14ac:dyDescent="0.25">
      <c r="A188" s="98" t="str">
        <f ca="1">(SUMPRODUCT(MID(0&amp;(LEFT(A187,SUM(LEN(A187)-LEN(SUBSTITUTE(A187,{"0","1","2"},""))))), LARGE(INDEX(ISNUMBER(--MID((LEFT(A187,SUM(LEN(A187)-LEN(SUBSTITUTE(A187,{"0","1","2"},""))))), ROW(INDIRECT("1:"&amp;LEN((LEFT(A187,SUM(LEN(A187)-LEN(SUBSTITUTE(A187,{"0","1","2"},"")))))))), 1)) * ROW(INDIRECT("1:"&amp;LEN((LEFT(A187,SUM(LEN(A187)-LEN(SUBSTITUTE(A187,{"0","1","2"},"")))))))), 0), ROW(INDIRECT("1:"&amp;LEN((LEFT(A187,SUM(LEN(A187)-LEN(SUBSTITUTE(A187,{"0","1","2"},"")))))))))+1, 1) * 10^ROW(INDIRECT("1:"&amp;LEN((LEFT(A187,SUM(LEN(A187)-LEN(SUBSTITUTE(A187,{"0","1","2"},""))))))))/10))*100+1&amp;""&amp;" &amp; "&amp;""&amp;(SUMPRODUCT(MID(0&amp;(--TRIM(RIGHT(SUBSTITUTE(LEFT(A187,_xlfn.AGGREGATE(16,6,FIND({0,1,2,3,4,5,6,7,8,9},A187,ROW(INDIRECT("1:"&amp;LEN(A187)))),1))," ",REPT(" ",LEN(A187))),LEN(A187)))), LARGE(INDEX(ISNUMBER(--MID((--TRIM(RIGHT(SUBSTITUTE(LEFT(A187,_xlfn.AGGREGATE(16,6,FIND({0,1,2,3,4,5,6,7,8,9},A187,ROW(INDIRECT("1:"&amp;LEN(A187)))),1))," ",REPT(" ",LEN(A187))),LEN(A187)))), ROW(INDIRECT("1:"&amp;LEN((--TRIM(RIGHT(SUBSTITUTE(LEFT(A187,_xlfn.AGGREGATE(16,6,FIND({0,1,2,3,4,5,6,7,8,9},A187,ROW(INDIRECT("1:"&amp;LEN(A187)))),1))," ",REPT(" ",LEN(A187))),LEN(A187))))))), 1)) * ROW(INDIRECT("1:"&amp;LEN((--TRIM(RIGHT(SUBSTITUTE(LEFT(A187,_xlfn.AGGREGATE(16,6,FIND({0,1,2,3,4,5,6,7,8,9},A187,ROW(INDIRECT("1:"&amp;LEN(A187)))),1))," ",REPT(" ",LEN(A187))),LEN(A187))))))), 0), ROW(INDIRECT("1:"&amp;LEN((--TRIM(RIGHT(SUBSTITUTE(LEFT(A187,_xlfn.AGGREGATE(16,6,FIND({0,1,2,3,4,5,6,7,8,9},A187,ROW(INDIRECT("1:"&amp;LEN(A187)))),1))," ",REPT(" ",LEN(A187))),LEN(A187))))))))+1, 1) * 10^ROW(INDIRECT("1:"&amp;LEN((--TRIM(RIGHT(SUBSTITUTE(LEFT(A187,_xlfn.AGGREGATE(16,6,FIND({0,1,2,3,4,5,6,7,8,9},A187,ROW(INDIRECT("1:"&amp;LEN(A187)))),1))," ",REPT(" ",LEN(A187))),LEN(A187)))))))/10))*100+1</f>
        <v>101 &amp; 301</v>
      </c>
      <c r="B188" s="98"/>
      <c r="C188" s="69" t="s">
        <v>184</v>
      </c>
      <c r="D188" s="69">
        <f>(45.308+2.1*0.45+1.8*0.75+(0.75*(2.1+2.7+1.2)))*10.764</f>
        <v>560.83669199999997</v>
      </c>
      <c r="E188" s="69">
        <f>6.707*10.764</f>
        <v>72.194147999999998</v>
      </c>
      <c r="F188" s="69">
        <f>D188*(($F$184)+1)+(IF(E188&lt;101,E188,IF(E188&lt;201,E188/2,IF(E188&lt;=301,E188/3,E188/4))))</f>
        <v>885.40735139999992</v>
      </c>
      <c r="G188" s="98" t="str">
        <f>A187</f>
        <v>1st &amp; 3rd Floor</v>
      </c>
      <c r="H188" s="98"/>
      <c r="I188" s="39"/>
      <c r="P188" s="40"/>
    </row>
    <row r="189" spans="1:16384" s="50" customFormat="1" x14ac:dyDescent="0.25">
      <c r="A189" s="98" t="str">
        <f ca="1">(SUMPRODUCT(MID(0&amp;(LEFT(A188,SUM(LEN(A188)-LEN(SUBSTITUTE(A188,{"0","1","2"},""))))), LARGE(INDEX(ISNUMBER(--MID((LEFT(A188,SUM(LEN(A188)-LEN(SUBSTITUTE(A188,{"0","1","2"},""))))), ROW(INDIRECT("1:"&amp;LEN((LEFT(A188,SUM(LEN(A188)-LEN(SUBSTITUTE(A188,{"0","1","2"},"")))))))), 1)) * ROW(INDIRECT("1:"&amp;LEN((LEFT(A188,SUM(LEN(A188)-LEN(SUBSTITUTE(A188,{"0","1","2"},"")))))))), 0), ROW(INDIRECT("1:"&amp;LEN((LEFT(A188,SUM(LEN(A188)-LEN(SUBSTITUTE(A188,{"0","1","2"},"")))))))))+1, 1) * 10^ROW(INDIRECT("1:"&amp;LEN((LEFT(A188,SUM(LEN(A188)-LEN(SUBSTITUTE(A188,{"0","1","2"},""))))))))/10))*1+1&amp;""&amp;" &amp; "&amp;""&amp;(SUMPRODUCT(MID(0&amp;(--TRIM(RIGHT(SUBSTITUTE(LEFT(A188,_xlfn.AGGREGATE(16,6,FIND({0,1,2,3,4,5,6,7,8,9},A188,ROW(INDIRECT("1:"&amp;LEN(A188)))),1))," ",REPT(" ",LEN(A188))),LEN(A188)))), LARGE(INDEX(ISNUMBER(--MID((--TRIM(RIGHT(SUBSTITUTE(LEFT(A188,_xlfn.AGGREGATE(16,6,FIND({0,1,2,3,4,5,6,7,8,9},A188,ROW(INDIRECT("1:"&amp;LEN(A188)))),1))," ",REPT(" ",LEN(A188))),LEN(A188)))), ROW(INDIRECT("1:"&amp;LEN((--TRIM(RIGHT(SUBSTITUTE(LEFT(A188,_xlfn.AGGREGATE(16,6,FIND({0,1,2,3,4,5,6,7,8,9},A188,ROW(INDIRECT("1:"&amp;LEN(A188)))),1))," ",REPT(" ",LEN(A188))),LEN(A188))))))), 1)) * ROW(INDIRECT("1:"&amp;LEN((--TRIM(RIGHT(SUBSTITUTE(LEFT(A188,_xlfn.AGGREGATE(16,6,FIND({0,1,2,3,4,5,6,7,8,9},A188,ROW(INDIRECT("1:"&amp;LEN(A188)))),1))," ",REPT(" ",LEN(A188))),LEN(A188))))))), 0), ROW(INDIRECT("1:"&amp;LEN((--TRIM(RIGHT(SUBSTITUTE(LEFT(A188,_xlfn.AGGREGATE(16,6,FIND({0,1,2,3,4,5,6,7,8,9},A188,ROW(INDIRECT("1:"&amp;LEN(A188)))),1))," ",REPT(" ",LEN(A188))),LEN(A188))))))))+1, 1) * 10^ROW(INDIRECT("1:"&amp;LEN((--TRIM(RIGHT(SUBSTITUTE(LEFT(A188,_xlfn.AGGREGATE(16,6,FIND({0,1,2,3,4,5,6,7,8,9},A188,ROW(INDIRECT("1:"&amp;LEN(A188)))),1))," ",REPT(" ",LEN(A188))),LEN(A188)))))))/10))*1+1</f>
        <v>102 &amp; 302</v>
      </c>
      <c r="B189" s="98"/>
      <c r="C189" s="69" t="s">
        <v>185</v>
      </c>
      <c r="D189" s="69">
        <f>(35.513+1.35*0.45+(0.75*(2.7+2.4+2.675)))*10.764</f>
        <v>451.56863699999997</v>
      </c>
      <c r="E189" s="69">
        <f>6.44*10.764</f>
        <v>69.320160000000001</v>
      </c>
      <c r="F189" s="69">
        <f>D189*(($F$184)+1)+(IF(E189&lt;101,E189,IF(E189&lt;201,E189/2,IF(E189&lt;=301,E189/3,E189/4))))</f>
        <v>724.09468364999987</v>
      </c>
      <c r="G189" s="98" t="str">
        <f t="shared" ref="G189:G191" si="0">G188</f>
        <v>1st &amp; 3rd Floor</v>
      </c>
      <c r="H189" s="98"/>
      <c r="I189" s="51"/>
    </row>
    <row r="190" spans="1:16384" s="50" customFormat="1" x14ac:dyDescent="0.25">
      <c r="A190" s="98" t="str">
        <f ca="1">(SUMPRODUCT(MID(0&amp;(LEFT(A189,SUM(LEN(A189)-LEN(SUBSTITUTE(A189,{"0","1","2"},""))))), LARGE(INDEX(ISNUMBER(--MID((LEFT(A189,SUM(LEN(A189)-LEN(SUBSTITUTE(A189,{"0","1","2"},""))))), ROW(INDIRECT("1:"&amp;LEN((LEFT(A189,SUM(LEN(A189)-LEN(SUBSTITUTE(A189,{"0","1","2"},"")))))))), 1)) * ROW(INDIRECT("1:"&amp;LEN((LEFT(A189,SUM(LEN(A189)-LEN(SUBSTITUTE(A189,{"0","1","2"},"")))))))), 0), ROW(INDIRECT("1:"&amp;LEN((LEFT(A189,SUM(LEN(A189)-LEN(SUBSTITUTE(A189,{"0","1","2"},"")))))))))+1, 1) * 10^ROW(INDIRECT("1:"&amp;LEN((LEFT(A189,SUM(LEN(A189)-LEN(SUBSTITUTE(A189,{"0","1","2"},""))))))))/10))*1+1&amp;""&amp;" &amp; "&amp;""&amp;(SUMPRODUCT(MID(0&amp;(--TRIM(RIGHT(SUBSTITUTE(LEFT(A189,_xlfn.AGGREGATE(16,6,FIND({0,1,2,3,4,5,6,7,8,9},A189,ROW(INDIRECT("1:"&amp;LEN(A189)))),1))," ",REPT(" ",LEN(A189))),LEN(A189)))), LARGE(INDEX(ISNUMBER(--MID((--TRIM(RIGHT(SUBSTITUTE(LEFT(A189,_xlfn.AGGREGATE(16,6,FIND({0,1,2,3,4,5,6,7,8,9},A189,ROW(INDIRECT("1:"&amp;LEN(A189)))),1))," ",REPT(" ",LEN(A189))),LEN(A189)))), ROW(INDIRECT("1:"&amp;LEN((--TRIM(RIGHT(SUBSTITUTE(LEFT(A189,_xlfn.AGGREGATE(16,6,FIND({0,1,2,3,4,5,6,7,8,9},A189,ROW(INDIRECT("1:"&amp;LEN(A189)))),1))," ",REPT(" ",LEN(A189))),LEN(A189))))))), 1)) * ROW(INDIRECT("1:"&amp;LEN((--TRIM(RIGHT(SUBSTITUTE(LEFT(A189,_xlfn.AGGREGATE(16,6,FIND({0,1,2,3,4,5,6,7,8,9},A189,ROW(INDIRECT("1:"&amp;LEN(A189)))),1))," ",REPT(" ",LEN(A189))),LEN(A189))))))), 0), ROW(INDIRECT("1:"&amp;LEN((--TRIM(RIGHT(SUBSTITUTE(LEFT(A189,_xlfn.AGGREGATE(16,6,FIND({0,1,2,3,4,5,6,7,8,9},A189,ROW(INDIRECT("1:"&amp;LEN(A189)))),1))," ",REPT(" ",LEN(A189))),LEN(A189))))))))+1, 1) * 10^ROW(INDIRECT("1:"&amp;LEN((--TRIM(RIGHT(SUBSTITUTE(LEFT(A189,_xlfn.AGGREGATE(16,6,FIND({0,1,2,3,4,5,6,7,8,9},A189,ROW(INDIRECT("1:"&amp;LEN(A189)))),1))," ",REPT(" ",LEN(A189))),LEN(A189)))))))/10))*1+1</f>
        <v>103 &amp; 303</v>
      </c>
      <c r="B190" s="98"/>
      <c r="C190" s="69" t="s">
        <v>185</v>
      </c>
      <c r="D190" s="69">
        <f>(29.726+2.875+(0.75*(2.7+2.4+1.7)))*10.764</f>
        <v>405.81356399999999</v>
      </c>
      <c r="E190" s="69">
        <v>0</v>
      </c>
      <c r="F190" s="69">
        <f>D190*(($F$184)+1)+(IF(E190&lt;101,E190,IF(E190&lt;201,E190/2,IF(E190&lt;=301,E190/3,E190/4))))</f>
        <v>588.42966779999995</v>
      </c>
      <c r="G190" s="98" t="str">
        <f t="shared" si="0"/>
        <v>1st &amp; 3rd Floor</v>
      </c>
      <c r="H190" s="98"/>
      <c r="I190" s="39"/>
    </row>
    <row r="191" spans="1:16384" s="50" customFormat="1" x14ac:dyDescent="0.25">
      <c r="A191" s="98" t="str">
        <f ca="1">(SUMPRODUCT(MID(0&amp;(LEFT(A190,SUM(LEN(A190)-LEN(SUBSTITUTE(A190,{"0","1","2"},""))))), LARGE(INDEX(ISNUMBER(--MID((LEFT(A190,SUM(LEN(A190)-LEN(SUBSTITUTE(A190,{"0","1","2"},""))))), ROW(INDIRECT("1:"&amp;LEN((LEFT(A190,SUM(LEN(A190)-LEN(SUBSTITUTE(A190,{"0","1","2"},"")))))))), 1)) * ROW(INDIRECT("1:"&amp;LEN((LEFT(A190,SUM(LEN(A190)-LEN(SUBSTITUTE(A190,{"0","1","2"},"")))))))), 0), ROW(INDIRECT("1:"&amp;LEN((LEFT(A190,SUM(LEN(A190)-LEN(SUBSTITUTE(A190,{"0","1","2"},"")))))))))+1, 1) * 10^ROW(INDIRECT("1:"&amp;LEN((LEFT(A190,SUM(LEN(A190)-LEN(SUBSTITUTE(A190,{"0","1","2"},""))))))))/10))*1+1&amp;""&amp;" &amp; "&amp;""&amp;(SUMPRODUCT(MID(0&amp;(--TRIM(RIGHT(SUBSTITUTE(LEFT(A190,_xlfn.AGGREGATE(16,6,FIND({0,1,2,3,4,5,6,7,8,9},A190,ROW(INDIRECT("1:"&amp;LEN(A190)))),1))," ",REPT(" ",LEN(A190))),LEN(A190)))), LARGE(INDEX(ISNUMBER(--MID((--TRIM(RIGHT(SUBSTITUTE(LEFT(A190,_xlfn.AGGREGATE(16,6,FIND({0,1,2,3,4,5,6,7,8,9},A190,ROW(INDIRECT("1:"&amp;LEN(A190)))),1))," ",REPT(" ",LEN(A190))),LEN(A190)))), ROW(INDIRECT("1:"&amp;LEN((--TRIM(RIGHT(SUBSTITUTE(LEFT(A190,_xlfn.AGGREGATE(16,6,FIND({0,1,2,3,4,5,6,7,8,9},A190,ROW(INDIRECT("1:"&amp;LEN(A190)))),1))," ",REPT(" ",LEN(A190))),LEN(A190))))))), 1)) * ROW(INDIRECT("1:"&amp;LEN((--TRIM(RIGHT(SUBSTITUTE(LEFT(A190,_xlfn.AGGREGATE(16,6,FIND({0,1,2,3,4,5,6,7,8,9},A190,ROW(INDIRECT("1:"&amp;LEN(A190)))),1))," ",REPT(" ",LEN(A190))),LEN(A190))))))), 0), ROW(INDIRECT("1:"&amp;LEN((--TRIM(RIGHT(SUBSTITUTE(LEFT(A190,_xlfn.AGGREGATE(16,6,FIND({0,1,2,3,4,5,6,7,8,9},A190,ROW(INDIRECT("1:"&amp;LEN(A190)))),1))," ",REPT(" ",LEN(A190))),LEN(A190))))))))+1, 1) * 10^ROW(INDIRECT("1:"&amp;LEN((--TRIM(RIGHT(SUBSTITUTE(LEFT(A190,_xlfn.AGGREGATE(16,6,FIND({0,1,2,3,4,5,6,7,8,9},A190,ROW(INDIRECT("1:"&amp;LEN(A190)))),1))," ",REPT(" ",LEN(A190))),LEN(A190)))))))/10))*1+1</f>
        <v>104 &amp; 304</v>
      </c>
      <c r="B191" s="98"/>
      <c r="C191" s="69" t="s">
        <v>185</v>
      </c>
      <c r="D191" s="69">
        <f>(28.985+6.15+(0.75*(2.7+3.2+1.7)))*10.764</f>
        <v>439.54793999999998</v>
      </c>
      <c r="E191" s="69">
        <v>0</v>
      </c>
      <c r="F191" s="69">
        <f>D191*(($F$184)+1)+(IF(E191&lt;101,E191,IF(E191&lt;201,E191/2,IF(E191&lt;=301,E191/3,E191/4))))</f>
        <v>637.34451300000001</v>
      </c>
      <c r="G191" s="98" t="str">
        <f t="shared" si="0"/>
        <v>1st &amp; 3rd Floor</v>
      </c>
      <c r="H191" s="98"/>
      <c r="I191" s="39"/>
    </row>
    <row r="192" spans="1:16384" s="50" customFormat="1" x14ac:dyDescent="0.25">
      <c r="A192" s="171" t="s">
        <v>191</v>
      </c>
      <c r="B192" s="171"/>
      <c r="C192" s="171"/>
      <c r="D192" s="171"/>
      <c r="E192" s="171"/>
      <c r="F192" s="171"/>
      <c r="G192" s="171"/>
      <c r="H192" s="171"/>
      <c r="I192" s="39"/>
    </row>
    <row r="193" spans="1:16384" s="50" customFormat="1" x14ac:dyDescent="0.25">
      <c r="A193" s="98" t="str">
        <f ca="1">(SUMPRODUCT(MID(0&amp;(LEFT(A192,SUM(LEN(A192)-LEN(SUBSTITUTE(A192,{"0","1","2"},""))))), LARGE(INDEX(ISNUMBER(--MID((LEFT(A192,SUM(LEN(A192)-LEN(SUBSTITUTE(A192,{"0","1","2"},""))))), ROW(INDIRECT("1:"&amp;LEN((LEFT(A192,SUM(LEN(A192)-LEN(SUBSTITUTE(A192,{"0","1","2"},"")))))))), 1)) * ROW(INDIRECT("1:"&amp;LEN((LEFT(A192,SUM(LEN(A192)-LEN(SUBSTITUTE(A192,{"0","1","2"},"")))))))), 0), ROW(INDIRECT("1:"&amp;LEN((LEFT(A192,SUM(LEN(A192)-LEN(SUBSTITUTE(A192,{"0","1","2"},"")))))))))+1, 1) * 10^ROW(INDIRECT("1:"&amp;LEN((LEFT(A192,SUM(LEN(A192)-LEN(SUBSTITUTE(A192,{"0","1","2"},""))))))))/10))*100+1&amp;""&amp;" &amp; "&amp;""&amp;(SUMPRODUCT(MID(0&amp;(--TRIM(RIGHT(SUBSTITUTE(LEFT(A192,_xlfn.AGGREGATE(16,6,FIND({0,1,2,3,4,5,6,7,8,9},A192,ROW(INDIRECT("1:"&amp;LEN(A192)))),1))," ",REPT(" ",LEN(A192))),LEN(A192)))), LARGE(INDEX(ISNUMBER(--MID((--TRIM(RIGHT(SUBSTITUTE(LEFT(A192,_xlfn.AGGREGATE(16,6,FIND({0,1,2,3,4,5,6,7,8,9},A192,ROW(INDIRECT("1:"&amp;LEN(A192)))),1))," ",REPT(" ",LEN(A192))),LEN(A192)))), ROW(INDIRECT("1:"&amp;LEN((--TRIM(RIGHT(SUBSTITUTE(LEFT(A192,_xlfn.AGGREGATE(16,6,FIND({0,1,2,3,4,5,6,7,8,9},A192,ROW(INDIRECT("1:"&amp;LEN(A192)))),1))," ",REPT(" ",LEN(A192))),LEN(A192))))))), 1)) * ROW(INDIRECT("1:"&amp;LEN((--TRIM(RIGHT(SUBSTITUTE(LEFT(A192,_xlfn.AGGREGATE(16,6,FIND({0,1,2,3,4,5,6,7,8,9},A192,ROW(INDIRECT("1:"&amp;LEN(A192)))),1))," ",REPT(" ",LEN(A192))),LEN(A192))))))), 0), ROW(INDIRECT("1:"&amp;LEN((--TRIM(RIGHT(SUBSTITUTE(LEFT(A192,_xlfn.AGGREGATE(16,6,FIND({0,1,2,3,4,5,6,7,8,9},A192,ROW(INDIRECT("1:"&amp;LEN(A192)))),1))," ",REPT(" ",LEN(A192))),LEN(A192))))))))+1, 1) * 10^ROW(INDIRECT("1:"&amp;LEN((--TRIM(RIGHT(SUBSTITUTE(LEFT(A192,_xlfn.AGGREGATE(16,6,FIND({0,1,2,3,4,5,6,7,8,9},A192,ROW(INDIRECT("1:"&amp;LEN(A192)))),1))," ",REPT(" ",LEN(A192))),LEN(A192)))))))/10))*100+1</f>
        <v>201 &amp; 401</v>
      </c>
      <c r="B193" s="98"/>
      <c r="C193" s="69" t="s">
        <v>184</v>
      </c>
      <c r="D193" s="69">
        <f>(45.308+2.1*0.45+1.8*0.75+(0.75*(2.1+2.7+2.95)))*10.764</f>
        <v>574.96444199999996</v>
      </c>
      <c r="E193" s="69">
        <f>10.846*10.764</f>
        <v>116.74634399999999</v>
      </c>
      <c r="F193" s="69">
        <f>D193*(($F$184)+1)+(IF(E193&lt;101,E193,IF(E193&lt;201,E193/2,IF(E193&lt;=301,E193/3,E193/4))))</f>
        <v>892.07161289999988</v>
      </c>
      <c r="G193" s="98" t="str">
        <f>A192</f>
        <v>2nd &amp; 4th Floor</v>
      </c>
      <c r="H193" s="98"/>
      <c r="I193" s="39"/>
      <c r="P193" s="40"/>
    </row>
    <row r="194" spans="1:16384" s="50" customFormat="1" x14ac:dyDescent="0.25">
      <c r="A194" s="98" t="str">
        <f ca="1">(SUMPRODUCT(MID(0&amp;(LEFT(A193,SUM(LEN(A193)-LEN(SUBSTITUTE(A193,{"0","1","2"},""))))), LARGE(INDEX(ISNUMBER(--MID((LEFT(A193,SUM(LEN(A193)-LEN(SUBSTITUTE(A193,{"0","1","2"},""))))), ROW(INDIRECT("1:"&amp;LEN((LEFT(A193,SUM(LEN(A193)-LEN(SUBSTITUTE(A193,{"0","1","2"},"")))))))), 1)) * ROW(INDIRECT("1:"&amp;LEN((LEFT(A193,SUM(LEN(A193)-LEN(SUBSTITUTE(A193,{"0","1","2"},"")))))))), 0), ROW(INDIRECT("1:"&amp;LEN((LEFT(A193,SUM(LEN(A193)-LEN(SUBSTITUTE(A193,{"0","1","2"},"")))))))))+1, 1) * 10^ROW(INDIRECT("1:"&amp;LEN((LEFT(A193,SUM(LEN(A193)-LEN(SUBSTITUTE(A193,{"0","1","2"},""))))))))/10))*1+1&amp;""&amp;" &amp; "&amp;""&amp;(SUMPRODUCT(MID(0&amp;(--TRIM(RIGHT(SUBSTITUTE(LEFT(A193,_xlfn.AGGREGATE(16,6,FIND({0,1,2,3,4,5,6,7,8,9},A193,ROW(INDIRECT("1:"&amp;LEN(A193)))),1))," ",REPT(" ",LEN(A193))),LEN(A193)))), LARGE(INDEX(ISNUMBER(--MID((--TRIM(RIGHT(SUBSTITUTE(LEFT(A193,_xlfn.AGGREGATE(16,6,FIND({0,1,2,3,4,5,6,7,8,9},A193,ROW(INDIRECT("1:"&amp;LEN(A193)))),1))," ",REPT(" ",LEN(A193))),LEN(A193)))), ROW(INDIRECT("1:"&amp;LEN((--TRIM(RIGHT(SUBSTITUTE(LEFT(A193,_xlfn.AGGREGATE(16,6,FIND({0,1,2,3,4,5,6,7,8,9},A193,ROW(INDIRECT("1:"&amp;LEN(A193)))),1))," ",REPT(" ",LEN(A193))),LEN(A193))))))), 1)) * ROW(INDIRECT("1:"&amp;LEN((--TRIM(RIGHT(SUBSTITUTE(LEFT(A193,_xlfn.AGGREGATE(16,6,FIND({0,1,2,3,4,5,6,7,8,9},A193,ROW(INDIRECT("1:"&amp;LEN(A193)))),1))," ",REPT(" ",LEN(A193))),LEN(A193))))))), 0), ROW(INDIRECT("1:"&amp;LEN((--TRIM(RIGHT(SUBSTITUTE(LEFT(A193,_xlfn.AGGREGATE(16,6,FIND({0,1,2,3,4,5,6,7,8,9},A193,ROW(INDIRECT("1:"&amp;LEN(A193)))),1))," ",REPT(" ",LEN(A193))),LEN(A193))))))))+1, 1) * 10^ROW(INDIRECT("1:"&amp;LEN((--TRIM(RIGHT(SUBSTITUTE(LEFT(A193,_xlfn.AGGREGATE(16,6,FIND({0,1,2,3,4,5,6,7,8,9},A193,ROW(INDIRECT("1:"&amp;LEN(A193)))),1))," ",REPT(" ",LEN(A193))),LEN(A193)))))))/10))*1+1</f>
        <v>202 &amp; 402</v>
      </c>
      <c r="B194" s="98"/>
      <c r="C194" s="69" t="s">
        <v>185</v>
      </c>
      <c r="D194" s="69">
        <f>(35.513+1.35*0.45+(0.75*(2.7+2.4+2.675)))*10.764</f>
        <v>451.56863699999997</v>
      </c>
      <c r="E194" s="69">
        <v>0</v>
      </c>
      <c r="F194" s="69">
        <f>D194*(($F$184)+1)+(IF(E194&lt;101,E194,IF(E194&lt;201,E194/2,IF(E194&lt;=301,E194/3,E194/4))))</f>
        <v>654.77452364999988</v>
      </c>
      <c r="G194" s="98" t="str">
        <f t="shared" ref="G194:G196" si="1">G193</f>
        <v>2nd &amp; 4th Floor</v>
      </c>
      <c r="H194" s="98"/>
      <c r="I194" s="39"/>
    </row>
    <row r="195" spans="1:16384" s="50" customFormat="1" x14ac:dyDescent="0.25">
      <c r="A195" s="98" t="str">
        <f ca="1">(SUMPRODUCT(MID(0&amp;(LEFT(A194,SUM(LEN(A194)-LEN(SUBSTITUTE(A194,{"0","1","2"},""))))), LARGE(INDEX(ISNUMBER(--MID((LEFT(A194,SUM(LEN(A194)-LEN(SUBSTITUTE(A194,{"0","1","2"},""))))), ROW(INDIRECT("1:"&amp;LEN((LEFT(A194,SUM(LEN(A194)-LEN(SUBSTITUTE(A194,{"0","1","2"},"")))))))), 1)) * ROW(INDIRECT("1:"&amp;LEN((LEFT(A194,SUM(LEN(A194)-LEN(SUBSTITUTE(A194,{"0","1","2"},"")))))))), 0), ROW(INDIRECT("1:"&amp;LEN((LEFT(A194,SUM(LEN(A194)-LEN(SUBSTITUTE(A194,{"0","1","2"},"")))))))))+1, 1) * 10^ROW(INDIRECT("1:"&amp;LEN((LEFT(A194,SUM(LEN(A194)-LEN(SUBSTITUTE(A194,{"0","1","2"},""))))))))/10))*1+1&amp;""&amp;" &amp; "&amp;""&amp;(SUMPRODUCT(MID(0&amp;(--TRIM(RIGHT(SUBSTITUTE(LEFT(A194,_xlfn.AGGREGATE(16,6,FIND({0,1,2,3,4,5,6,7,8,9},A194,ROW(INDIRECT("1:"&amp;LEN(A194)))),1))," ",REPT(" ",LEN(A194))),LEN(A194)))), LARGE(INDEX(ISNUMBER(--MID((--TRIM(RIGHT(SUBSTITUTE(LEFT(A194,_xlfn.AGGREGATE(16,6,FIND({0,1,2,3,4,5,6,7,8,9},A194,ROW(INDIRECT("1:"&amp;LEN(A194)))),1))," ",REPT(" ",LEN(A194))),LEN(A194)))), ROW(INDIRECT("1:"&amp;LEN((--TRIM(RIGHT(SUBSTITUTE(LEFT(A194,_xlfn.AGGREGATE(16,6,FIND({0,1,2,3,4,5,6,7,8,9},A194,ROW(INDIRECT("1:"&amp;LEN(A194)))),1))," ",REPT(" ",LEN(A194))),LEN(A194))))))), 1)) * ROW(INDIRECT("1:"&amp;LEN((--TRIM(RIGHT(SUBSTITUTE(LEFT(A194,_xlfn.AGGREGATE(16,6,FIND({0,1,2,3,4,5,6,7,8,9},A194,ROW(INDIRECT("1:"&amp;LEN(A194)))),1))," ",REPT(" ",LEN(A194))),LEN(A194))))))), 0), ROW(INDIRECT("1:"&amp;LEN((--TRIM(RIGHT(SUBSTITUTE(LEFT(A194,_xlfn.AGGREGATE(16,6,FIND({0,1,2,3,4,5,6,7,8,9},A194,ROW(INDIRECT("1:"&amp;LEN(A194)))),1))," ",REPT(" ",LEN(A194))),LEN(A194))))))))+1, 1) * 10^ROW(INDIRECT("1:"&amp;LEN((--TRIM(RIGHT(SUBSTITUTE(LEFT(A194,_xlfn.AGGREGATE(16,6,FIND({0,1,2,3,4,5,6,7,8,9},A194,ROW(INDIRECT("1:"&amp;LEN(A194)))),1))," ",REPT(" ",LEN(A194))),LEN(A194)))))))/10))*1+1</f>
        <v>203 &amp; 403</v>
      </c>
      <c r="B195" s="98"/>
      <c r="C195" s="69" t="s">
        <v>185</v>
      </c>
      <c r="D195" s="69">
        <f>(29.726+2.875+(0.75*(2.7+2.4+1.7)))*10.764</f>
        <v>405.81356399999999</v>
      </c>
      <c r="E195" s="69">
        <v>0</v>
      </c>
      <c r="F195" s="69">
        <f>D195*(($F$184)+1)+(IF(E195&lt;101,E195,IF(E195&lt;201,E195/2,IF(E195&lt;=301,E195/3,E195/4))))</f>
        <v>588.42966779999995</v>
      </c>
      <c r="G195" s="98" t="str">
        <f t="shared" si="1"/>
        <v>2nd &amp; 4th Floor</v>
      </c>
      <c r="H195" s="98"/>
      <c r="I195" s="51"/>
    </row>
    <row r="196" spans="1:16384" s="50" customFormat="1" x14ac:dyDescent="0.25">
      <c r="A196" s="98" t="str">
        <f ca="1">(SUMPRODUCT(MID(0&amp;(LEFT(A195,SUM(LEN(A195)-LEN(SUBSTITUTE(A195,{"0","1","2"},""))))), LARGE(INDEX(ISNUMBER(--MID((LEFT(A195,SUM(LEN(A195)-LEN(SUBSTITUTE(A195,{"0","1","2"},""))))), ROW(INDIRECT("1:"&amp;LEN((LEFT(A195,SUM(LEN(A195)-LEN(SUBSTITUTE(A195,{"0","1","2"},"")))))))), 1)) * ROW(INDIRECT("1:"&amp;LEN((LEFT(A195,SUM(LEN(A195)-LEN(SUBSTITUTE(A195,{"0","1","2"},"")))))))), 0), ROW(INDIRECT("1:"&amp;LEN((LEFT(A195,SUM(LEN(A195)-LEN(SUBSTITUTE(A195,{"0","1","2"},"")))))))))+1, 1) * 10^ROW(INDIRECT("1:"&amp;LEN((LEFT(A195,SUM(LEN(A195)-LEN(SUBSTITUTE(A195,{"0","1","2"},""))))))))/10))*1+1&amp;""&amp;" &amp; "&amp;""&amp;(SUMPRODUCT(MID(0&amp;(--TRIM(RIGHT(SUBSTITUTE(LEFT(A195,_xlfn.AGGREGATE(16,6,FIND({0,1,2,3,4,5,6,7,8,9},A195,ROW(INDIRECT("1:"&amp;LEN(A195)))),1))," ",REPT(" ",LEN(A195))),LEN(A195)))), LARGE(INDEX(ISNUMBER(--MID((--TRIM(RIGHT(SUBSTITUTE(LEFT(A195,_xlfn.AGGREGATE(16,6,FIND({0,1,2,3,4,5,6,7,8,9},A195,ROW(INDIRECT("1:"&amp;LEN(A195)))),1))," ",REPT(" ",LEN(A195))),LEN(A195)))), ROW(INDIRECT("1:"&amp;LEN((--TRIM(RIGHT(SUBSTITUTE(LEFT(A195,_xlfn.AGGREGATE(16,6,FIND({0,1,2,3,4,5,6,7,8,9},A195,ROW(INDIRECT("1:"&amp;LEN(A195)))),1))," ",REPT(" ",LEN(A195))),LEN(A195))))))), 1)) * ROW(INDIRECT("1:"&amp;LEN((--TRIM(RIGHT(SUBSTITUTE(LEFT(A195,_xlfn.AGGREGATE(16,6,FIND({0,1,2,3,4,5,6,7,8,9},A195,ROW(INDIRECT("1:"&amp;LEN(A195)))),1))," ",REPT(" ",LEN(A195))),LEN(A195))))))), 0), ROW(INDIRECT("1:"&amp;LEN((--TRIM(RIGHT(SUBSTITUTE(LEFT(A195,_xlfn.AGGREGATE(16,6,FIND({0,1,2,3,4,5,6,7,8,9},A195,ROW(INDIRECT("1:"&amp;LEN(A195)))),1))," ",REPT(" ",LEN(A195))),LEN(A195))))))))+1, 1) * 10^ROW(INDIRECT("1:"&amp;LEN((--TRIM(RIGHT(SUBSTITUTE(LEFT(A195,_xlfn.AGGREGATE(16,6,FIND({0,1,2,3,4,5,6,7,8,9},A195,ROW(INDIRECT("1:"&amp;LEN(A195)))),1))," ",REPT(" ",LEN(A195))),LEN(A195)))))))/10))*1+1</f>
        <v>204 &amp; 404</v>
      </c>
      <c r="B196" s="98"/>
      <c r="C196" s="69" t="s">
        <v>185</v>
      </c>
      <c r="D196" s="69">
        <f>(28.985+6.15+(0.75*(2.7+3.2+1.7)))*10.764</f>
        <v>439.54793999999998</v>
      </c>
      <c r="E196" s="69">
        <v>0</v>
      </c>
      <c r="F196" s="69">
        <f>D196*(($F$184)+1)+(IF(E196&lt;101,E196,IF(E196&lt;201,E196/2,IF(E196&lt;=301,E196/3,E196/4))))</f>
        <v>637.34451300000001</v>
      </c>
      <c r="G196" s="98" t="str">
        <f t="shared" si="1"/>
        <v>2nd &amp; 4th Floor</v>
      </c>
      <c r="H196" s="98"/>
      <c r="I196" s="39"/>
    </row>
    <row r="197" spans="1:16384" s="50" customFormat="1" x14ac:dyDescent="0.25">
      <c r="A197" s="152" t="s">
        <v>192</v>
      </c>
      <c r="B197" s="153"/>
      <c r="C197" s="153"/>
      <c r="D197" s="153"/>
      <c r="E197" s="153"/>
      <c r="F197" s="153"/>
      <c r="G197" s="153"/>
      <c r="H197" s="154"/>
      <c r="I197" s="39"/>
    </row>
    <row r="198" spans="1:16384" s="50" customFormat="1" x14ac:dyDescent="0.25">
      <c r="A198" s="145" t="s">
        <v>193</v>
      </c>
      <c r="B198" s="146"/>
      <c r="C198" s="49" t="s">
        <v>184</v>
      </c>
      <c r="D198" s="49">
        <f>(45.308+2.1*0.45+1.8*0.75+(0.75*(2.7+2.1+2.7+2.95)))*10.764</f>
        <v>596.76154199999996</v>
      </c>
      <c r="E198" s="49">
        <v>0</v>
      </c>
      <c r="F198" s="49">
        <f>D198*(($F$184)+1)+(IF(E198&lt;101,E198,IF(E198&lt;201,E198/2,IF(E198&lt;=301,E198/3,E198/4))))</f>
        <v>865.30423589999987</v>
      </c>
      <c r="G198" s="145" t="str">
        <f>A197</f>
        <v>5th &amp; 6th Floor</v>
      </c>
      <c r="H198" s="146"/>
      <c r="I198" s="50">
        <f>3338800/F198</f>
        <v>3858.5272803239268</v>
      </c>
      <c r="J198" s="39"/>
    </row>
    <row r="199" spans="1:16384" s="50" customFormat="1" x14ac:dyDescent="0.25">
      <c r="A199" s="145" t="str">
        <f ca="1">(SUMPRODUCT(MID(0&amp;(LEFT(A198,SUM(LEN(A198)-LEN(SUBSTITUTE(A198,{"0","1","2"},""))))), LARGE(INDEX(ISNUMBER(--MID((LEFT(A198,SUM(LEN(A198)-LEN(SUBSTITUTE(A198,{"0","1","2"},""))))), ROW(INDIRECT("1:"&amp;LEN((LEFT(A198,SUM(LEN(A198)-LEN(SUBSTITUTE(A198,{"0","1","2"},"")))))))), 1)) * ROW(INDIRECT("1:"&amp;LEN((LEFT(A198,SUM(LEN(A198)-LEN(SUBSTITUTE(A198,{"0","1","2"},"")))))))), 0), ROW(INDIRECT("1:"&amp;LEN((LEFT(A198,SUM(LEN(A198)-LEN(SUBSTITUTE(A198,{"0","1","2"},"")))))))))+1, 1) * 10^ROW(INDIRECT("1:"&amp;LEN((LEFT(A198,SUM(LEN(A198)-LEN(SUBSTITUTE(A198,{"0","1","2"},""))))))))/10))*1+1&amp;""&amp;" &amp; "&amp;""&amp;(SUMPRODUCT(MID(0&amp;(--TRIM(RIGHT(SUBSTITUTE(LEFT(A198,_xlfn.AGGREGATE(16,6,FIND({0,1,2,3,4,5,6,7,8,9},A198,ROW(INDIRECT("1:"&amp;LEN(A198)))),1))," ",REPT(" ",LEN(A198))),LEN(A198)))), LARGE(INDEX(ISNUMBER(--MID((--TRIM(RIGHT(SUBSTITUTE(LEFT(A198,_xlfn.AGGREGATE(16,6,FIND({0,1,2,3,4,5,6,7,8,9},A198,ROW(INDIRECT("1:"&amp;LEN(A198)))),1))," ",REPT(" ",LEN(A198))),LEN(A198)))), ROW(INDIRECT("1:"&amp;LEN((--TRIM(RIGHT(SUBSTITUTE(LEFT(A198,_xlfn.AGGREGATE(16,6,FIND({0,1,2,3,4,5,6,7,8,9},A198,ROW(INDIRECT("1:"&amp;LEN(A198)))),1))," ",REPT(" ",LEN(A198))),LEN(A198))))))), 1)) * ROW(INDIRECT("1:"&amp;LEN((--TRIM(RIGHT(SUBSTITUTE(LEFT(A198,_xlfn.AGGREGATE(16,6,FIND({0,1,2,3,4,5,6,7,8,9},A198,ROW(INDIRECT("1:"&amp;LEN(A198)))),1))," ",REPT(" ",LEN(A198))),LEN(A198))))))), 0), ROW(INDIRECT("1:"&amp;LEN((--TRIM(RIGHT(SUBSTITUTE(LEFT(A198,_xlfn.AGGREGATE(16,6,FIND({0,1,2,3,4,5,6,7,8,9},A198,ROW(INDIRECT("1:"&amp;LEN(A198)))),1))," ",REPT(" ",LEN(A198))),LEN(A198))))))))+1, 1) * 10^ROW(INDIRECT("1:"&amp;LEN((--TRIM(RIGHT(SUBSTITUTE(LEFT(A198,_xlfn.AGGREGATE(16,6,FIND({0,1,2,3,4,5,6,7,8,9},A198,ROW(INDIRECT("1:"&amp;LEN(A198)))),1))," ",REPT(" ",LEN(A198))),LEN(A198)))))))/10))*1+1</f>
        <v>502 &amp; 602</v>
      </c>
      <c r="B199" s="146"/>
      <c r="C199" s="49" t="s">
        <v>185</v>
      </c>
      <c r="D199" s="49">
        <f>(35.513+1.35*0.45+(0.75*(2.7+2.4+2.675)))*10.764</f>
        <v>451.56863699999997</v>
      </c>
      <c r="E199" s="49">
        <v>0</v>
      </c>
      <c r="F199" s="49">
        <f>D199*(($F$184)+1)+(IF(E199&lt;101,E199,IF(E199&lt;201,E199/2,IF(E199&lt;=301,E199/3,E199/4))))</f>
        <v>654.77452364999988</v>
      </c>
      <c r="G199" s="145" t="str">
        <f t="shared" ref="G199:G201" si="2">G198</f>
        <v>5th &amp; 6th Floor</v>
      </c>
      <c r="H199" s="146"/>
      <c r="I199" s="39"/>
      <c r="P199" s="40"/>
    </row>
    <row r="200" spans="1:16384" s="50" customFormat="1" x14ac:dyDescent="0.25">
      <c r="A200" s="145" t="str">
        <f ca="1">(SUMPRODUCT(MID(0&amp;(LEFT(A199,SUM(LEN(A199)-LEN(SUBSTITUTE(A199,{"0","1","2"},""))))), LARGE(INDEX(ISNUMBER(--MID((LEFT(A199,SUM(LEN(A199)-LEN(SUBSTITUTE(A199,{"0","1","2"},""))))), ROW(INDIRECT("1:"&amp;LEN((LEFT(A199,SUM(LEN(A199)-LEN(SUBSTITUTE(A199,{"0","1","2"},"")))))))), 1)) * ROW(INDIRECT("1:"&amp;LEN((LEFT(A199,SUM(LEN(A199)-LEN(SUBSTITUTE(A199,{"0","1","2"},"")))))))), 0), ROW(INDIRECT("1:"&amp;LEN((LEFT(A199,SUM(LEN(A199)-LEN(SUBSTITUTE(A199,{"0","1","2"},"")))))))))+1, 1) * 10^ROW(INDIRECT("1:"&amp;LEN((LEFT(A199,SUM(LEN(A199)-LEN(SUBSTITUTE(A199,{"0","1","2"},""))))))))/10))*1+1&amp;""&amp;" &amp; "&amp;""&amp;(SUMPRODUCT(MID(0&amp;(--TRIM(RIGHT(SUBSTITUTE(LEFT(A199,_xlfn.AGGREGATE(16,6,FIND({0,1,2,3,4,5,6,7,8,9},A199,ROW(INDIRECT("1:"&amp;LEN(A199)))),1))," ",REPT(" ",LEN(A199))),LEN(A199)))), LARGE(INDEX(ISNUMBER(--MID((--TRIM(RIGHT(SUBSTITUTE(LEFT(A199,_xlfn.AGGREGATE(16,6,FIND({0,1,2,3,4,5,6,7,8,9},A199,ROW(INDIRECT("1:"&amp;LEN(A199)))),1))," ",REPT(" ",LEN(A199))),LEN(A199)))), ROW(INDIRECT("1:"&amp;LEN((--TRIM(RIGHT(SUBSTITUTE(LEFT(A199,_xlfn.AGGREGATE(16,6,FIND({0,1,2,3,4,5,6,7,8,9},A199,ROW(INDIRECT("1:"&amp;LEN(A199)))),1))," ",REPT(" ",LEN(A199))),LEN(A199))))))), 1)) * ROW(INDIRECT("1:"&amp;LEN((--TRIM(RIGHT(SUBSTITUTE(LEFT(A199,_xlfn.AGGREGATE(16,6,FIND({0,1,2,3,4,5,6,7,8,9},A199,ROW(INDIRECT("1:"&amp;LEN(A199)))),1))," ",REPT(" ",LEN(A199))),LEN(A199))))))), 0), ROW(INDIRECT("1:"&amp;LEN((--TRIM(RIGHT(SUBSTITUTE(LEFT(A199,_xlfn.AGGREGATE(16,6,FIND({0,1,2,3,4,5,6,7,8,9},A199,ROW(INDIRECT("1:"&amp;LEN(A199)))),1))," ",REPT(" ",LEN(A199))),LEN(A199))))))))+1, 1) * 10^ROW(INDIRECT("1:"&amp;LEN((--TRIM(RIGHT(SUBSTITUTE(LEFT(A199,_xlfn.AGGREGATE(16,6,FIND({0,1,2,3,4,5,6,7,8,9},A199,ROW(INDIRECT("1:"&amp;LEN(A199)))),1))," ",REPT(" ",LEN(A199))),LEN(A199)))))))/10))*1+1</f>
        <v>503 &amp; 603</v>
      </c>
      <c r="B200" s="146"/>
      <c r="C200" s="49" t="s">
        <v>185</v>
      </c>
      <c r="D200" s="49">
        <f>(29.726+2.875+(0.75*(2.7+2.4+1.7)))*10.764</f>
        <v>405.81356399999999</v>
      </c>
      <c r="E200" s="49">
        <v>0</v>
      </c>
      <c r="F200" s="49">
        <f>D200*(($F$184)+1)+(IF(E200&lt;101,E200,IF(E200&lt;201,E200/2,IF(E200&lt;=301,E200/3,E200/4))))</f>
        <v>588.42966779999995</v>
      </c>
      <c r="G200" s="145" t="str">
        <f t="shared" si="2"/>
        <v>5th &amp; 6th Floor</v>
      </c>
      <c r="H200" s="146"/>
      <c r="I200" s="39"/>
    </row>
    <row r="201" spans="1:16384" s="50" customFormat="1" x14ac:dyDescent="0.25">
      <c r="A201" s="145" t="s">
        <v>194</v>
      </c>
      <c r="B201" s="146"/>
      <c r="C201" s="49" t="s">
        <v>185</v>
      </c>
      <c r="D201" s="49">
        <f>(28.985+6.15+(0.75*(2.7+3.2+1.7)))*10.764</f>
        <v>439.54793999999998</v>
      </c>
      <c r="E201" s="49">
        <v>0</v>
      </c>
      <c r="F201" s="49">
        <f>D201*(($F$184)+1)+(IF(E201&lt;101,E201,IF(E201&lt;201,E201/2,IF(E201&lt;=301,E201/3,E201/4))))</f>
        <v>637.34451300000001</v>
      </c>
      <c r="G201" s="145" t="str">
        <f t="shared" si="2"/>
        <v>5th &amp; 6th Floor</v>
      </c>
      <c r="H201" s="146"/>
      <c r="I201" s="51"/>
    </row>
    <row r="202" spans="1:16384" s="50" customFormat="1" x14ac:dyDescent="0.25">
      <c r="A202" s="116" t="s">
        <v>186</v>
      </c>
      <c r="B202" s="116"/>
      <c r="C202" s="116"/>
      <c r="D202" s="116"/>
      <c r="E202" s="116"/>
      <c r="F202" s="116"/>
      <c r="G202" s="116"/>
      <c r="H202" s="116"/>
      <c r="I202" s="39"/>
      <c r="Q202" s="116" t="s">
        <v>74</v>
      </c>
      <c r="R202" s="116"/>
      <c r="S202" s="116"/>
      <c r="T202" s="116"/>
      <c r="U202" s="116"/>
      <c r="V202" s="116"/>
      <c r="W202" s="116"/>
      <c r="X202" s="116"/>
      <c r="Y202" s="116" t="s">
        <v>74</v>
      </c>
      <c r="Z202" s="116"/>
      <c r="AA202" s="116"/>
      <c r="AB202" s="116"/>
      <c r="AC202" s="116"/>
      <c r="AD202" s="116"/>
      <c r="AE202" s="116"/>
      <c r="AF202" s="116"/>
      <c r="AG202" s="116" t="s">
        <v>74</v>
      </c>
      <c r="AH202" s="116"/>
      <c r="AI202" s="116"/>
      <c r="AJ202" s="116"/>
      <c r="AK202" s="116"/>
      <c r="AL202" s="116"/>
      <c r="AM202" s="116"/>
      <c r="AN202" s="116"/>
      <c r="AO202" s="116" t="s">
        <v>74</v>
      </c>
      <c r="AP202" s="116"/>
      <c r="AQ202" s="116"/>
      <c r="AR202" s="116"/>
      <c r="AS202" s="116"/>
      <c r="AT202" s="116"/>
      <c r="AU202" s="116"/>
      <c r="AV202" s="116"/>
      <c r="AW202" s="116" t="s">
        <v>74</v>
      </c>
      <c r="AX202" s="116"/>
      <c r="AY202" s="116"/>
      <c r="AZ202" s="116"/>
      <c r="BA202" s="116"/>
      <c r="BB202" s="116"/>
      <c r="BC202" s="116"/>
      <c r="BD202" s="116"/>
      <c r="BE202" s="116" t="s">
        <v>74</v>
      </c>
      <c r="BF202" s="116"/>
      <c r="BG202" s="116"/>
      <c r="BH202" s="116"/>
      <c r="BI202" s="116"/>
      <c r="BJ202" s="116"/>
      <c r="BK202" s="116"/>
      <c r="BL202" s="116"/>
      <c r="BM202" s="116" t="s">
        <v>74</v>
      </c>
      <c r="BN202" s="116"/>
      <c r="BO202" s="116"/>
      <c r="BP202" s="116"/>
      <c r="BQ202" s="116"/>
      <c r="BR202" s="116"/>
      <c r="BS202" s="116"/>
      <c r="BT202" s="116"/>
      <c r="BU202" s="116" t="s">
        <v>74</v>
      </c>
      <c r="BV202" s="116"/>
      <c r="BW202" s="116"/>
      <c r="BX202" s="116"/>
      <c r="BY202" s="116"/>
      <c r="BZ202" s="116"/>
      <c r="CA202" s="116"/>
      <c r="CB202" s="116"/>
      <c r="CC202" s="116" t="s">
        <v>74</v>
      </c>
      <c r="CD202" s="116"/>
      <c r="CE202" s="116"/>
      <c r="CF202" s="116"/>
      <c r="CG202" s="116"/>
      <c r="CH202" s="116"/>
      <c r="CI202" s="116"/>
      <c r="CJ202" s="116"/>
      <c r="CK202" s="116" t="s">
        <v>74</v>
      </c>
      <c r="CL202" s="116"/>
      <c r="CM202" s="116"/>
      <c r="CN202" s="116"/>
      <c r="CO202" s="116"/>
      <c r="CP202" s="116"/>
      <c r="CQ202" s="116"/>
      <c r="CR202" s="116"/>
      <c r="CS202" s="116" t="s">
        <v>74</v>
      </c>
      <c r="CT202" s="116"/>
      <c r="CU202" s="116"/>
      <c r="CV202" s="116"/>
      <c r="CW202" s="116"/>
      <c r="CX202" s="116"/>
      <c r="CY202" s="116"/>
      <c r="CZ202" s="116"/>
      <c r="DA202" s="116" t="s">
        <v>74</v>
      </c>
      <c r="DB202" s="116"/>
      <c r="DC202" s="116"/>
      <c r="DD202" s="116"/>
      <c r="DE202" s="116"/>
      <c r="DF202" s="116"/>
      <c r="DG202" s="116"/>
      <c r="DH202" s="116"/>
      <c r="DI202" s="116" t="s">
        <v>74</v>
      </c>
      <c r="DJ202" s="116"/>
      <c r="DK202" s="116"/>
      <c r="DL202" s="116"/>
      <c r="DM202" s="116"/>
      <c r="DN202" s="116"/>
      <c r="DO202" s="116"/>
      <c r="DP202" s="116"/>
      <c r="DQ202" s="116" t="s">
        <v>74</v>
      </c>
      <c r="DR202" s="116"/>
      <c r="DS202" s="116"/>
      <c r="DT202" s="116"/>
      <c r="DU202" s="116"/>
      <c r="DV202" s="116"/>
      <c r="DW202" s="116"/>
      <c r="DX202" s="116"/>
      <c r="DY202" s="116" t="s">
        <v>74</v>
      </c>
      <c r="DZ202" s="116"/>
      <c r="EA202" s="116"/>
      <c r="EB202" s="116"/>
      <c r="EC202" s="116"/>
      <c r="ED202" s="116"/>
      <c r="EE202" s="116"/>
      <c r="EF202" s="116"/>
      <c r="EG202" s="116" t="s">
        <v>74</v>
      </c>
      <c r="EH202" s="116"/>
      <c r="EI202" s="116"/>
      <c r="EJ202" s="116"/>
      <c r="EK202" s="116"/>
      <c r="EL202" s="116"/>
      <c r="EM202" s="116"/>
      <c r="EN202" s="116"/>
      <c r="EO202" s="116" t="s">
        <v>74</v>
      </c>
      <c r="EP202" s="116"/>
      <c r="EQ202" s="116"/>
      <c r="ER202" s="116"/>
      <c r="ES202" s="116"/>
      <c r="ET202" s="116"/>
      <c r="EU202" s="116"/>
      <c r="EV202" s="116"/>
      <c r="EW202" s="116" t="s">
        <v>74</v>
      </c>
      <c r="EX202" s="116"/>
      <c r="EY202" s="116"/>
      <c r="EZ202" s="116"/>
      <c r="FA202" s="116"/>
      <c r="FB202" s="116"/>
      <c r="FC202" s="116"/>
      <c r="FD202" s="116"/>
      <c r="FE202" s="116" t="s">
        <v>74</v>
      </c>
      <c r="FF202" s="116"/>
      <c r="FG202" s="116"/>
      <c r="FH202" s="116"/>
      <c r="FI202" s="116"/>
      <c r="FJ202" s="116"/>
      <c r="FK202" s="116"/>
      <c r="FL202" s="116"/>
      <c r="FM202" s="116" t="s">
        <v>74</v>
      </c>
      <c r="FN202" s="116"/>
      <c r="FO202" s="116"/>
      <c r="FP202" s="116"/>
      <c r="FQ202" s="116"/>
      <c r="FR202" s="116"/>
      <c r="FS202" s="116"/>
      <c r="FT202" s="116"/>
      <c r="FU202" s="116" t="s">
        <v>74</v>
      </c>
      <c r="FV202" s="116"/>
      <c r="FW202" s="116"/>
      <c r="FX202" s="116"/>
      <c r="FY202" s="116"/>
      <c r="FZ202" s="116"/>
      <c r="GA202" s="116"/>
      <c r="GB202" s="116"/>
      <c r="GC202" s="116" t="s">
        <v>74</v>
      </c>
      <c r="GD202" s="116"/>
      <c r="GE202" s="116"/>
      <c r="GF202" s="116"/>
      <c r="GG202" s="116"/>
      <c r="GH202" s="116"/>
      <c r="GI202" s="116"/>
      <c r="GJ202" s="116"/>
      <c r="GK202" s="116" t="s">
        <v>74</v>
      </c>
      <c r="GL202" s="116"/>
      <c r="GM202" s="116"/>
      <c r="GN202" s="116"/>
      <c r="GO202" s="116"/>
      <c r="GP202" s="116"/>
      <c r="GQ202" s="116"/>
      <c r="GR202" s="116"/>
      <c r="GS202" s="116" t="s">
        <v>74</v>
      </c>
      <c r="GT202" s="116"/>
      <c r="GU202" s="116"/>
      <c r="GV202" s="116"/>
      <c r="GW202" s="116"/>
      <c r="GX202" s="116"/>
      <c r="GY202" s="116"/>
      <c r="GZ202" s="116"/>
      <c r="HA202" s="116" t="s">
        <v>74</v>
      </c>
      <c r="HB202" s="116"/>
      <c r="HC202" s="116"/>
      <c r="HD202" s="116"/>
      <c r="HE202" s="116"/>
      <c r="HF202" s="116"/>
      <c r="HG202" s="116"/>
      <c r="HH202" s="116"/>
      <c r="HI202" s="116" t="s">
        <v>74</v>
      </c>
      <c r="HJ202" s="116"/>
      <c r="HK202" s="116"/>
      <c r="HL202" s="116"/>
      <c r="HM202" s="116"/>
      <c r="HN202" s="116"/>
      <c r="HO202" s="116"/>
      <c r="HP202" s="116"/>
      <c r="HQ202" s="116" t="s">
        <v>74</v>
      </c>
      <c r="HR202" s="116"/>
      <c r="HS202" s="116"/>
      <c r="HT202" s="116"/>
      <c r="HU202" s="116"/>
      <c r="HV202" s="116"/>
      <c r="HW202" s="116"/>
      <c r="HX202" s="116"/>
      <c r="HY202" s="116" t="s">
        <v>74</v>
      </c>
      <c r="HZ202" s="116"/>
      <c r="IA202" s="116"/>
      <c r="IB202" s="116"/>
      <c r="IC202" s="116"/>
      <c r="ID202" s="116"/>
      <c r="IE202" s="116"/>
      <c r="IF202" s="116"/>
      <c r="IG202" s="116" t="s">
        <v>74</v>
      </c>
      <c r="IH202" s="116"/>
      <c r="II202" s="116"/>
      <c r="IJ202" s="116"/>
      <c r="IK202" s="116"/>
      <c r="IL202" s="116"/>
      <c r="IM202" s="116"/>
      <c r="IN202" s="116"/>
      <c r="IO202" s="116" t="s">
        <v>74</v>
      </c>
      <c r="IP202" s="116"/>
      <c r="IQ202" s="116"/>
      <c r="IR202" s="116"/>
      <c r="IS202" s="116"/>
      <c r="IT202" s="116"/>
      <c r="IU202" s="116"/>
      <c r="IV202" s="116"/>
      <c r="IW202" s="116" t="s">
        <v>74</v>
      </c>
      <c r="IX202" s="116"/>
      <c r="IY202" s="116"/>
      <c r="IZ202" s="116"/>
      <c r="JA202" s="116"/>
      <c r="JB202" s="116"/>
      <c r="JC202" s="116"/>
      <c r="JD202" s="116"/>
      <c r="JE202" s="116" t="s">
        <v>74</v>
      </c>
      <c r="JF202" s="116"/>
      <c r="JG202" s="116"/>
      <c r="JH202" s="116"/>
      <c r="JI202" s="116"/>
      <c r="JJ202" s="116"/>
      <c r="JK202" s="116"/>
      <c r="JL202" s="116"/>
      <c r="JM202" s="116" t="s">
        <v>74</v>
      </c>
      <c r="JN202" s="116"/>
      <c r="JO202" s="116"/>
      <c r="JP202" s="116"/>
      <c r="JQ202" s="116"/>
      <c r="JR202" s="116"/>
      <c r="JS202" s="116"/>
      <c r="JT202" s="116"/>
      <c r="JU202" s="116" t="s">
        <v>74</v>
      </c>
      <c r="JV202" s="116"/>
      <c r="JW202" s="116"/>
      <c r="JX202" s="116"/>
      <c r="JY202" s="116"/>
      <c r="JZ202" s="116"/>
      <c r="KA202" s="116"/>
      <c r="KB202" s="116"/>
      <c r="KC202" s="116" t="s">
        <v>74</v>
      </c>
      <c r="KD202" s="116"/>
      <c r="KE202" s="116"/>
      <c r="KF202" s="116"/>
      <c r="KG202" s="116"/>
      <c r="KH202" s="116"/>
      <c r="KI202" s="116"/>
      <c r="KJ202" s="116"/>
      <c r="KK202" s="116" t="s">
        <v>74</v>
      </c>
      <c r="KL202" s="116"/>
      <c r="KM202" s="116"/>
      <c r="KN202" s="116"/>
      <c r="KO202" s="116"/>
      <c r="KP202" s="116"/>
      <c r="KQ202" s="116"/>
      <c r="KR202" s="116"/>
      <c r="KS202" s="116" t="s">
        <v>74</v>
      </c>
      <c r="KT202" s="116"/>
      <c r="KU202" s="116"/>
      <c r="KV202" s="116"/>
      <c r="KW202" s="116"/>
      <c r="KX202" s="116"/>
      <c r="KY202" s="116"/>
      <c r="KZ202" s="116"/>
      <c r="LA202" s="116" t="s">
        <v>74</v>
      </c>
      <c r="LB202" s="116"/>
      <c r="LC202" s="116"/>
      <c r="LD202" s="116"/>
      <c r="LE202" s="116"/>
      <c r="LF202" s="116"/>
      <c r="LG202" s="116"/>
      <c r="LH202" s="116"/>
      <c r="LI202" s="116" t="s">
        <v>74</v>
      </c>
      <c r="LJ202" s="116"/>
      <c r="LK202" s="116"/>
      <c r="LL202" s="116"/>
      <c r="LM202" s="116"/>
      <c r="LN202" s="116"/>
      <c r="LO202" s="116"/>
      <c r="LP202" s="116"/>
      <c r="LQ202" s="116" t="s">
        <v>74</v>
      </c>
      <c r="LR202" s="116"/>
      <c r="LS202" s="116"/>
      <c r="LT202" s="116"/>
      <c r="LU202" s="116"/>
      <c r="LV202" s="116"/>
      <c r="LW202" s="116"/>
      <c r="LX202" s="116"/>
      <c r="LY202" s="116" t="s">
        <v>74</v>
      </c>
      <c r="LZ202" s="116"/>
      <c r="MA202" s="116"/>
      <c r="MB202" s="116"/>
      <c r="MC202" s="116"/>
      <c r="MD202" s="116"/>
      <c r="ME202" s="116"/>
      <c r="MF202" s="116"/>
      <c r="MG202" s="116" t="s">
        <v>74</v>
      </c>
      <c r="MH202" s="116"/>
      <c r="MI202" s="116"/>
      <c r="MJ202" s="116"/>
      <c r="MK202" s="116"/>
      <c r="ML202" s="116"/>
      <c r="MM202" s="116"/>
      <c r="MN202" s="116"/>
      <c r="MO202" s="116" t="s">
        <v>74</v>
      </c>
      <c r="MP202" s="116"/>
      <c r="MQ202" s="116"/>
      <c r="MR202" s="116"/>
      <c r="MS202" s="116"/>
      <c r="MT202" s="116"/>
      <c r="MU202" s="116"/>
      <c r="MV202" s="116"/>
      <c r="MW202" s="116" t="s">
        <v>74</v>
      </c>
      <c r="MX202" s="116"/>
      <c r="MY202" s="116"/>
      <c r="MZ202" s="116"/>
      <c r="NA202" s="116"/>
      <c r="NB202" s="116"/>
      <c r="NC202" s="116"/>
      <c r="ND202" s="116"/>
      <c r="NE202" s="116" t="s">
        <v>74</v>
      </c>
      <c r="NF202" s="116"/>
      <c r="NG202" s="116"/>
      <c r="NH202" s="116"/>
      <c r="NI202" s="116"/>
      <c r="NJ202" s="116"/>
      <c r="NK202" s="116"/>
      <c r="NL202" s="116"/>
      <c r="NM202" s="116" t="s">
        <v>74</v>
      </c>
      <c r="NN202" s="116"/>
      <c r="NO202" s="116"/>
      <c r="NP202" s="116"/>
      <c r="NQ202" s="116"/>
      <c r="NR202" s="116"/>
      <c r="NS202" s="116"/>
      <c r="NT202" s="116"/>
      <c r="NU202" s="116" t="s">
        <v>74</v>
      </c>
      <c r="NV202" s="116"/>
      <c r="NW202" s="116"/>
      <c r="NX202" s="116"/>
      <c r="NY202" s="116"/>
      <c r="NZ202" s="116"/>
      <c r="OA202" s="116"/>
      <c r="OB202" s="116"/>
      <c r="OC202" s="116" t="s">
        <v>74</v>
      </c>
      <c r="OD202" s="116"/>
      <c r="OE202" s="116"/>
      <c r="OF202" s="116"/>
      <c r="OG202" s="116"/>
      <c r="OH202" s="116"/>
      <c r="OI202" s="116"/>
      <c r="OJ202" s="116"/>
      <c r="OK202" s="116" t="s">
        <v>74</v>
      </c>
      <c r="OL202" s="116"/>
      <c r="OM202" s="116"/>
      <c r="ON202" s="116"/>
      <c r="OO202" s="116"/>
      <c r="OP202" s="116"/>
      <c r="OQ202" s="116"/>
      <c r="OR202" s="116"/>
      <c r="OS202" s="116" t="s">
        <v>74</v>
      </c>
      <c r="OT202" s="116"/>
      <c r="OU202" s="116"/>
      <c r="OV202" s="116"/>
      <c r="OW202" s="116"/>
      <c r="OX202" s="116"/>
      <c r="OY202" s="116"/>
      <c r="OZ202" s="116"/>
      <c r="PA202" s="116" t="s">
        <v>74</v>
      </c>
      <c r="PB202" s="116"/>
      <c r="PC202" s="116"/>
      <c r="PD202" s="116"/>
      <c r="PE202" s="116"/>
      <c r="PF202" s="116"/>
      <c r="PG202" s="116"/>
      <c r="PH202" s="116"/>
      <c r="PI202" s="116" t="s">
        <v>74</v>
      </c>
      <c r="PJ202" s="116"/>
      <c r="PK202" s="116"/>
      <c r="PL202" s="116"/>
      <c r="PM202" s="116"/>
      <c r="PN202" s="116"/>
      <c r="PO202" s="116"/>
      <c r="PP202" s="116"/>
      <c r="PQ202" s="116" t="s">
        <v>74</v>
      </c>
      <c r="PR202" s="116"/>
      <c r="PS202" s="116"/>
      <c r="PT202" s="116"/>
      <c r="PU202" s="116"/>
      <c r="PV202" s="116"/>
      <c r="PW202" s="116"/>
      <c r="PX202" s="116"/>
      <c r="PY202" s="116" t="s">
        <v>74</v>
      </c>
      <c r="PZ202" s="116"/>
      <c r="QA202" s="116"/>
      <c r="QB202" s="116"/>
      <c r="QC202" s="116"/>
      <c r="QD202" s="116"/>
      <c r="QE202" s="116"/>
      <c r="QF202" s="116"/>
      <c r="QG202" s="116" t="s">
        <v>74</v>
      </c>
      <c r="QH202" s="116"/>
      <c r="QI202" s="116"/>
      <c r="QJ202" s="116"/>
      <c r="QK202" s="116"/>
      <c r="QL202" s="116"/>
      <c r="QM202" s="116"/>
      <c r="QN202" s="116"/>
      <c r="QO202" s="116" t="s">
        <v>74</v>
      </c>
      <c r="QP202" s="116"/>
      <c r="QQ202" s="116"/>
      <c r="QR202" s="116"/>
      <c r="QS202" s="116"/>
      <c r="QT202" s="116"/>
      <c r="QU202" s="116"/>
      <c r="QV202" s="116"/>
      <c r="QW202" s="116" t="s">
        <v>74</v>
      </c>
      <c r="QX202" s="116"/>
      <c r="QY202" s="116"/>
      <c r="QZ202" s="116"/>
      <c r="RA202" s="116"/>
      <c r="RB202" s="116"/>
      <c r="RC202" s="116"/>
      <c r="RD202" s="116"/>
      <c r="RE202" s="116" t="s">
        <v>74</v>
      </c>
      <c r="RF202" s="116"/>
      <c r="RG202" s="116"/>
      <c r="RH202" s="116"/>
      <c r="RI202" s="116"/>
      <c r="RJ202" s="116"/>
      <c r="RK202" s="116"/>
      <c r="RL202" s="116"/>
      <c r="RM202" s="116" t="s">
        <v>74</v>
      </c>
      <c r="RN202" s="116"/>
      <c r="RO202" s="116"/>
      <c r="RP202" s="116"/>
      <c r="RQ202" s="116"/>
      <c r="RR202" s="116"/>
      <c r="RS202" s="116"/>
      <c r="RT202" s="116"/>
      <c r="RU202" s="116" t="s">
        <v>74</v>
      </c>
      <c r="RV202" s="116"/>
      <c r="RW202" s="116"/>
      <c r="RX202" s="116"/>
      <c r="RY202" s="116"/>
      <c r="RZ202" s="116"/>
      <c r="SA202" s="116"/>
      <c r="SB202" s="116"/>
      <c r="SC202" s="116" t="s">
        <v>74</v>
      </c>
      <c r="SD202" s="116"/>
      <c r="SE202" s="116"/>
      <c r="SF202" s="116"/>
      <c r="SG202" s="116"/>
      <c r="SH202" s="116"/>
      <c r="SI202" s="116"/>
      <c r="SJ202" s="116"/>
      <c r="SK202" s="116" t="s">
        <v>74</v>
      </c>
      <c r="SL202" s="116"/>
      <c r="SM202" s="116"/>
      <c r="SN202" s="116"/>
      <c r="SO202" s="116"/>
      <c r="SP202" s="116"/>
      <c r="SQ202" s="116"/>
      <c r="SR202" s="116"/>
      <c r="SS202" s="116" t="s">
        <v>74</v>
      </c>
      <c r="ST202" s="116"/>
      <c r="SU202" s="116"/>
      <c r="SV202" s="116"/>
      <c r="SW202" s="116"/>
      <c r="SX202" s="116"/>
      <c r="SY202" s="116"/>
      <c r="SZ202" s="116"/>
      <c r="TA202" s="116" t="s">
        <v>74</v>
      </c>
      <c r="TB202" s="116"/>
      <c r="TC202" s="116"/>
      <c r="TD202" s="116"/>
      <c r="TE202" s="116"/>
      <c r="TF202" s="116"/>
      <c r="TG202" s="116"/>
      <c r="TH202" s="116"/>
      <c r="TI202" s="116" t="s">
        <v>74</v>
      </c>
      <c r="TJ202" s="116"/>
      <c r="TK202" s="116"/>
      <c r="TL202" s="116"/>
      <c r="TM202" s="116"/>
      <c r="TN202" s="116"/>
      <c r="TO202" s="116"/>
      <c r="TP202" s="116"/>
      <c r="TQ202" s="116" t="s">
        <v>74</v>
      </c>
      <c r="TR202" s="116"/>
      <c r="TS202" s="116"/>
      <c r="TT202" s="116"/>
      <c r="TU202" s="116"/>
      <c r="TV202" s="116"/>
      <c r="TW202" s="116"/>
      <c r="TX202" s="116"/>
      <c r="TY202" s="116" t="s">
        <v>74</v>
      </c>
      <c r="TZ202" s="116"/>
      <c r="UA202" s="116"/>
      <c r="UB202" s="116"/>
      <c r="UC202" s="116"/>
      <c r="UD202" s="116"/>
      <c r="UE202" s="116"/>
      <c r="UF202" s="116"/>
      <c r="UG202" s="116" t="s">
        <v>74</v>
      </c>
      <c r="UH202" s="116"/>
      <c r="UI202" s="116"/>
      <c r="UJ202" s="116"/>
      <c r="UK202" s="116"/>
      <c r="UL202" s="116"/>
      <c r="UM202" s="116"/>
      <c r="UN202" s="116"/>
      <c r="UO202" s="116" t="s">
        <v>74</v>
      </c>
      <c r="UP202" s="116"/>
      <c r="UQ202" s="116"/>
      <c r="UR202" s="116"/>
      <c r="US202" s="116"/>
      <c r="UT202" s="116"/>
      <c r="UU202" s="116"/>
      <c r="UV202" s="116"/>
      <c r="UW202" s="116" t="s">
        <v>74</v>
      </c>
      <c r="UX202" s="116"/>
      <c r="UY202" s="116"/>
      <c r="UZ202" s="116"/>
      <c r="VA202" s="116"/>
      <c r="VB202" s="116"/>
      <c r="VC202" s="116"/>
      <c r="VD202" s="116"/>
      <c r="VE202" s="116" t="s">
        <v>74</v>
      </c>
      <c r="VF202" s="116"/>
      <c r="VG202" s="116"/>
      <c r="VH202" s="116"/>
      <c r="VI202" s="116"/>
      <c r="VJ202" s="116"/>
      <c r="VK202" s="116"/>
      <c r="VL202" s="116"/>
      <c r="VM202" s="116" t="s">
        <v>74</v>
      </c>
      <c r="VN202" s="116"/>
      <c r="VO202" s="116"/>
      <c r="VP202" s="116"/>
      <c r="VQ202" s="116"/>
      <c r="VR202" s="116"/>
      <c r="VS202" s="116"/>
      <c r="VT202" s="116"/>
      <c r="VU202" s="116" t="s">
        <v>74</v>
      </c>
      <c r="VV202" s="116"/>
      <c r="VW202" s="116"/>
      <c r="VX202" s="116"/>
      <c r="VY202" s="116"/>
      <c r="VZ202" s="116"/>
      <c r="WA202" s="116"/>
      <c r="WB202" s="116"/>
      <c r="WC202" s="116" t="s">
        <v>74</v>
      </c>
      <c r="WD202" s="116"/>
      <c r="WE202" s="116"/>
      <c r="WF202" s="116"/>
      <c r="WG202" s="116"/>
      <c r="WH202" s="116"/>
      <c r="WI202" s="116"/>
      <c r="WJ202" s="116"/>
      <c r="WK202" s="116" t="s">
        <v>74</v>
      </c>
      <c r="WL202" s="116"/>
      <c r="WM202" s="116"/>
      <c r="WN202" s="116"/>
      <c r="WO202" s="116"/>
      <c r="WP202" s="116"/>
      <c r="WQ202" s="116"/>
      <c r="WR202" s="116"/>
      <c r="WS202" s="116" t="s">
        <v>74</v>
      </c>
      <c r="WT202" s="116"/>
      <c r="WU202" s="116"/>
      <c r="WV202" s="116"/>
      <c r="WW202" s="116"/>
      <c r="WX202" s="116"/>
      <c r="WY202" s="116"/>
      <c r="WZ202" s="116"/>
      <c r="XA202" s="116" t="s">
        <v>74</v>
      </c>
      <c r="XB202" s="116"/>
      <c r="XC202" s="116"/>
      <c r="XD202" s="116"/>
      <c r="XE202" s="116"/>
      <c r="XF202" s="116"/>
      <c r="XG202" s="116"/>
      <c r="XH202" s="116"/>
      <c r="XI202" s="116" t="s">
        <v>74</v>
      </c>
      <c r="XJ202" s="116"/>
      <c r="XK202" s="116"/>
      <c r="XL202" s="116"/>
      <c r="XM202" s="116"/>
      <c r="XN202" s="116"/>
      <c r="XO202" s="116"/>
      <c r="XP202" s="116"/>
      <c r="XQ202" s="116" t="s">
        <v>74</v>
      </c>
      <c r="XR202" s="116"/>
      <c r="XS202" s="116"/>
      <c r="XT202" s="116"/>
      <c r="XU202" s="116"/>
      <c r="XV202" s="116"/>
      <c r="XW202" s="116"/>
      <c r="XX202" s="116"/>
      <c r="XY202" s="116" t="s">
        <v>74</v>
      </c>
      <c r="XZ202" s="116"/>
      <c r="YA202" s="116"/>
      <c r="YB202" s="116"/>
      <c r="YC202" s="116"/>
      <c r="YD202" s="116"/>
      <c r="YE202" s="116"/>
      <c r="YF202" s="116"/>
      <c r="YG202" s="116" t="s">
        <v>74</v>
      </c>
      <c r="YH202" s="116"/>
      <c r="YI202" s="116"/>
      <c r="YJ202" s="116"/>
      <c r="YK202" s="116"/>
      <c r="YL202" s="116"/>
      <c r="YM202" s="116"/>
      <c r="YN202" s="116"/>
      <c r="YO202" s="116" t="s">
        <v>74</v>
      </c>
      <c r="YP202" s="116"/>
      <c r="YQ202" s="116"/>
      <c r="YR202" s="116"/>
      <c r="YS202" s="116"/>
      <c r="YT202" s="116"/>
      <c r="YU202" s="116"/>
      <c r="YV202" s="116"/>
      <c r="YW202" s="116" t="s">
        <v>74</v>
      </c>
      <c r="YX202" s="116"/>
      <c r="YY202" s="116"/>
      <c r="YZ202" s="116"/>
      <c r="ZA202" s="116"/>
      <c r="ZB202" s="116"/>
      <c r="ZC202" s="116"/>
      <c r="ZD202" s="116"/>
      <c r="ZE202" s="116" t="s">
        <v>74</v>
      </c>
      <c r="ZF202" s="116"/>
      <c r="ZG202" s="116"/>
      <c r="ZH202" s="116"/>
      <c r="ZI202" s="116"/>
      <c r="ZJ202" s="116"/>
      <c r="ZK202" s="116"/>
      <c r="ZL202" s="116"/>
      <c r="ZM202" s="116" t="s">
        <v>74</v>
      </c>
      <c r="ZN202" s="116"/>
      <c r="ZO202" s="116"/>
      <c r="ZP202" s="116"/>
      <c r="ZQ202" s="116"/>
      <c r="ZR202" s="116"/>
      <c r="ZS202" s="116"/>
      <c r="ZT202" s="116"/>
      <c r="ZU202" s="116" t="s">
        <v>74</v>
      </c>
      <c r="ZV202" s="116"/>
      <c r="ZW202" s="116"/>
      <c r="ZX202" s="116"/>
      <c r="ZY202" s="116"/>
      <c r="ZZ202" s="116"/>
      <c r="AAA202" s="116"/>
      <c r="AAB202" s="116"/>
      <c r="AAC202" s="116" t="s">
        <v>74</v>
      </c>
      <c r="AAD202" s="116"/>
      <c r="AAE202" s="116"/>
      <c r="AAF202" s="116"/>
      <c r="AAG202" s="116"/>
      <c r="AAH202" s="116"/>
      <c r="AAI202" s="116"/>
      <c r="AAJ202" s="116"/>
      <c r="AAK202" s="116" t="s">
        <v>74</v>
      </c>
      <c r="AAL202" s="116"/>
      <c r="AAM202" s="116"/>
      <c r="AAN202" s="116"/>
      <c r="AAO202" s="116"/>
      <c r="AAP202" s="116"/>
      <c r="AAQ202" s="116"/>
      <c r="AAR202" s="116"/>
      <c r="AAS202" s="116" t="s">
        <v>74</v>
      </c>
      <c r="AAT202" s="116"/>
      <c r="AAU202" s="116"/>
      <c r="AAV202" s="116"/>
      <c r="AAW202" s="116"/>
      <c r="AAX202" s="116"/>
      <c r="AAY202" s="116"/>
      <c r="AAZ202" s="116"/>
      <c r="ABA202" s="116" t="s">
        <v>74</v>
      </c>
      <c r="ABB202" s="116"/>
      <c r="ABC202" s="116"/>
      <c r="ABD202" s="116"/>
      <c r="ABE202" s="116"/>
      <c r="ABF202" s="116"/>
      <c r="ABG202" s="116"/>
      <c r="ABH202" s="116"/>
      <c r="ABI202" s="116" t="s">
        <v>74</v>
      </c>
      <c r="ABJ202" s="116"/>
      <c r="ABK202" s="116"/>
      <c r="ABL202" s="116"/>
      <c r="ABM202" s="116"/>
      <c r="ABN202" s="116"/>
      <c r="ABO202" s="116"/>
      <c r="ABP202" s="116"/>
      <c r="ABQ202" s="116" t="s">
        <v>74</v>
      </c>
      <c r="ABR202" s="116"/>
      <c r="ABS202" s="116"/>
      <c r="ABT202" s="116"/>
      <c r="ABU202" s="116"/>
      <c r="ABV202" s="116"/>
      <c r="ABW202" s="116"/>
      <c r="ABX202" s="116"/>
      <c r="ABY202" s="116" t="s">
        <v>74</v>
      </c>
      <c r="ABZ202" s="116"/>
      <c r="ACA202" s="116"/>
      <c r="ACB202" s="116"/>
      <c r="ACC202" s="116"/>
      <c r="ACD202" s="116"/>
      <c r="ACE202" s="116"/>
      <c r="ACF202" s="116"/>
      <c r="ACG202" s="116" t="s">
        <v>74</v>
      </c>
      <c r="ACH202" s="116"/>
      <c r="ACI202" s="116"/>
      <c r="ACJ202" s="116"/>
      <c r="ACK202" s="116"/>
      <c r="ACL202" s="116"/>
      <c r="ACM202" s="116"/>
      <c r="ACN202" s="116"/>
      <c r="ACO202" s="116" t="s">
        <v>74</v>
      </c>
      <c r="ACP202" s="116"/>
      <c r="ACQ202" s="116"/>
      <c r="ACR202" s="116"/>
      <c r="ACS202" s="116"/>
      <c r="ACT202" s="116"/>
      <c r="ACU202" s="116"/>
      <c r="ACV202" s="116"/>
      <c r="ACW202" s="116" t="s">
        <v>74</v>
      </c>
      <c r="ACX202" s="116"/>
      <c r="ACY202" s="116"/>
      <c r="ACZ202" s="116"/>
      <c r="ADA202" s="116"/>
      <c r="ADB202" s="116"/>
      <c r="ADC202" s="116"/>
      <c r="ADD202" s="116"/>
      <c r="ADE202" s="116" t="s">
        <v>74</v>
      </c>
      <c r="ADF202" s="116"/>
      <c r="ADG202" s="116"/>
      <c r="ADH202" s="116"/>
      <c r="ADI202" s="116"/>
      <c r="ADJ202" s="116"/>
      <c r="ADK202" s="116"/>
      <c r="ADL202" s="116"/>
      <c r="ADM202" s="116" t="s">
        <v>74</v>
      </c>
      <c r="ADN202" s="116"/>
      <c r="ADO202" s="116"/>
      <c r="ADP202" s="116"/>
      <c r="ADQ202" s="116"/>
      <c r="ADR202" s="116"/>
      <c r="ADS202" s="116"/>
      <c r="ADT202" s="116"/>
      <c r="ADU202" s="116" t="s">
        <v>74</v>
      </c>
      <c r="ADV202" s="116"/>
      <c r="ADW202" s="116"/>
      <c r="ADX202" s="116"/>
      <c r="ADY202" s="116"/>
      <c r="ADZ202" s="116"/>
      <c r="AEA202" s="116"/>
      <c r="AEB202" s="116"/>
      <c r="AEC202" s="116" t="s">
        <v>74</v>
      </c>
      <c r="AED202" s="116"/>
      <c r="AEE202" s="116"/>
      <c r="AEF202" s="116"/>
      <c r="AEG202" s="116"/>
      <c r="AEH202" s="116"/>
      <c r="AEI202" s="116"/>
      <c r="AEJ202" s="116"/>
      <c r="AEK202" s="116" t="s">
        <v>74</v>
      </c>
      <c r="AEL202" s="116"/>
      <c r="AEM202" s="116"/>
      <c r="AEN202" s="116"/>
      <c r="AEO202" s="116"/>
      <c r="AEP202" s="116"/>
      <c r="AEQ202" s="116"/>
      <c r="AER202" s="116"/>
      <c r="AES202" s="116" t="s">
        <v>74</v>
      </c>
      <c r="AET202" s="116"/>
      <c r="AEU202" s="116"/>
      <c r="AEV202" s="116"/>
      <c r="AEW202" s="116"/>
      <c r="AEX202" s="116"/>
      <c r="AEY202" s="116"/>
      <c r="AEZ202" s="116"/>
      <c r="AFA202" s="116" t="s">
        <v>74</v>
      </c>
      <c r="AFB202" s="116"/>
      <c r="AFC202" s="116"/>
      <c r="AFD202" s="116"/>
      <c r="AFE202" s="116"/>
      <c r="AFF202" s="116"/>
      <c r="AFG202" s="116"/>
      <c r="AFH202" s="116"/>
      <c r="AFI202" s="116" t="s">
        <v>74</v>
      </c>
      <c r="AFJ202" s="116"/>
      <c r="AFK202" s="116"/>
      <c r="AFL202" s="116"/>
      <c r="AFM202" s="116"/>
      <c r="AFN202" s="116"/>
      <c r="AFO202" s="116"/>
      <c r="AFP202" s="116"/>
      <c r="AFQ202" s="116" t="s">
        <v>74</v>
      </c>
      <c r="AFR202" s="116"/>
      <c r="AFS202" s="116"/>
      <c r="AFT202" s="116"/>
      <c r="AFU202" s="116"/>
      <c r="AFV202" s="116"/>
      <c r="AFW202" s="116"/>
      <c r="AFX202" s="116"/>
      <c r="AFY202" s="116" t="s">
        <v>74</v>
      </c>
      <c r="AFZ202" s="116"/>
      <c r="AGA202" s="116"/>
      <c r="AGB202" s="116"/>
      <c r="AGC202" s="116"/>
      <c r="AGD202" s="116"/>
      <c r="AGE202" s="116"/>
      <c r="AGF202" s="116"/>
      <c r="AGG202" s="116" t="s">
        <v>74</v>
      </c>
      <c r="AGH202" s="116"/>
      <c r="AGI202" s="116"/>
      <c r="AGJ202" s="116"/>
      <c r="AGK202" s="116"/>
      <c r="AGL202" s="116"/>
      <c r="AGM202" s="116"/>
      <c r="AGN202" s="116"/>
      <c r="AGO202" s="116" t="s">
        <v>74</v>
      </c>
      <c r="AGP202" s="116"/>
      <c r="AGQ202" s="116"/>
      <c r="AGR202" s="116"/>
      <c r="AGS202" s="116"/>
      <c r="AGT202" s="116"/>
      <c r="AGU202" s="116"/>
      <c r="AGV202" s="116"/>
      <c r="AGW202" s="116" t="s">
        <v>74</v>
      </c>
      <c r="AGX202" s="116"/>
      <c r="AGY202" s="116"/>
      <c r="AGZ202" s="116"/>
      <c r="AHA202" s="116"/>
      <c r="AHB202" s="116"/>
      <c r="AHC202" s="116"/>
      <c r="AHD202" s="116"/>
      <c r="AHE202" s="116" t="s">
        <v>74</v>
      </c>
      <c r="AHF202" s="116"/>
      <c r="AHG202" s="116"/>
      <c r="AHH202" s="116"/>
      <c r="AHI202" s="116"/>
      <c r="AHJ202" s="116"/>
      <c r="AHK202" s="116"/>
      <c r="AHL202" s="116"/>
      <c r="AHM202" s="116" t="s">
        <v>74</v>
      </c>
      <c r="AHN202" s="116"/>
      <c r="AHO202" s="116"/>
      <c r="AHP202" s="116"/>
      <c r="AHQ202" s="116"/>
      <c r="AHR202" s="116"/>
      <c r="AHS202" s="116"/>
      <c r="AHT202" s="116"/>
      <c r="AHU202" s="116" t="s">
        <v>74</v>
      </c>
      <c r="AHV202" s="116"/>
      <c r="AHW202" s="116"/>
      <c r="AHX202" s="116"/>
      <c r="AHY202" s="116"/>
      <c r="AHZ202" s="116"/>
      <c r="AIA202" s="116"/>
      <c r="AIB202" s="116"/>
      <c r="AIC202" s="116" t="s">
        <v>74</v>
      </c>
      <c r="AID202" s="116"/>
      <c r="AIE202" s="116"/>
      <c r="AIF202" s="116"/>
      <c r="AIG202" s="116"/>
      <c r="AIH202" s="116"/>
      <c r="AII202" s="116"/>
      <c r="AIJ202" s="116"/>
      <c r="AIK202" s="116" t="s">
        <v>74</v>
      </c>
      <c r="AIL202" s="116"/>
      <c r="AIM202" s="116"/>
      <c r="AIN202" s="116"/>
      <c r="AIO202" s="116"/>
      <c r="AIP202" s="116"/>
      <c r="AIQ202" s="116"/>
      <c r="AIR202" s="116"/>
      <c r="AIS202" s="116" t="s">
        <v>74</v>
      </c>
      <c r="AIT202" s="116"/>
      <c r="AIU202" s="116"/>
      <c r="AIV202" s="116"/>
      <c r="AIW202" s="116"/>
      <c r="AIX202" s="116"/>
      <c r="AIY202" s="116"/>
      <c r="AIZ202" s="116"/>
      <c r="AJA202" s="116" t="s">
        <v>74</v>
      </c>
      <c r="AJB202" s="116"/>
      <c r="AJC202" s="116"/>
      <c r="AJD202" s="116"/>
      <c r="AJE202" s="116"/>
      <c r="AJF202" s="116"/>
      <c r="AJG202" s="116"/>
      <c r="AJH202" s="116"/>
      <c r="AJI202" s="116" t="s">
        <v>74</v>
      </c>
      <c r="AJJ202" s="116"/>
      <c r="AJK202" s="116"/>
      <c r="AJL202" s="116"/>
      <c r="AJM202" s="116"/>
      <c r="AJN202" s="116"/>
      <c r="AJO202" s="116"/>
      <c r="AJP202" s="116"/>
      <c r="AJQ202" s="116" t="s">
        <v>74</v>
      </c>
      <c r="AJR202" s="116"/>
      <c r="AJS202" s="116"/>
      <c r="AJT202" s="116"/>
      <c r="AJU202" s="116"/>
      <c r="AJV202" s="116"/>
      <c r="AJW202" s="116"/>
      <c r="AJX202" s="116"/>
      <c r="AJY202" s="116" t="s">
        <v>74</v>
      </c>
      <c r="AJZ202" s="116"/>
      <c r="AKA202" s="116"/>
      <c r="AKB202" s="116"/>
      <c r="AKC202" s="116"/>
      <c r="AKD202" s="116"/>
      <c r="AKE202" s="116"/>
      <c r="AKF202" s="116"/>
      <c r="AKG202" s="116" t="s">
        <v>74</v>
      </c>
      <c r="AKH202" s="116"/>
      <c r="AKI202" s="116"/>
      <c r="AKJ202" s="116"/>
      <c r="AKK202" s="116"/>
      <c r="AKL202" s="116"/>
      <c r="AKM202" s="116"/>
      <c r="AKN202" s="116"/>
      <c r="AKO202" s="116" t="s">
        <v>74</v>
      </c>
      <c r="AKP202" s="116"/>
      <c r="AKQ202" s="116"/>
      <c r="AKR202" s="116"/>
      <c r="AKS202" s="116"/>
      <c r="AKT202" s="116"/>
      <c r="AKU202" s="116"/>
      <c r="AKV202" s="116"/>
      <c r="AKW202" s="116" t="s">
        <v>74</v>
      </c>
      <c r="AKX202" s="116"/>
      <c r="AKY202" s="116"/>
      <c r="AKZ202" s="116"/>
      <c r="ALA202" s="116"/>
      <c r="ALB202" s="116"/>
      <c r="ALC202" s="116"/>
      <c r="ALD202" s="116"/>
      <c r="ALE202" s="116" t="s">
        <v>74</v>
      </c>
      <c r="ALF202" s="116"/>
      <c r="ALG202" s="116"/>
      <c r="ALH202" s="116"/>
      <c r="ALI202" s="116"/>
      <c r="ALJ202" s="116"/>
      <c r="ALK202" s="116"/>
      <c r="ALL202" s="116"/>
      <c r="ALM202" s="116" t="s">
        <v>74</v>
      </c>
      <c r="ALN202" s="116"/>
      <c r="ALO202" s="116"/>
      <c r="ALP202" s="116"/>
      <c r="ALQ202" s="116"/>
      <c r="ALR202" s="116"/>
      <c r="ALS202" s="116"/>
      <c r="ALT202" s="116"/>
      <c r="ALU202" s="116" t="s">
        <v>74</v>
      </c>
      <c r="ALV202" s="116"/>
      <c r="ALW202" s="116"/>
      <c r="ALX202" s="116"/>
      <c r="ALY202" s="116"/>
      <c r="ALZ202" s="116"/>
      <c r="AMA202" s="116"/>
      <c r="AMB202" s="116"/>
      <c r="AMC202" s="116" t="s">
        <v>74</v>
      </c>
      <c r="AMD202" s="116"/>
      <c r="AME202" s="116"/>
      <c r="AMF202" s="116"/>
      <c r="AMG202" s="116"/>
      <c r="AMH202" s="116"/>
      <c r="AMI202" s="116"/>
      <c r="AMJ202" s="116"/>
      <c r="AMK202" s="116" t="s">
        <v>74</v>
      </c>
      <c r="AML202" s="116"/>
      <c r="AMM202" s="116"/>
      <c r="AMN202" s="116"/>
      <c r="AMO202" s="116"/>
      <c r="AMP202" s="116"/>
      <c r="AMQ202" s="116"/>
      <c r="AMR202" s="116"/>
      <c r="AMS202" s="116" t="s">
        <v>74</v>
      </c>
      <c r="AMT202" s="116"/>
      <c r="AMU202" s="116"/>
      <c r="AMV202" s="116"/>
      <c r="AMW202" s="116"/>
      <c r="AMX202" s="116"/>
      <c r="AMY202" s="116"/>
      <c r="AMZ202" s="116"/>
      <c r="ANA202" s="116" t="s">
        <v>74</v>
      </c>
      <c r="ANB202" s="116"/>
      <c r="ANC202" s="116"/>
      <c r="AND202" s="116"/>
      <c r="ANE202" s="116"/>
      <c r="ANF202" s="116"/>
      <c r="ANG202" s="116"/>
      <c r="ANH202" s="116"/>
      <c r="ANI202" s="116" t="s">
        <v>74</v>
      </c>
      <c r="ANJ202" s="116"/>
      <c r="ANK202" s="116"/>
      <c r="ANL202" s="116"/>
      <c r="ANM202" s="116"/>
      <c r="ANN202" s="116"/>
      <c r="ANO202" s="116"/>
      <c r="ANP202" s="116"/>
      <c r="ANQ202" s="116" t="s">
        <v>74</v>
      </c>
      <c r="ANR202" s="116"/>
      <c r="ANS202" s="116"/>
      <c r="ANT202" s="116"/>
      <c r="ANU202" s="116"/>
      <c r="ANV202" s="116"/>
      <c r="ANW202" s="116"/>
      <c r="ANX202" s="116"/>
      <c r="ANY202" s="116" t="s">
        <v>74</v>
      </c>
      <c r="ANZ202" s="116"/>
      <c r="AOA202" s="116"/>
      <c r="AOB202" s="116"/>
      <c r="AOC202" s="116"/>
      <c r="AOD202" s="116"/>
      <c r="AOE202" s="116"/>
      <c r="AOF202" s="116"/>
      <c r="AOG202" s="116" t="s">
        <v>74</v>
      </c>
      <c r="AOH202" s="116"/>
      <c r="AOI202" s="116"/>
      <c r="AOJ202" s="116"/>
      <c r="AOK202" s="116"/>
      <c r="AOL202" s="116"/>
      <c r="AOM202" s="116"/>
      <c r="AON202" s="116"/>
      <c r="AOO202" s="116" t="s">
        <v>74</v>
      </c>
      <c r="AOP202" s="116"/>
      <c r="AOQ202" s="116"/>
      <c r="AOR202" s="116"/>
      <c r="AOS202" s="116"/>
      <c r="AOT202" s="116"/>
      <c r="AOU202" s="116"/>
      <c r="AOV202" s="116"/>
      <c r="AOW202" s="116" t="s">
        <v>74</v>
      </c>
      <c r="AOX202" s="116"/>
      <c r="AOY202" s="116"/>
      <c r="AOZ202" s="116"/>
      <c r="APA202" s="116"/>
      <c r="APB202" s="116"/>
      <c r="APC202" s="116"/>
      <c r="APD202" s="116"/>
      <c r="APE202" s="116" t="s">
        <v>74</v>
      </c>
      <c r="APF202" s="116"/>
      <c r="APG202" s="116"/>
      <c r="APH202" s="116"/>
      <c r="API202" s="116"/>
      <c r="APJ202" s="116"/>
      <c r="APK202" s="116"/>
      <c r="APL202" s="116"/>
      <c r="APM202" s="116" t="s">
        <v>74</v>
      </c>
      <c r="APN202" s="116"/>
      <c r="APO202" s="116"/>
      <c r="APP202" s="116"/>
      <c r="APQ202" s="116"/>
      <c r="APR202" s="116"/>
      <c r="APS202" s="116"/>
      <c r="APT202" s="116"/>
      <c r="APU202" s="116" t="s">
        <v>74</v>
      </c>
      <c r="APV202" s="116"/>
      <c r="APW202" s="116"/>
      <c r="APX202" s="116"/>
      <c r="APY202" s="116"/>
      <c r="APZ202" s="116"/>
      <c r="AQA202" s="116"/>
      <c r="AQB202" s="116"/>
      <c r="AQC202" s="116" t="s">
        <v>74</v>
      </c>
      <c r="AQD202" s="116"/>
      <c r="AQE202" s="116"/>
      <c r="AQF202" s="116"/>
      <c r="AQG202" s="116"/>
      <c r="AQH202" s="116"/>
      <c r="AQI202" s="116"/>
      <c r="AQJ202" s="116"/>
      <c r="AQK202" s="116" t="s">
        <v>74</v>
      </c>
      <c r="AQL202" s="116"/>
      <c r="AQM202" s="116"/>
      <c r="AQN202" s="116"/>
      <c r="AQO202" s="116"/>
      <c r="AQP202" s="116"/>
      <c r="AQQ202" s="116"/>
      <c r="AQR202" s="116"/>
      <c r="AQS202" s="116" t="s">
        <v>74</v>
      </c>
      <c r="AQT202" s="116"/>
      <c r="AQU202" s="116"/>
      <c r="AQV202" s="116"/>
      <c r="AQW202" s="116"/>
      <c r="AQX202" s="116"/>
      <c r="AQY202" s="116"/>
      <c r="AQZ202" s="116"/>
      <c r="ARA202" s="116" t="s">
        <v>74</v>
      </c>
      <c r="ARB202" s="116"/>
      <c r="ARC202" s="116"/>
      <c r="ARD202" s="116"/>
      <c r="ARE202" s="116"/>
      <c r="ARF202" s="116"/>
      <c r="ARG202" s="116"/>
      <c r="ARH202" s="116"/>
      <c r="ARI202" s="116" t="s">
        <v>74</v>
      </c>
      <c r="ARJ202" s="116"/>
      <c r="ARK202" s="116"/>
      <c r="ARL202" s="116"/>
      <c r="ARM202" s="116"/>
      <c r="ARN202" s="116"/>
      <c r="ARO202" s="116"/>
      <c r="ARP202" s="116"/>
      <c r="ARQ202" s="116" t="s">
        <v>74</v>
      </c>
      <c r="ARR202" s="116"/>
      <c r="ARS202" s="116"/>
      <c r="ART202" s="116"/>
      <c r="ARU202" s="116"/>
      <c r="ARV202" s="116"/>
      <c r="ARW202" s="116"/>
      <c r="ARX202" s="116"/>
      <c r="ARY202" s="116" t="s">
        <v>74</v>
      </c>
      <c r="ARZ202" s="116"/>
      <c r="ASA202" s="116"/>
      <c r="ASB202" s="116"/>
      <c r="ASC202" s="116"/>
      <c r="ASD202" s="116"/>
      <c r="ASE202" s="116"/>
      <c r="ASF202" s="116"/>
      <c r="ASG202" s="116" t="s">
        <v>74</v>
      </c>
      <c r="ASH202" s="116"/>
      <c r="ASI202" s="116"/>
      <c r="ASJ202" s="116"/>
      <c r="ASK202" s="116"/>
      <c r="ASL202" s="116"/>
      <c r="ASM202" s="116"/>
      <c r="ASN202" s="116"/>
      <c r="ASO202" s="116" t="s">
        <v>74</v>
      </c>
      <c r="ASP202" s="116"/>
      <c r="ASQ202" s="116"/>
      <c r="ASR202" s="116"/>
      <c r="ASS202" s="116"/>
      <c r="AST202" s="116"/>
      <c r="ASU202" s="116"/>
      <c r="ASV202" s="116"/>
      <c r="ASW202" s="116" t="s">
        <v>74</v>
      </c>
      <c r="ASX202" s="116"/>
      <c r="ASY202" s="116"/>
      <c r="ASZ202" s="116"/>
      <c r="ATA202" s="116"/>
      <c r="ATB202" s="116"/>
      <c r="ATC202" s="116"/>
      <c r="ATD202" s="116"/>
      <c r="ATE202" s="116" t="s">
        <v>74</v>
      </c>
      <c r="ATF202" s="116"/>
      <c r="ATG202" s="116"/>
      <c r="ATH202" s="116"/>
      <c r="ATI202" s="116"/>
      <c r="ATJ202" s="116"/>
      <c r="ATK202" s="116"/>
      <c r="ATL202" s="116"/>
      <c r="ATM202" s="116" t="s">
        <v>74</v>
      </c>
      <c r="ATN202" s="116"/>
      <c r="ATO202" s="116"/>
      <c r="ATP202" s="116"/>
      <c r="ATQ202" s="116"/>
      <c r="ATR202" s="116"/>
      <c r="ATS202" s="116"/>
      <c r="ATT202" s="116"/>
      <c r="ATU202" s="116" t="s">
        <v>74</v>
      </c>
      <c r="ATV202" s="116"/>
      <c r="ATW202" s="116"/>
      <c r="ATX202" s="116"/>
      <c r="ATY202" s="116"/>
      <c r="ATZ202" s="116"/>
      <c r="AUA202" s="116"/>
      <c r="AUB202" s="116"/>
      <c r="AUC202" s="116" t="s">
        <v>74</v>
      </c>
      <c r="AUD202" s="116"/>
      <c r="AUE202" s="116"/>
      <c r="AUF202" s="116"/>
      <c r="AUG202" s="116"/>
      <c r="AUH202" s="116"/>
      <c r="AUI202" s="116"/>
      <c r="AUJ202" s="116"/>
      <c r="AUK202" s="116" t="s">
        <v>74</v>
      </c>
      <c r="AUL202" s="116"/>
      <c r="AUM202" s="116"/>
      <c r="AUN202" s="116"/>
      <c r="AUO202" s="116"/>
      <c r="AUP202" s="116"/>
      <c r="AUQ202" s="116"/>
      <c r="AUR202" s="116"/>
      <c r="AUS202" s="116" t="s">
        <v>74</v>
      </c>
      <c r="AUT202" s="116"/>
      <c r="AUU202" s="116"/>
      <c r="AUV202" s="116"/>
      <c r="AUW202" s="116"/>
      <c r="AUX202" s="116"/>
      <c r="AUY202" s="116"/>
      <c r="AUZ202" s="116"/>
      <c r="AVA202" s="116" t="s">
        <v>74</v>
      </c>
      <c r="AVB202" s="116"/>
      <c r="AVC202" s="116"/>
      <c r="AVD202" s="116"/>
      <c r="AVE202" s="116"/>
      <c r="AVF202" s="116"/>
      <c r="AVG202" s="116"/>
      <c r="AVH202" s="116"/>
      <c r="AVI202" s="116" t="s">
        <v>74</v>
      </c>
      <c r="AVJ202" s="116"/>
      <c r="AVK202" s="116"/>
      <c r="AVL202" s="116"/>
      <c r="AVM202" s="116"/>
      <c r="AVN202" s="116"/>
      <c r="AVO202" s="116"/>
      <c r="AVP202" s="116"/>
      <c r="AVQ202" s="116" t="s">
        <v>74</v>
      </c>
      <c r="AVR202" s="116"/>
      <c r="AVS202" s="116"/>
      <c r="AVT202" s="116"/>
      <c r="AVU202" s="116"/>
      <c r="AVV202" s="116"/>
      <c r="AVW202" s="116"/>
      <c r="AVX202" s="116"/>
      <c r="AVY202" s="116" t="s">
        <v>74</v>
      </c>
      <c r="AVZ202" s="116"/>
      <c r="AWA202" s="116"/>
      <c r="AWB202" s="116"/>
      <c r="AWC202" s="116"/>
      <c r="AWD202" s="116"/>
      <c r="AWE202" s="116"/>
      <c r="AWF202" s="116"/>
      <c r="AWG202" s="116" t="s">
        <v>74</v>
      </c>
      <c r="AWH202" s="116"/>
      <c r="AWI202" s="116"/>
      <c r="AWJ202" s="116"/>
      <c r="AWK202" s="116"/>
      <c r="AWL202" s="116"/>
      <c r="AWM202" s="116"/>
      <c r="AWN202" s="116"/>
      <c r="AWO202" s="116" t="s">
        <v>74</v>
      </c>
      <c r="AWP202" s="116"/>
      <c r="AWQ202" s="116"/>
      <c r="AWR202" s="116"/>
      <c r="AWS202" s="116"/>
      <c r="AWT202" s="116"/>
      <c r="AWU202" s="116"/>
      <c r="AWV202" s="116"/>
      <c r="AWW202" s="116" t="s">
        <v>74</v>
      </c>
      <c r="AWX202" s="116"/>
      <c r="AWY202" s="116"/>
      <c r="AWZ202" s="116"/>
      <c r="AXA202" s="116"/>
      <c r="AXB202" s="116"/>
      <c r="AXC202" s="116"/>
      <c r="AXD202" s="116"/>
      <c r="AXE202" s="116" t="s">
        <v>74</v>
      </c>
      <c r="AXF202" s="116"/>
      <c r="AXG202" s="116"/>
      <c r="AXH202" s="116"/>
      <c r="AXI202" s="116"/>
      <c r="AXJ202" s="116"/>
      <c r="AXK202" s="116"/>
      <c r="AXL202" s="116"/>
      <c r="AXM202" s="116" t="s">
        <v>74</v>
      </c>
      <c r="AXN202" s="116"/>
      <c r="AXO202" s="116"/>
      <c r="AXP202" s="116"/>
      <c r="AXQ202" s="116"/>
      <c r="AXR202" s="116"/>
      <c r="AXS202" s="116"/>
      <c r="AXT202" s="116"/>
      <c r="AXU202" s="116" t="s">
        <v>74</v>
      </c>
      <c r="AXV202" s="116"/>
      <c r="AXW202" s="116"/>
      <c r="AXX202" s="116"/>
      <c r="AXY202" s="116"/>
      <c r="AXZ202" s="116"/>
      <c r="AYA202" s="116"/>
      <c r="AYB202" s="116"/>
      <c r="AYC202" s="116" t="s">
        <v>74</v>
      </c>
      <c r="AYD202" s="116"/>
      <c r="AYE202" s="116"/>
      <c r="AYF202" s="116"/>
      <c r="AYG202" s="116"/>
      <c r="AYH202" s="116"/>
      <c r="AYI202" s="116"/>
      <c r="AYJ202" s="116"/>
      <c r="AYK202" s="116" t="s">
        <v>74</v>
      </c>
      <c r="AYL202" s="116"/>
      <c r="AYM202" s="116"/>
      <c r="AYN202" s="116"/>
      <c r="AYO202" s="116"/>
      <c r="AYP202" s="116"/>
      <c r="AYQ202" s="116"/>
      <c r="AYR202" s="116"/>
      <c r="AYS202" s="116" t="s">
        <v>74</v>
      </c>
      <c r="AYT202" s="116"/>
      <c r="AYU202" s="116"/>
      <c r="AYV202" s="116"/>
      <c r="AYW202" s="116"/>
      <c r="AYX202" s="116"/>
      <c r="AYY202" s="116"/>
      <c r="AYZ202" s="116"/>
      <c r="AZA202" s="116" t="s">
        <v>74</v>
      </c>
      <c r="AZB202" s="116"/>
      <c r="AZC202" s="116"/>
      <c r="AZD202" s="116"/>
      <c r="AZE202" s="116"/>
      <c r="AZF202" s="116"/>
      <c r="AZG202" s="116"/>
      <c r="AZH202" s="116"/>
      <c r="AZI202" s="116" t="s">
        <v>74</v>
      </c>
      <c r="AZJ202" s="116"/>
      <c r="AZK202" s="116"/>
      <c r="AZL202" s="116"/>
      <c r="AZM202" s="116"/>
      <c r="AZN202" s="116"/>
      <c r="AZO202" s="116"/>
      <c r="AZP202" s="116"/>
      <c r="AZQ202" s="116" t="s">
        <v>74</v>
      </c>
      <c r="AZR202" s="116"/>
      <c r="AZS202" s="116"/>
      <c r="AZT202" s="116"/>
      <c r="AZU202" s="116"/>
      <c r="AZV202" s="116"/>
      <c r="AZW202" s="116"/>
      <c r="AZX202" s="116"/>
      <c r="AZY202" s="116" t="s">
        <v>74</v>
      </c>
      <c r="AZZ202" s="116"/>
      <c r="BAA202" s="116"/>
      <c r="BAB202" s="116"/>
      <c r="BAC202" s="116"/>
      <c r="BAD202" s="116"/>
      <c r="BAE202" s="116"/>
      <c r="BAF202" s="116"/>
      <c r="BAG202" s="116" t="s">
        <v>74</v>
      </c>
      <c r="BAH202" s="116"/>
      <c r="BAI202" s="116"/>
      <c r="BAJ202" s="116"/>
      <c r="BAK202" s="116"/>
      <c r="BAL202" s="116"/>
      <c r="BAM202" s="116"/>
      <c r="BAN202" s="116"/>
      <c r="BAO202" s="116" t="s">
        <v>74</v>
      </c>
      <c r="BAP202" s="116"/>
      <c r="BAQ202" s="116"/>
      <c r="BAR202" s="116"/>
      <c r="BAS202" s="116"/>
      <c r="BAT202" s="116"/>
      <c r="BAU202" s="116"/>
      <c r="BAV202" s="116"/>
      <c r="BAW202" s="116" t="s">
        <v>74</v>
      </c>
      <c r="BAX202" s="116"/>
      <c r="BAY202" s="116"/>
      <c r="BAZ202" s="116"/>
      <c r="BBA202" s="116"/>
      <c r="BBB202" s="116"/>
      <c r="BBC202" s="116"/>
      <c r="BBD202" s="116"/>
      <c r="BBE202" s="116" t="s">
        <v>74</v>
      </c>
      <c r="BBF202" s="116"/>
      <c r="BBG202" s="116"/>
      <c r="BBH202" s="116"/>
      <c r="BBI202" s="116"/>
      <c r="BBJ202" s="116"/>
      <c r="BBK202" s="116"/>
      <c r="BBL202" s="116"/>
      <c r="BBM202" s="116" t="s">
        <v>74</v>
      </c>
      <c r="BBN202" s="116"/>
      <c r="BBO202" s="116"/>
      <c r="BBP202" s="116"/>
      <c r="BBQ202" s="116"/>
      <c r="BBR202" s="116"/>
      <c r="BBS202" s="116"/>
      <c r="BBT202" s="116"/>
      <c r="BBU202" s="116" t="s">
        <v>74</v>
      </c>
      <c r="BBV202" s="116"/>
      <c r="BBW202" s="116"/>
      <c r="BBX202" s="116"/>
      <c r="BBY202" s="116"/>
      <c r="BBZ202" s="116"/>
      <c r="BCA202" s="116"/>
      <c r="BCB202" s="116"/>
      <c r="BCC202" s="116" t="s">
        <v>74</v>
      </c>
      <c r="BCD202" s="116"/>
      <c r="BCE202" s="116"/>
      <c r="BCF202" s="116"/>
      <c r="BCG202" s="116"/>
      <c r="BCH202" s="116"/>
      <c r="BCI202" s="116"/>
      <c r="BCJ202" s="116"/>
      <c r="BCK202" s="116" t="s">
        <v>74</v>
      </c>
      <c r="BCL202" s="116"/>
      <c r="BCM202" s="116"/>
      <c r="BCN202" s="116"/>
      <c r="BCO202" s="116"/>
      <c r="BCP202" s="116"/>
      <c r="BCQ202" s="116"/>
      <c r="BCR202" s="116"/>
      <c r="BCS202" s="116" t="s">
        <v>74</v>
      </c>
      <c r="BCT202" s="116"/>
      <c r="BCU202" s="116"/>
      <c r="BCV202" s="116"/>
      <c r="BCW202" s="116"/>
      <c r="BCX202" s="116"/>
      <c r="BCY202" s="116"/>
      <c r="BCZ202" s="116"/>
      <c r="BDA202" s="116" t="s">
        <v>74</v>
      </c>
      <c r="BDB202" s="116"/>
      <c r="BDC202" s="116"/>
      <c r="BDD202" s="116"/>
      <c r="BDE202" s="116"/>
      <c r="BDF202" s="116"/>
      <c r="BDG202" s="116"/>
      <c r="BDH202" s="116"/>
      <c r="BDI202" s="116" t="s">
        <v>74</v>
      </c>
      <c r="BDJ202" s="116"/>
      <c r="BDK202" s="116"/>
      <c r="BDL202" s="116"/>
      <c r="BDM202" s="116"/>
      <c r="BDN202" s="116"/>
      <c r="BDO202" s="116"/>
      <c r="BDP202" s="116"/>
      <c r="BDQ202" s="116" t="s">
        <v>74</v>
      </c>
      <c r="BDR202" s="116"/>
      <c r="BDS202" s="116"/>
      <c r="BDT202" s="116"/>
      <c r="BDU202" s="116"/>
      <c r="BDV202" s="116"/>
      <c r="BDW202" s="116"/>
      <c r="BDX202" s="116"/>
      <c r="BDY202" s="116" t="s">
        <v>74</v>
      </c>
      <c r="BDZ202" s="116"/>
      <c r="BEA202" s="116"/>
      <c r="BEB202" s="116"/>
      <c r="BEC202" s="116"/>
      <c r="BED202" s="116"/>
      <c r="BEE202" s="116"/>
      <c r="BEF202" s="116"/>
      <c r="BEG202" s="116" t="s">
        <v>74</v>
      </c>
      <c r="BEH202" s="116"/>
      <c r="BEI202" s="116"/>
      <c r="BEJ202" s="116"/>
      <c r="BEK202" s="116"/>
      <c r="BEL202" s="116"/>
      <c r="BEM202" s="116"/>
      <c r="BEN202" s="116"/>
      <c r="BEO202" s="116" t="s">
        <v>74</v>
      </c>
      <c r="BEP202" s="116"/>
      <c r="BEQ202" s="116"/>
      <c r="BER202" s="116"/>
      <c r="BES202" s="116"/>
      <c r="BET202" s="116"/>
      <c r="BEU202" s="116"/>
      <c r="BEV202" s="116"/>
      <c r="BEW202" s="116" t="s">
        <v>74</v>
      </c>
      <c r="BEX202" s="116"/>
      <c r="BEY202" s="116"/>
      <c r="BEZ202" s="116"/>
      <c r="BFA202" s="116"/>
      <c r="BFB202" s="116"/>
      <c r="BFC202" s="116"/>
      <c r="BFD202" s="116"/>
      <c r="BFE202" s="116" t="s">
        <v>74</v>
      </c>
      <c r="BFF202" s="116"/>
      <c r="BFG202" s="116"/>
      <c r="BFH202" s="116"/>
      <c r="BFI202" s="116"/>
      <c r="BFJ202" s="116"/>
      <c r="BFK202" s="116"/>
      <c r="BFL202" s="116"/>
      <c r="BFM202" s="116" t="s">
        <v>74</v>
      </c>
      <c r="BFN202" s="116"/>
      <c r="BFO202" s="116"/>
      <c r="BFP202" s="116"/>
      <c r="BFQ202" s="116"/>
      <c r="BFR202" s="116"/>
      <c r="BFS202" s="116"/>
      <c r="BFT202" s="116"/>
      <c r="BFU202" s="116" t="s">
        <v>74</v>
      </c>
      <c r="BFV202" s="116"/>
      <c r="BFW202" s="116"/>
      <c r="BFX202" s="116"/>
      <c r="BFY202" s="116"/>
      <c r="BFZ202" s="116"/>
      <c r="BGA202" s="116"/>
      <c r="BGB202" s="116"/>
      <c r="BGC202" s="116" t="s">
        <v>74</v>
      </c>
      <c r="BGD202" s="116"/>
      <c r="BGE202" s="116"/>
      <c r="BGF202" s="116"/>
      <c r="BGG202" s="116"/>
      <c r="BGH202" s="116"/>
      <c r="BGI202" s="116"/>
      <c r="BGJ202" s="116"/>
      <c r="BGK202" s="116" t="s">
        <v>74</v>
      </c>
      <c r="BGL202" s="116"/>
      <c r="BGM202" s="116"/>
      <c r="BGN202" s="116"/>
      <c r="BGO202" s="116"/>
      <c r="BGP202" s="116"/>
      <c r="BGQ202" s="116"/>
      <c r="BGR202" s="116"/>
      <c r="BGS202" s="116" t="s">
        <v>74</v>
      </c>
      <c r="BGT202" s="116"/>
      <c r="BGU202" s="116"/>
      <c r="BGV202" s="116"/>
      <c r="BGW202" s="116"/>
      <c r="BGX202" s="116"/>
      <c r="BGY202" s="116"/>
      <c r="BGZ202" s="116"/>
      <c r="BHA202" s="116" t="s">
        <v>74</v>
      </c>
      <c r="BHB202" s="116"/>
      <c r="BHC202" s="116"/>
      <c r="BHD202" s="116"/>
      <c r="BHE202" s="116"/>
      <c r="BHF202" s="116"/>
      <c r="BHG202" s="116"/>
      <c r="BHH202" s="116"/>
      <c r="BHI202" s="116" t="s">
        <v>74</v>
      </c>
      <c r="BHJ202" s="116"/>
      <c r="BHK202" s="116"/>
      <c r="BHL202" s="116"/>
      <c r="BHM202" s="116"/>
      <c r="BHN202" s="116"/>
      <c r="BHO202" s="116"/>
      <c r="BHP202" s="116"/>
      <c r="BHQ202" s="116" t="s">
        <v>74</v>
      </c>
      <c r="BHR202" s="116"/>
      <c r="BHS202" s="116"/>
      <c r="BHT202" s="116"/>
      <c r="BHU202" s="116"/>
      <c r="BHV202" s="116"/>
      <c r="BHW202" s="116"/>
      <c r="BHX202" s="116"/>
      <c r="BHY202" s="116" t="s">
        <v>74</v>
      </c>
      <c r="BHZ202" s="116"/>
      <c r="BIA202" s="116"/>
      <c r="BIB202" s="116"/>
      <c r="BIC202" s="116"/>
      <c r="BID202" s="116"/>
      <c r="BIE202" s="116"/>
      <c r="BIF202" s="116"/>
      <c r="BIG202" s="116" t="s">
        <v>74</v>
      </c>
      <c r="BIH202" s="116"/>
      <c r="BII202" s="116"/>
      <c r="BIJ202" s="116"/>
      <c r="BIK202" s="116"/>
      <c r="BIL202" s="116"/>
      <c r="BIM202" s="116"/>
      <c r="BIN202" s="116"/>
      <c r="BIO202" s="116" t="s">
        <v>74</v>
      </c>
      <c r="BIP202" s="116"/>
      <c r="BIQ202" s="116"/>
      <c r="BIR202" s="116"/>
      <c r="BIS202" s="116"/>
      <c r="BIT202" s="116"/>
      <c r="BIU202" s="116"/>
      <c r="BIV202" s="116"/>
      <c r="BIW202" s="116" t="s">
        <v>74</v>
      </c>
      <c r="BIX202" s="116"/>
      <c r="BIY202" s="116"/>
      <c r="BIZ202" s="116"/>
      <c r="BJA202" s="116"/>
      <c r="BJB202" s="116"/>
      <c r="BJC202" s="116"/>
      <c r="BJD202" s="116"/>
      <c r="BJE202" s="116" t="s">
        <v>74</v>
      </c>
      <c r="BJF202" s="116"/>
      <c r="BJG202" s="116"/>
      <c r="BJH202" s="116"/>
      <c r="BJI202" s="116"/>
      <c r="BJJ202" s="116"/>
      <c r="BJK202" s="116"/>
      <c r="BJL202" s="116"/>
      <c r="BJM202" s="116" t="s">
        <v>74</v>
      </c>
      <c r="BJN202" s="116"/>
      <c r="BJO202" s="116"/>
      <c r="BJP202" s="116"/>
      <c r="BJQ202" s="116"/>
      <c r="BJR202" s="116"/>
      <c r="BJS202" s="116"/>
      <c r="BJT202" s="116"/>
      <c r="BJU202" s="116" t="s">
        <v>74</v>
      </c>
      <c r="BJV202" s="116"/>
      <c r="BJW202" s="116"/>
      <c r="BJX202" s="116"/>
      <c r="BJY202" s="116"/>
      <c r="BJZ202" s="116"/>
      <c r="BKA202" s="116"/>
      <c r="BKB202" s="116"/>
      <c r="BKC202" s="116" t="s">
        <v>74</v>
      </c>
      <c r="BKD202" s="116"/>
      <c r="BKE202" s="116"/>
      <c r="BKF202" s="116"/>
      <c r="BKG202" s="116"/>
      <c r="BKH202" s="116"/>
      <c r="BKI202" s="116"/>
      <c r="BKJ202" s="116"/>
      <c r="BKK202" s="116" t="s">
        <v>74</v>
      </c>
      <c r="BKL202" s="116"/>
      <c r="BKM202" s="116"/>
      <c r="BKN202" s="116"/>
      <c r="BKO202" s="116"/>
      <c r="BKP202" s="116"/>
      <c r="BKQ202" s="116"/>
      <c r="BKR202" s="116"/>
      <c r="BKS202" s="116" t="s">
        <v>74</v>
      </c>
      <c r="BKT202" s="116"/>
      <c r="BKU202" s="116"/>
      <c r="BKV202" s="116"/>
      <c r="BKW202" s="116"/>
      <c r="BKX202" s="116"/>
      <c r="BKY202" s="116"/>
      <c r="BKZ202" s="116"/>
      <c r="BLA202" s="116" t="s">
        <v>74</v>
      </c>
      <c r="BLB202" s="116"/>
      <c r="BLC202" s="116"/>
      <c r="BLD202" s="116"/>
      <c r="BLE202" s="116"/>
      <c r="BLF202" s="116"/>
      <c r="BLG202" s="116"/>
      <c r="BLH202" s="116"/>
      <c r="BLI202" s="116" t="s">
        <v>74</v>
      </c>
      <c r="BLJ202" s="116"/>
      <c r="BLK202" s="116"/>
      <c r="BLL202" s="116"/>
      <c r="BLM202" s="116"/>
      <c r="BLN202" s="116"/>
      <c r="BLO202" s="116"/>
      <c r="BLP202" s="116"/>
      <c r="BLQ202" s="116" t="s">
        <v>74</v>
      </c>
      <c r="BLR202" s="116"/>
      <c r="BLS202" s="116"/>
      <c r="BLT202" s="116"/>
      <c r="BLU202" s="116"/>
      <c r="BLV202" s="116"/>
      <c r="BLW202" s="116"/>
      <c r="BLX202" s="116"/>
      <c r="BLY202" s="116" t="s">
        <v>74</v>
      </c>
      <c r="BLZ202" s="116"/>
      <c r="BMA202" s="116"/>
      <c r="BMB202" s="116"/>
      <c r="BMC202" s="116"/>
      <c r="BMD202" s="116"/>
      <c r="BME202" s="116"/>
      <c r="BMF202" s="116"/>
      <c r="BMG202" s="116" t="s">
        <v>74</v>
      </c>
      <c r="BMH202" s="116"/>
      <c r="BMI202" s="116"/>
      <c r="BMJ202" s="116"/>
      <c r="BMK202" s="116"/>
      <c r="BML202" s="116"/>
      <c r="BMM202" s="116"/>
      <c r="BMN202" s="116"/>
      <c r="BMO202" s="116" t="s">
        <v>74</v>
      </c>
      <c r="BMP202" s="116"/>
      <c r="BMQ202" s="116"/>
      <c r="BMR202" s="116"/>
      <c r="BMS202" s="116"/>
      <c r="BMT202" s="116"/>
      <c r="BMU202" s="116"/>
      <c r="BMV202" s="116"/>
      <c r="BMW202" s="116" t="s">
        <v>74</v>
      </c>
      <c r="BMX202" s="116"/>
      <c r="BMY202" s="116"/>
      <c r="BMZ202" s="116"/>
      <c r="BNA202" s="116"/>
      <c r="BNB202" s="116"/>
      <c r="BNC202" s="116"/>
      <c r="BND202" s="116"/>
      <c r="BNE202" s="116" t="s">
        <v>74</v>
      </c>
      <c r="BNF202" s="116"/>
      <c r="BNG202" s="116"/>
      <c r="BNH202" s="116"/>
      <c r="BNI202" s="116"/>
      <c r="BNJ202" s="116"/>
      <c r="BNK202" s="116"/>
      <c r="BNL202" s="116"/>
      <c r="BNM202" s="116" t="s">
        <v>74</v>
      </c>
      <c r="BNN202" s="116"/>
      <c r="BNO202" s="116"/>
      <c r="BNP202" s="116"/>
      <c r="BNQ202" s="116"/>
      <c r="BNR202" s="116"/>
      <c r="BNS202" s="116"/>
      <c r="BNT202" s="116"/>
      <c r="BNU202" s="116" t="s">
        <v>74</v>
      </c>
      <c r="BNV202" s="116"/>
      <c r="BNW202" s="116"/>
      <c r="BNX202" s="116"/>
      <c r="BNY202" s="116"/>
      <c r="BNZ202" s="116"/>
      <c r="BOA202" s="116"/>
      <c r="BOB202" s="116"/>
      <c r="BOC202" s="116" t="s">
        <v>74</v>
      </c>
      <c r="BOD202" s="116"/>
      <c r="BOE202" s="116"/>
      <c r="BOF202" s="116"/>
      <c r="BOG202" s="116"/>
      <c r="BOH202" s="116"/>
      <c r="BOI202" s="116"/>
      <c r="BOJ202" s="116"/>
      <c r="BOK202" s="116" t="s">
        <v>74</v>
      </c>
      <c r="BOL202" s="116"/>
      <c r="BOM202" s="116"/>
      <c r="BON202" s="116"/>
      <c r="BOO202" s="116"/>
      <c r="BOP202" s="116"/>
      <c r="BOQ202" s="116"/>
      <c r="BOR202" s="116"/>
      <c r="BOS202" s="116" t="s">
        <v>74</v>
      </c>
      <c r="BOT202" s="116"/>
      <c r="BOU202" s="116"/>
      <c r="BOV202" s="116"/>
      <c r="BOW202" s="116"/>
      <c r="BOX202" s="116"/>
      <c r="BOY202" s="116"/>
      <c r="BOZ202" s="116"/>
      <c r="BPA202" s="116" t="s">
        <v>74</v>
      </c>
      <c r="BPB202" s="116"/>
      <c r="BPC202" s="116"/>
      <c r="BPD202" s="116"/>
      <c r="BPE202" s="116"/>
      <c r="BPF202" s="116"/>
      <c r="BPG202" s="116"/>
      <c r="BPH202" s="116"/>
      <c r="BPI202" s="116" t="s">
        <v>74</v>
      </c>
      <c r="BPJ202" s="116"/>
      <c r="BPK202" s="116"/>
      <c r="BPL202" s="116"/>
      <c r="BPM202" s="116"/>
      <c r="BPN202" s="116"/>
      <c r="BPO202" s="116"/>
      <c r="BPP202" s="116"/>
      <c r="BPQ202" s="116" t="s">
        <v>74</v>
      </c>
      <c r="BPR202" s="116"/>
      <c r="BPS202" s="116"/>
      <c r="BPT202" s="116"/>
      <c r="BPU202" s="116"/>
      <c r="BPV202" s="116"/>
      <c r="BPW202" s="116"/>
      <c r="BPX202" s="116"/>
      <c r="BPY202" s="116" t="s">
        <v>74</v>
      </c>
      <c r="BPZ202" s="116"/>
      <c r="BQA202" s="116"/>
      <c r="BQB202" s="116"/>
      <c r="BQC202" s="116"/>
      <c r="BQD202" s="116"/>
      <c r="BQE202" s="116"/>
      <c r="BQF202" s="116"/>
      <c r="BQG202" s="116" t="s">
        <v>74</v>
      </c>
      <c r="BQH202" s="116"/>
      <c r="BQI202" s="116"/>
      <c r="BQJ202" s="116"/>
      <c r="BQK202" s="116"/>
      <c r="BQL202" s="116"/>
      <c r="BQM202" s="116"/>
      <c r="BQN202" s="116"/>
      <c r="BQO202" s="116" t="s">
        <v>74</v>
      </c>
      <c r="BQP202" s="116"/>
      <c r="BQQ202" s="116"/>
      <c r="BQR202" s="116"/>
      <c r="BQS202" s="116"/>
      <c r="BQT202" s="116"/>
      <c r="BQU202" s="116"/>
      <c r="BQV202" s="116"/>
      <c r="BQW202" s="116" t="s">
        <v>74</v>
      </c>
      <c r="BQX202" s="116"/>
      <c r="BQY202" s="116"/>
      <c r="BQZ202" s="116"/>
      <c r="BRA202" s="116"/>
      <c r="BRB202" s="116"/>
      <c r="BRC202" s="116"/>
      <c r="BRD202" s="116"/>
      <c r="BRE202" s="116" t="s">
        <v>74</v>
      </c>
      <c r="BRF202" s="116"/>
      <c r="BRG202" s="116"/>
      <c r="BRH202" s="116"/>
      <c r="BRI202" s="116"/>
      <c r="BRJ202" s="116"/>
      <c r="BRK202" s="116"/>
      <c r="BRL202" s="116"/>
      <c r="BRM202" s="116" t="s">
        <v>74</v>
      </c>
      <c r="BRN202" s="116"/>
      <c r="BRO202" s="116"/>
      <c r="BRP202" s="116"/>
      <c r="BRQ202" s="116"/>
      <c r="BRR202" s="116"/>
      <c r="BRS202" s="116"/>
      <c r="BRT202" s="116"/>
      <c r="BRU202" s="116" t="s">
        <v>74</v>
      </c>
      <c r="BRV202" s="116"/>
      <c r="BRW202" s="116"/>
      <c r="BRX202" s="116"/>
      <c r="BRY202" s="116"/>
      <c r="BRZ202" s="116"/>
      <c r="BSA202" s="116"/>
      <c r="BSB202" s="116"/>
      <c r="BSC202" s="116" t="s">
        <v>74</v>
      </c>
      <c r="BSD202" s="116"/>
      <c r="BSE202" s="116"/>
      <c r="BSF202" s="116"/>
      <c r="BSG202" s="116"/>
      <c r="BSH202" s="116"/>
      <c r="BSI202" s="116"/>
      <c r="BSJ202" s="116"/>
      <c r="BSK202" s="116" t="s">
        <v>74</v>
      </c>
      <c r="BSL202" s="116"/>
      <c r="BSM202" s="116"/>
      <c r="BSN202" s="116"/>
      <c r="BSO202" s="116"/>
      <c r="BSP202" s="116"/>
      <c r="BSQ202" s="116"/>
      <c r="BSR202" s="116"/>
      <c r="BSS202" s="116" t="s">
        <v>74</v>
      </c>
      <c r="BST202" s="116"/>
      <c r="BSU202" s="116"/>
      <c r="BSV202" s="116"/>
      <c r="BSW202" s="116"/>
      <c r="BSX202" s="116"/>
      <c r="BSY202" s="116"/>
      <c r="BSZ202" s="116"/>
      <c r="BTA202" s="116" t="s">
        <v>74</v>
      </c>
      <c r="BTB202" s="116"/>
      <c r="BTC202" s="116"/>
      <c r="BTD202" s="116"/>
      <c r="BTE202" s="116"/>
      <c r="BTF202" s="116"/>
      <c r="BTG202" s="116"/>
      <c r="BTH202" s="116"/>
      <c r="BTI202" s="116" t="s">
        <v>74</v>
      </c>
      <c r="BTJ202" s="116"/>
      <c r="BTK202" s="116"/>
      <c r="BTL202" s="116"/>
      <c r="BTM202" s="116"/>
      <c r="BTN202" s="116"/>
      <c r="BTO202" s="116"/>
      <c r="BTP202" s="116"/>
      <c r="BTQ202" s="116" t="s">
        <v>74</v>
      </c>
      <c r="BTR202" s="116"/>
      <c r="BTS202" s="116"/>
      <c r="BTT202" s="116"/>
      <c r="BTU202" s="116"/>
      <c r="BTV202" s="116"/>
      <c r="BTW202" s="116"/>
      <c r="BTX202" s="116"/>
      <c r="BTY202" s="116" t="s">
        <v>74</v>
      </c>
      <c r="BTZ202" s="116"/>
      <c r="BUA202" s="116"/>
      <c r="BUB202" s="116"/>
      <c r="BUC202" s="116"/>
      <c r="BUD202" s="116"/>
      <c r="BUE202" s="116"/>
      <c r="BUF202" s="116"/>
      <c r="BUG202" s="116" t="s">
        <v>74</v>
      </c>
      <c r="BUH202" s="116"/>
      <c r="BUI202" s="116"/>
      <c r="BUJ202" s="116"/>
      <c r="BUK202" s="116"/>
      <c r="BUL202" s="116"/>
      <c r="BUM202" s="116"/>
      <c r="BUN202" s="116"/>
      <c r="BUO202" s="116" t="s">
        <v>74</v>
      </c>
      <c r="BUP202" s="116"/>
      <c r="BUQ202" s="116"/>
      <c r="BUR202" s="116"/>
      <c r="BUS202" s="116"/>
      <c r="BUT202" s="116"/>
      <c r="BUU202" s="116"/>
      <c r="BUV202" s="116"/>
      <c r="BUW202" s="116" t="s">
        <v>74</v>
      </c>
      <c r="BUX202" s="116"/>
      <c r="BUY202" s="116"/>
      <c r="BUZ202" s="116"/>
      <c r="BVA202" s="116"/>
      <c r="BVB202" s="116"/>
      <c r="BVC202" s="116"/>
      <c r="BVD202" s="116"/>
      <c r="BVE202" s="116" t="s">
        <v>74</v>
      </c>
      <c r="BVF202" s="116"/>
      <c r="BVG202" s="116"/>
      <c r="BVH202" s="116"/>
      <c r="BVI202" s="116"/>
      <c r="BVJ202" s="116"/>
      <c r="BVK202" s="116"/>
      <c r="BVL202" s="116"/>
      <c r="BVM202" s="116" t="s">
        <v>74</v>
      </c>
      <c r="BVN202" s="116"/>
      <c r="BVO202" s="116"/>
      <c r="BVP202" s="116"/>
      <c r="BVQ202" s="116"/>
      <c r="BVR202" s="116"/>
      <c r="BVS202" s="116"/>
      <c r="BVT202" s="116"/>
      <c r="BVU202" s="116" t="s">
        <v>74</v>
      </c>
      <c r="BVV202" s="116"/>
      <c r="BVW202" s="116"/>
      <c r="BVX202" s="116"/>
      <c r="BVY202" s="116"/>
      <c r="BVZ202" s="116"/>
      <c r="BWA202" s="116"/>
      <c r="BWB202" s="116"/>
      <c r="BWC202" s="116" t="s">
        <v>74</v>
      </c>
      <c r="BWD202" s="116"/>
      <c r="BWE202" s="116"/>
      <c r="BWF202" s="116"/>
      <c r="BWG202" s="116"/>
      <c r="BWH202" s="116"/>
      <c r="BWI202" s="116"/>
      <c r="BWJ202" s="116"/>
      <c r="BWK202" s="116" t="s">
        <v>74</v>
      </c>
      <c r="BWL202" s="116"/>
      <c r="BWM202" s="116"/>
      <c r="BWN202" s="116"/>
      <c r="BWO202" s="116"/>
      <c r="BWP202" s="116"/>
      <c r="BWQ202" s="116"/>
      <c r="BWR202" s="116"/>
      <c r="BWS202" s="116" t="s">
        <v>74</v>
      </c>
      <c r="BWT202" s="116"/>
      <c r="BWU202" s="116"/>
      <c r="BWV202" s="116"/>
      <c r="BWW202" s="116"/>
      <c r="BWX202" s="116"/>
      <c r="BWY202" s="116"/>
      <c r="BWZ202" s="116"/>
      <c r="BXA202" s="116" t="s">
        <v>74</v>
      </c>
      <c r="BXB202" s="116"/>
      <c r="BXC202" s="116"/>
      <c r="BXD202" s="116"/>
      <c r="BXE202" s="116"/>
      <c r="BXF202" s="116"/>
      <c r="BXG202" s="116"/>
      <c r="BXH202" s="116"/>
      <c r="BXI202" s="116" t="s">
        <v>74</v>
      </c>
      <c r="BXJ202" s="116"/>
      <c r="BXK202" s="116"/>
      <c r="BXL202" s="116"/>
      <c r="BXM202" s="116"/>
      <c r="BXN202" s="116"/>
      <c r="BXO202" s="116"/>
      <c r="BXP202" s="116"/>
      <c r="BXQ202" s="116" t="s">
        <v>74</v>
      </c>
      <c r="BXR202" s="116"/>
      <c r="BXS202" s="116"/>
      <c r="BXT202" s="116"/>
      <c r="BXU202" s="116"/>
      <c r="BXV202" s="116"/>
      <c r="BXW202" s="116"/>
      <c r="BXX202" s="116"/>
      <c r="BXY202" s="116" t="s">
        <v>74</v>
      </c>
      <c r="BXZ202" s="116"/>
      <c r="BYA202" s="116"/>
      <c r="BYB202" s="116"/>
      <c r="BYC202" s="116"/>
      <c r="BYD202" s="116"/>
      <c r="BYE202" s="116"/>
      <c r="BYF202" s="116"/>
      <c r="BYG202" s="116" t="s">
        <v>74</v>
      </c>
      <c r="BYH202" s="116"/>
      <c r="BYI202" s="116"/>
      <c r="BYJ202" s="116"/>
      <c r="BYK202" s="116"/>
      <c r="BYL202" s="116"/>
      <c r="BYM202" s="116"/>
      <c r="BYN202" s="116"/>
      <c r="BYO202" s="116" t="s">
        <v>74</v>
      </c>
      <c r="BYP202" s="116"/>
      <c r="BYQ202" s="116"/>
      <c r="BYR202" s="116"/>
      <c r="BYS202" s="116"/>
      <c r="BYT202" s="116"/>
      <c r="BYU202" s="116"/>
      <c r="BYV202" s="116"/>
      <c r="BYW202" s="116" t="s">
        <v>74</v>
      </c>
      <c r="BYX202" s="116"/>
      <c r="BYY202" s="116"/>
      <c r="BYZ202" s="116"/>
      <c r="BZA202" s="116"/>
      <c r="BZB202" s="116"/>
      <c r="BZC202" s="116"/>
      <c r="BZD202" s="116"/>
      <c r="BZE202" s="116" t="s">
        <v>74</v>
      </c>
      <c r="BZF202" s="116"/>
      <c r="BZG202" s="116"/>
      <c r="BZH202" s="116"/>
      <c r="BZI202" s="116"/>
      <c r="BZJ202" s="116"/>
      <c r="BZK202" s="116"/>
      <c r="BZL202" s="116"/>
      <c r="BZM202" s="116" t="s">
        <v>74</v>
      </c>
      <c r="BZN202" s="116"/>
      <c r="BZO202" s="116"/>
      <c r="BZP202" s="116"/>
      <c r="BZQ202" s="116"/>
      <c r="BZR202" s="116"/>
      <c r="BZS202" s="116"/>
      <c r="BZT202" s="116"/>
      <c r="BZU202" s="116" t="s">
        <v>74</v>
      </c>
      <c r="BZV202" s="116"/>
      <c r="BZW202" s="116"/>
      <c r="BZX202" s="116"/>
      <c r="BZY202" s="116"/>
      <c r="BZZ202" s="116"/>
      <c r="CAA202" s="116"/>
      <c r="CAB202" s="116"/>
      <c r="CAC202" s="116" t="s">
        <v>74</v>
      </c>
      <c r="CAD202" s="116"/>
      <c r="CAE202" s="116"/>
      <c r="CAF202" s="116"/>
      <c r="CAG202" s="116"/>
      <c r="CAH202" s="116"/>
      <c r="CAI202" s="116"/>
      <c r="CAJ202" s="116"/>
      <c r="CAK202" s="116" t="s">
        <v>74</v>
      </c>
      <c r="CAL202" s="116"/>
      <c r="CAM202" s="116"/>
      <c r="CAN202" s="116"/>
      <c r="CAO202" s="116"/>
      <c r="CAP202" s="116"/>
      <c r="CAQ202" s="116"/>
      <c r="CAR202" s="116"/>
      <c r="CAS202" s="116" t="s">
        <v>74</v>
      </c>
      <c r="CAT202" s="116"/>
      <c r="CAU202" s="116"/>
      <c r="CAV202" s="116"/>
      <c r="CAW202" s="116"/>
      <c r="CAX202" s="116"/>
      <c r="CAY202" s="116"/>
      <c r="CAZ202" s="116"/>
      <c r="CBA202" s="116" t="s">
        <v>74</v>
      </c>
      <c r="CBB202" s="116"/>
      <c r="CBC202" s="116"/>
      <c r="CBD202" s="116"/>
      <c r="CBE202" s="116"/>
      <c r="CBF202" s="116"/>
      <c r="CBG202" s="116"/>
      <c r="CBH202" s="116"/>
      <c r="CBI202" s="116" t="s">
        <v>74</v>
      </c>
      <c r="CBJ202" s="116"/>
      <c r="CBK202" s="116"/>
      <c r="CBL202" s="116"/>
      <c r="CBM202" s="116"/>
      <c r="CBN202" s="116"/>
      <c r="CBO202" s="116"/>
      <c r="CBP202" s="116"/>
      <c r="CBQ202" s="116" t="s">
        <v>74</v>
      </c>
      <c r="CBR202" s="116"/>
      <c r="CBS202" s="116"/>
      <c r="CBT202" s="116"/>
      <c r="CBU202" s="116"/>
      <c r="CBV202" s="116"/>
      <c r="CBW202" s="116"/>
      <c r="CBX202" s="116"/>
      <c r="CBY202" s="116" t="s">
        <v>74</v>
      </c>
      <c r="CBZ202" s="116"/>
      <c r="CCA202" s="116"/>
      <c r="CCB202" s="116"/>
      <c r="CCC202" s="116"/>
      <c r="CCD202" s="116"/>
      <c r="CCE202" s="116"/>
      <c r="CCF202" s="116"/>
      <c r="CCG202" s="116" t="s">
        <v>74</v>
      </c>
      <c r="CCH202" s="116"/>
      <c r="CCI202" s="116"/>
      <c r="CCJ202" s="116"/>
      <c r="CCK202" s="116"/>
      <c r="CCL202" s="116"/>
      <c r="CCM202" s="116"/>
      <c r="CCN202" s="116"/>
      <c r="CCO202" s="116" t="s">
        <v>74</v>
      </c>
      <c r="CCP202" s="116"/>
      <c r="CCQ202" s="116"/>
      <c r="CCR202" s="116"/>
      <c r="CCS202" s="116"/>
      <c r="CCT202" s="116"/>
      <c r="CCU202" s="116"/>
      <c r="CCV202" s="116"/>
      <c r="CCW202" s="116" t="s">
        <v>74</v>
      </c>
      <c r="CCX202" s="116"/>
      <c r="CCY202" s="116"/>
      <c r="CCZ202" s="116"/>
      <c r="CDA202" s="116"/>
      <c r="CDB202" s="116"/>
      <c r="CDC202" s="116"/>
      <c r="CDD202" s="116"/>
      <c r="CDE202" s="116" t="s">
        <v>74</v>
      </c>
      <c r="CDF202" s="116"/>
      <c r="CDG202" s="116"/>
      <c r="CDH202" s="116"/>
      <c r="CDI202" s="116"/>
      <c r="CDJ202" s="116"/>
      <c r="CDK202" s="116"/>
      <c r="CDL202" s="116"/>
      <c r="CDM202" s="116" t="s">
        <v>74</v>
      </c>
      <c r="CDN202" s="116"/>
      <c r="CDO202" s="116"/>
      <c r="CDP202" s="116"/>
      <c r="CDQ202" s="116"/>
      <c r="CDR202" s="116"/>
      <c r="CDS202" s="116"/>
      <c r="CDT202" s="116"/>
      <c r="CDU202" s="116" t="s">
        <v>74</v>
      </c>
      <c r="CDV202" s="116"/>
      <c r="CDW202" s="116"/>
      <c r="CDX202" s="116"/>
      <c r="CDY202" s="116"/>
      <c r="CDZ202" s="116"/>
      <c r="CEA202" s="116"/>
      <c r="CEB202" s="116"/>
      <c r="CEC202" s="116" t="s">
        <v>74</v>
      </c>
      <c r="CED202" s="116"/>
      <c r="CEE202" s="116"/>
      <c r="CEF202" s="116"/>
      <c r="CEG202" s="116"/>
      <c r="CEH202" s="116"/>
      <c r="CEI202" s="116"/>
      <c r="CEJ202" s="116"/>
      <c r="CEK202" s="116" t="s">
        <v>74</v>
      </c>
      <c r="CEL202" s="116"/>
      <c r="CEM202" s="116"/>
      <c r="CEN202" s="116"/>
      <c r="CEO202" s="116"/>
      <c r="CEP202" s="116"/>
      <c r="CEQ202" s="116"/>
      <c r="CER202" s="116"/>
      <c r="CES202" s="116" t="s">
        <v>74</v>
      </c>
      <c r="CET202" s="116"/>
      <c r="CEU202" s="116"/>
      <c r="CEV202" s="116"/>
      <c r="CEW202" s="116"/>
      <c r="CEX202" s="116"/>
      <c r="CEY202" s="116"/>
      <c r="CEZ202" s="116"/>
      <c r="CFA202" s="116" t="s">
        <v>74</v>
      </c>
      <c r="CFB202" s="116"/>
      <c r="CFC202" s="116"/>
      <c r="CFD202" s="116"/>
      <c r="CFE202" s="116"/>
      <c r="CFF202" s="116"/>
      <c r="CFG202" s="116"/>
      <c r="CFH202" s="116"/>
      <c r="CFI202" s="116" t="s">
        <v>74</v>
      </c>
      <c r="CFJ202" s="116"/>
      <c r="CFK202" s="116"/>
      <c r="CFL202" s="116"/>
      <c r="CFM202" s="116"/>
      <c r="CFN202" s="116"/>
      <c r="CFO202" s="116"/>
      <c r="CFP202" s="116"/>
      <c r="CFQ202" s="116" t="s">
        <v>74</v>
      </c>
      <c r="CFR202" s="116"/>
      <c r="CFS202" s="116"/>
      <c r="CFT202" s="116"/>
      <c r="CFU202" s="116"/>
      <c r="CFV202" s="116"/>
      <c r="CFW202" s="116"/>
      <c r="CFX202" s="116"/>
      <c r="CFY202" s="116" t="s">
        <v>74</v>
      </c>
      <c r="CFZ202" s="116"/>
      <c r="CGA202" s="116"/>
      <c r="CGB202" s="116"/>
      <c r="CGC202" s="116"/>
      <c r="CGD202" s="116"/>
      <c r="CGE202" s="116"/>
      <c r="CGF202" s="116"/>
      <c r="CGG202" s="116" t="s">
        <v>74</v>
      </c>
      <c r="CGH202" s="116"/>
      <c r="CGI202" s="116"/>
      <c r="CGJ202" s="116"/>
      <c r="CGK202" s="116"/>
      <c r="CGL202" s="116"/>
      <c r="CGM202" s="116"/>
      <c r="CGN202" s="116"/>
      <c r="CGO202" s="116" t="s">
        <v>74</v>
      </c>
      <c r="CGP202" s="116"/>
      <c r="CGQ202" s="116"/>
      <c r="CGR202" s="116"/>
      <c r="CGS202" s="116"/>
      <c r="CGT202" s="116"/>
      <c r="CGU202" s="116"/>
      <c r="CGV202" s="116"/>
      <c r="CGW202" s="116" t="s">
        <v>74</v>
      </c>
      <c r="CGX202" s="116"/>
      <c r="CGY202" s="116"/>
      <c r="CGZ202" s="116"/>
      <c r="CHA202" s="116"/>
      <c r="CHB202" s="116"/>
      <c r="CHC202" s="116"/>
      <c r="CHD202" s="116"/>
      <c r="CHE202" s="116" t="s">
        <v>74</v>
      </c>
      <c r="CHF202" s="116"/>
      <c r="CHG202" s="116"/>
      <c r="CHH202" s="116"/>
      <c r="CHI202" s="116"/>
      <c r="CHJ202" s="116"/>
      <c r="CHK202" s="116"/>
      <c r="CHL202" s="116"/>
      <c r="CHM202" s="116" t="s">
        <v>74</v>
      </c>
      <c r="CHN202" s="116"/>
      <c r="CHO202" s="116"/>
      <c r="CHP202" s="116"/>
      <c r="CHQ202" s="116"/>
      <c r="CHR202" s="116"/>
      <c r="CHS202" s="116"/>
      <c r="CHT202" s="116"/>
      <c r="CHU202" s="116" t="s">
        <v>74</v>
      </c>
      <c r="CHV202" s="116"/>
      <c r="CHW202" s="116"/>
      <c r="CHX202" s="116"/>
      <c r="CHY202" s="116"/>
      <c r="CHZ202" s="116"/>
      <c r="CIA202" s="116"/>
      <c r="CIB202" s="116"/>
      <c r="CIC202" s="116" t="s">
        <v>74</v>
      </c>
      <c r="CID202" s="116"/>
      <c r="CIE202" s="116"/>
      <c r="CIF202" s="116"/>
      <c r="CIG202" s="116"/>
      <c r="CIH202" s="116"/>
      <c r="CII202" s="116"/>
      <c r="CIJ202" s="116"/>
      <c r="CIK202" s="116" t="s">
        <v>74</v>
      </c>
      <c r="CIL202" s="116"/>
      <c r="CIM202" s="116"/>
      <c r="CIN202" s="116"/>
      <c r="CIO202" s="116"/>
      <c r="CIP202" s="116"/>
      <c r="CIQ202" s="116"/>
      <c r="CIR202" s="116"/>
      <c r="CIS202" s="116" t="s">
        <v>74</v>
      </c>
      <c r="CIT202" s="116"/>
      <c r="CIU202" s="116"/>
      <c r="CIV202" s="116"/>
      <c r="CIW202" s="116"/>
      <c r="CIX202" s="116"/>
      <c r="CIY202" s="116"/>
      <c r="CIZ202" s="116"/>
      <c r="CJA202" s="116" t="s">
        <v>74</v>
      </c>
      <c r="CJB202" s="116"/>
      <c r="CJC202" s="116"/>
      <c r="CJD202" s="116"/>
      <c r="CJE202" s="116"/>
      <c r="CJF202" s="116"/>
      <c r="CJG202" s="116"/>
      <c r="CJH202" s="116"/>
      <c r="CJI202" s="116" t="s">
        <v>74</v>
      </c>
      <c r="CJJ202" s="116"/>
      <c r="CJK202" s="116"/>
      <c r="CJL202" s="116"/>
      <c r="CJM202" s="116"/>
      <c r="CJN202" s="116"/>
      <c r="CJO202" s="116"/>
      <c r="CJP202" s="116"/>
      <c r="CJQ202" s="116" t="s">
        <v>74</v>
      </c>
      <c r="CJR202" s="116"/>
      <c r="CJS202" s="116"/>
      <c r="CJT202" s="116"/>
      <c r="CJU202" s="116"/>
      <c r="CJV202" s="116"/>
      <c r="CJW202" s="116"/>
      <c r="CJX202" s="116"/>
      <c r="CJY202" s="116" t="s">
        <v>74</v>
      </c>
      <c r="CJZ202" s="116"/>
      <c r="CKA202" s="116"/>
      <c r="CKB202" s="116"/>
      <c r="CKC202" s="116"/>
      <c r="CKD202" s="116"/>
      <c r="CKE202" s="116"/>
      <c r="CKF202" s="116"/>
      <c r="CKG202" s="116" t="s">
        <v>74</v>
      </c>
      <c r="CKH202" s="116"/>
      <c r="CKI202" s="116"/>
      <c r="CKJ202" s="116"/>
      <c r="CKK202" s="116"/>
      <c r="CKL202" s="116"/>
      <c r="CKM202" s="116"/>
      <c r="CKN202" s="116"/>
      <c r="CKO202" s="116" t="s">
        <v>74</v>
      </c>
      <c r="CKP202" s="116"/>
      <c r="CKQ202" s="116"/>
      <c r="CKR202" s="116"/>
      <c r="CKS202" s="116"/>
      <c r="CKT202" s="116"/>
      <c r="CKU202" s="116"/>
      <c r="CKV202" s="116"/>
      <c r="CKW202" s="116" t="s">
        <v>74</v>
      </c>
      <c r="CKX202" s="116"/>
      <c r="CKY202" s="116"/>
      <c r="CKZ202" s="116"/>
      <c r="CLA202" s="116"/>
      <c r="CLB202" s="116"/>
      <c r="CLC202" s="116"/>
      <c r="CLD202" s="116"/>
      <c r="CLE202" s="116" t="s">
        <v>74</v>
      </c>
      <c r="CLF202" s="116"/>
      <c r="CLG202" s="116"/>
      <c r="CLH202" s="116"/>
      <c r="CLI202" s="116"/>
      <c r="CLJ202" s="116"/>
      <c r="CLK202" s="116"/>
      <c r="CLL202" s="116"/>
      <c r="CLM202" s="116" t="s">
        <v>74</v>
      </c>
      <c r="CLN202" s="116"/>
      <c r="CLO202" s="116"/>
      <c r="CLP202" s="116"/>
      <c r="CLQ202" s="116"/>
      <c r="CLR202" s="116"/>
      <c r="CLS202" s="116"/>
      <c r="CLT202" s="116"/>
      <c r="CLU202" s="116" t="s">
        <v>74</v>
      </c>
      <c r="CLV202" s="116"/>
      <c r="CLW202" s="116"/>
      <c r="CLX202" s="116"/>
      <c r="CLY202" s="116"/>
      <c r="CLZ202" s="116"/>
      <c r="CMA202" s="116"/>
      <c r="CMB202" s="116"/>
      <c r="CMC202" s="116" t="s">
        <v>74</v>
      </c>
      <c r="CMD202" s="116"/>
      <c r="CME202" s="116"/>
      <c r="CMF202" s="116"/>
      <c r="CMG202" s="116"/>
      <c r="CMH202" s="116"/>
      <c r="CMI202" s="116"/>
      <c r="CMJ202" s="116"/>
      <c r="CMK202" s="116" t="s">
        <v>74</v>
      </c>
      <c r="CML202" s="116"/>
      <c r="CMM202" s="116"/>
      <c r="CMN202" s="116"/>
      <c r="CMO202" s="116"/>
      <c r="CMP202" s="116"/>
      <c r="CMQ202" s="116"/>
      <c r="CMR202" s="116"/>
      <c r="CMS202" s="116" t="s">
        <v>74</v>
      </c>
      <c r="CMT202" s="116"/>
      <c r="CMU202" s="116"/>
      <c r="CMV202" s="116"/>
      <c r="CMW202" s="116"/>
      <c r="CMX202" s="116"/>
      <c r="CMY202" s="116"/>
      <c r="CMZ202" s="116"/>
      <c r="CNA202" s="116" t="s">
        <v>74</v>
      </c>
      <c r="CNB202" s="116"/>
      <c r="CNC202" s="116"/>
      <c r="CND202" s="116"/>
      <c r="CNE202" s="116"/>
      <c r="CNF202" s="116"/>
      <c r="CNG202" s="116"/>
      <c r="CNH202" s="116"/>
      <c r="CNI202" s="116" t="s">
        <v>74</v>
      </c>
      <c r="CNJ202" s="116"/>
      <c r="CNK202" s="116"/>
      <c r="CNL202" s="116"/>
      <c r="CNM202" s="116"/>
      <c r="CNN202" s="116"/>
      <c r="CNO202" s="116"/>
      <c r="CNP202" s="116"/>
      <c r="CNQ202" s="116" t="s">
        <v>74</v>
      </c>
      <c r="CNR202" s="116"/>
      <c r="CNS202" s="116"/>
      <c r="CNT202" s="116"/>
      <c r="CNU202" s="116"/>
      <c r="CNV202" s="116"/>
      <c r="CNW202" s="116"/>
      <c r="CNX202" s="116"/>
      <c r="CNY202" s="116" t="s">
        <v>74</v>
      </c>
      <c r="CNZ202" s="116"/>
      <c r="COA202" s="116"/>
      <c r="COB202" s="116"/>
      <c r="COC202" s="116"/>
      <c r="COD202" s="116"/>
      <c r="COE202" s="116"/>
      <c r="COF202" s="116"/>
      <c r="COG202" s="116" t="s">
        <v>74</v>
      </c>
      <c r="COH202" s="116"/>
      <c r="COI202" s="116"/>
      <c r="COJ202" s="116"/>
      <c r="COK202" s="116"/>
      <c r="COL202" s="116"/>
      <c r="COM202" s="116"/>
      <c r="CON202" s="116"/>
      <c r="COO202" s="116" t="s">
        <v>74</v>
      </c>
      <c r="COP202" s="116"/>
      <c r="COQ202" s="116"/>
      <c r="COR202" s="116"/>
      <c r="COS202" s="116"/>
      <c r="COT202" s="116"/>
      <c r="COU202" s="116"/>
      <c r="COV202" s="116"/>
      <c r="COW202" s="116" t="s">
        <v>74</v>
      </c>
      <c r="COX202" s="116"/>
      <c r="COY202" s="116"/>
      <c r="COZ202" s="116"/>
      <c r="CPA202" s="116"/>
      <c r="CPB202" s="116"/>
      <c r="CPC202" s="116"/>
      <c r="CPD202" s="116"/>
      <c r="CPE202" s="116" t="s">
        <v>74</v>
      </c>
      <c r="CPF202" s="116"/>
      <c r="CPG202" s="116"/>
      <c r="CPH202" s="116"/>
      <c r="CPI202" s="116"/>
      <c r="CPJ202" s="116"/>
      <c r="CPK202" s="116"/>
      <c r="CPL202" s="116"/>
      <c r="CPM202" s="116" t="s">
        <v>74</v>
      </c>
      <c r="CPN202" s="116"/>
      <c r="CPO202" s="116"/>
      <c r="CPP202" s="116"/>
      <c r="CPQ202" s="116"/>
      <c r="CPR202" s="116"/>
      <c r="CPS202" s="116"/>
      <c r="CPT202" s="116"/>
      <c r="CPU202" s="116" t="s">
        <v>74</v>
      </c>
      <c r="CPV202" s="116"/>
      <c r="CPW202" s="116"/>
      <c r="CPX202" s="116"/>
      <c r="CPY202" s="116"/>
      <c r="CPZ202" s="116"/>
      <c r="CQA202" s="116"/>
      <c r="CQB202" s="116"/>
      <c r="CQC202" s="116" t="s">
        <v>74</v>
      </c>
      <c r="CQD202" s="116"/>
      <c r="CQE202" s="116"/>
      <c r="CQF202" s="116"/>
      <c r="CQG202" s="116"/>
      <c r="CQH202" s="116"/>
      <c r="CQI202" s="116"/>
      <c r="CQJ202" s="116"/>
      <c r="CQK202" s="116" t="s">
        <v>74</v>
      </c>
      <c r="CQL202" s="116"/>
      <c r="CQM202" s="116"/>
      <c r="CQN202" s="116"/>
      <c r="CQO202" s="116"/>
      <c r="CQP202" s="116"/>
      <c r="CQQ202" s="116"/>
      <c r="CQR202" s="116"/>
      <c r="CQS202" s="116" t="s">
        <v>74</v>
      </c>
      <c r="CQT202" s="116"/>
      <c r="CQU202" s="116"/>
      <c r="CQV202" s="116"/>
      <c r="CQW202" s="116"/>
      <c r="CQX202" s="116"/>
      <c r="CQY202" s="116"/>
      <c r="CQZ202" s="116"/>
      <c r="CRA202" s="116" t="s">
        <v>74</v>
      </c>
      <c r="CRB202" s="116"/>
      <c r="CRC202" s="116"/>
      <c r="CRD202" s="116"/>
      <c r="CRE202" s="116"/>
      <c r="CRF202" s="116"/>
      <c r="CRG202" s="116"/>
      <c r="CRH202" s="116"/>
      <c r="CRI202" s="116" t="s">
        <v>74</v>
      </c>
      <c r="CRJ202" s="116"/>
      <c r="CRK202" s="116"/>
      <c r="CRL202" s="116"/>
      <c r="CRM202" s="116"/>
      <c r="CRN202" s="116"/>
      <c r="CRO202" s="116"/>
      <c r="CRP202" s="116"/>
      <c r="CRQ202" s="116" t="s">
        <v>74</v>
      </c>
      <c r="CRR202" s="116"/>
      <c r="CRS202" s="116"/>
      <c r="CRT202" s="116"/>
      <c r="CRU202" s="116"/>
      <c r="CRV202" s="116"/>
      <c r="CRW202" s="116"/>
      <c r="CRX202" s="116"/>
      <c r="CRY202" s="116" t="s">
        <v>74</v>
      </c>
      <c r="CRZ202" s="116"/>
      <c r="CSA202" s="116"/>
      <c r="CSB202" s="116"/>
      <c r="CSC202" s="116"/>
      <c r="CSD202" s="116"/>
      <c r="CSE202" s="116"/>
      <c r="CSF202" s="116"/>
      <c r="CSG202" s="116" t="s">
        <v>74</v>
      </c>
      <c r="CSH202" s="116"/>
      <c r="CSI202" s="116"/>
      <c r="CSJ202" s="116"/>
      <c r="CSK202" s="116"/>
      <c r="CSL202" s="116"/>
      <c r="CSM202" s="116"/>
      <c r="CSN202" s="116"/>
      <c r="CSO202" s="116" t="s">
        <v>74</v>
      </c>
      <c r="CSP202" s="116"/>
      <c r="CSQ202" s="116"/>
      <c r="CSR202" s="116"/>
      <c r="CSS202" s="116"/>
      <c r="CST202" s="116"/>
      <c r="CSU202" s="116"/>
      <c r="CSV202" s="116"/>
      <c r="CSW202" s="116" t="s">
        <v>74</v>
      </c>
      <c r="CSX202" s="116"/>
      <c r="CSY202" s="116"/>
      <c r="CSZ202" s="116"/>
      <c r="CTA202" s="116"/>
      <c r="CTB202" s="116"/>
      <c r="CTC202" s="116"/>
      <c r="CTD202" s="116"/>
      <c r="CTE202" s="116" t="s">
        <v>74</v>
      </c>
      <c r="CTF202" s="116"/>
      <c r="CTG202" s="116"/>
      <c r="CTH202" s="116"/>
      <c r="CTI202" s="116"/>
      <c r="CTJ202" s="116"/>
      <c r="CTK202" s="116"/>
      <c r="CTL202" s="116"/>
      <c r="CTM202" s="116" t="s">
        <v>74</v>
      </c>
      <c r="CTN202" s="116"/>
      <c r="CTO202" s="116"/>
      <c r="CTP202" s="116"/>
      <c r="CTQ202" s="116"/>
      <c r="CTR202" s="116"/>
      <c r="CTS202" s="116"/>
      <c r="CTT202" s="116"/>
      <c r="CTU202" s="116" t="s">
        <v>74</v>
      </c>
      <c r="CTV202" s="116"/>
      <c r="CTW202" s="116"/>
      <c r="CTX202" s="116"/>
      <c r="CTY202" s="116"/>
      <c r="CTZ202" s="116"/>
      <c r="CUA202" s="116"/>
      <c r="CUB202" s="116"/>
      <c r="CUC202" s="116" t="s">
        <v>74</v>
      </c>
      <c r="CUD202" s="116"/>
      <c r="CUE202" s="116"/>
      <c r="CUF202" s="116"/>
      <c r="CUG202" s="116"/>
      <c r="CUH202" s="116"/>
      <c r="CUI202" s="116"/>
      <c r="CUJ202" s="116"/>
      <c r="CUK202" s="116" t="s">
        <v>74</v>
      </c>
      <c r="CUL202" s="116"/>
      <c r="CUM202" s="116"/>
      <c r="CUN202" s="116"/>
      <c r="CUO202" s="116"/>
      <c r="CUP202" s="116"/>
      <c r="CUQ202" s="116"/>
      <c r="CUR202" s="116"/>
      <c r="CUS202" s="116" t="s">
        <v>74</v>
      </c>
      <c r="CUT202" s="116"/>
      <c r="CUU202" s="116"/>
      <c r="CUV202" s="116"/>
      <c r="CUW202" s="116"/>
      <c r="CUX202" s="116"/>
      <c r="CUY202" s="116"/>
      <c r="CUZ202" s="116"/>
      <c r="CVA202" s="116" t="s">
        <v>74</v>
      </c>
      <c r="CVB202" s="116"/>
      <c r="CVC202" s="116"/>
      <c r="CVD202" s="116"/>
      <c r="CVE202" s="116"/>
      <c r="CVF202" s="116"/>
      <c r="CVG202" s="116"/>
      <c r="CVH202" s="116"/>
      <c r="CVI202" s="116" t="s">
        <v>74</v>
      </c>
      <c r="CVJ202" s="116"/>
      <c r="CVK202" s="116"/>
      <c r="CVL202" s="116"/>
      <c r="CVM202" s="116"/>
      <c r="CVN202" s="116"/>
      <c r="CVO202" s="116"/>
      <c r="CVP202" s="116"/>
      <c r="CVQ202" s="116" t="s">
        <v>74</v>
      </c>
      <c r="CVR202" s="116"/>
      <c r="CVS202" s="116"/>
      <c r="CVT202" s="116"/>
      <c r="CVU202" s="116"/>
      <c r="CVV202" s="116"/>
      <c r="CVW202" s="116"/>
      <c r="CVX202" s="116"/>
      <c r="CVY202" s="116" t="s">
        <v>74</v>
      </c>
      <c r="CVZ202" s="116"/>
      <c r="CWA202" s="116"/>
      <c r="CWB202" s="116"/>
      <c r="CWC202" s="116"/>
      <c r="CWD202" s="116"/>
      <c r="CWE202" s="116"/>
      <c r="CWF202" s="116"/>
      <c r="CWG202" s="116" t="s">
        <v>74</v>
      </c>
      <c r="CWH202" s="116"/>
      <c r="CWI202" s="116"/>
      <c r="CWJ202" s="116"/>
      <c r="CWK202" s="116"/>
      <c r="CWL202" s="116"/>
      <c r="CWM202" s="116"/>
      <c r="CWN202" s="116"/>
      <c r="CWO202" s="116" t="s">
        <v>74</v>
      </c>
      <c r="CWP202" s="116"/>
      <c r="CWQ202" s="116"/>
      <c r="CWR202" s="116"/>
      <c r="CWS202" s="116"/>
      <c r="CWT202" s="116"/>
      <c r="CWU202" s="116"/>
      <c r="CWV202" s="116"/>
      <c r="CWW202" s="116" t="s">
        <v>74</v>
      </c>
      <c r="CWX202" s="116"/>
      <c r="CWY202" s="116"/>
      <c r="CWZ202" s="116"/>
      <c r="CXA202" s="116"/>
      <c r="CXB202" s="116"/>
      <c r="CXC202" s="116"/>
      <c r="CXD202" s="116"/>
      <c r="CXE202" s="116" t="s">
        <v>74</v>
      </c>
      <c r="CXF202" s="116"/>
      <c r="CXG202" s="116"/>
      <c r="CXH202" s="116"/>
      <c r="CXI202" s="116"/>
      <c r="CXJ202" s="116"/>
      <c r="CXK202" s="116"/>
      <c r="CXL202" s="116"/>
      <c r="CXM202" s="116" t="s">
        <v>74</v>
      </c>
      <c r="CXN202" s="116"/>
      <c r="CXO202" s="116"/>
      <c r="CXP202" s="116"/>
      <c r="CXQ202" s="116"/>
      <c r="CXR202" s="116"/>
      <c r="CXS202" s="116"/>
      <c r="CXT202" s="116"/>
      <c r="CXU202" s="116" t="s">
        <v>74</v>
      </c>
      <c r="CXV202" s="116"/>
      <c r="CXW202" s="116"/>
      <c r="CXX202" s="116"/>
      <c r="CXY202" s="116"/>
      <c r="CXZ202" s="116"/>
      <c r="CYA202" s="116"/>
      <c r="CYB202" s="116"/>
      <c r="CYC202" s="116" t="s">
        <v>74</v>
      </c>
      <c r="CYD202" s="116"/>
      <c r="CYE202" s="116"/>
      <c r="CYF202" s="116"/>
      <c r="CYG202" s="116"/>
      <c r="CYH202" s="116"/>
      <c r="CYI202" s="116"/>
      <c r="CYJ202" s="116"/>
      <c r="CYK202" s="116" t="s">
        <v>74</v>
      </c>
      <c r="CYL202" s="116"/>
      <c r="CYM202" s="116"/>
      <c r="CYN202" s="116"/>
      <c r="CYO202" s="116"/>
      <c r="CYP202" s="116"/>
      <c r="CYQ202" s="116"/>
      <c r="CYR202" s="116"/>
      <c r="CYS202" s="116" t="s">
        <v>74</v>
      </c>
      <c r="CYT202" s="116"/>
      <c r="CYU202" s="116"/>
      <c r="CYV202" s="116"/>
      <c r="CYW202" s="116"/>
      <c r="CYX202" s="116"/>
      <c r="CYY202" s="116"/>
      <c r="CYZ202" s="116"/>
      <c r="CZA202" s="116" t="s">
        <v>74</v>
      </c>
      <c r="CZB202" s="116"/>
      <c r="CZC202" s="116"/>
      <c r="CZD202" s="116"/>
      <c r="CZE202" s="116"/>
      <c r="CZF202" s="116"/>
      <c r="CZG202" s="116"/>
      <c r="CZH202" s="116"/>
      <c r="CZI202" s="116" t="s">
        <v>74</v>
      </c>
      <c r="CZJ202" s="116"/>
      <c r="CZK202" s="116"/>
      <c r="CZL202" s="116"/>
      <c r="CZM202" s="116"/>
      <c r="CZN202" s="116"/>
      <c r="CZO202" s="116"/>
      <c r="CZP202" s="116"/>
      <c r="CZQ202" s="116" t="s">
        <v>74</v>
      </c>
      <c r="CZR202" s="116"/>
      <c r="CZS202" s="116"/>
      <c r="CZT202" s="116"/>
      <c r="CZU202" s="116"/>
      <c r="CZV202" s="116"/>
      <c r="CZW202" s="116"/>
      <c r="CZX202" s="116"/>
      <c r="CZY202" s="116" t="s">
        <v>74</v>
      </c>
      <c r="CZZ202" s="116"/>
      <c r="DAA202" s="116"/>
      <c r="DAB202" s="116"/>
      <c r="DAC202" s="116"/>
      <c r="DAD202" s="116"/>
      <c r="DAE202" s="116"/>
      <c r="DAF202" s="116"/>
      <c r="DAG202" s="116" t="s">
        <v>74</v>
      </c>
      <c r="DAH202" s="116"/>
      <c r="DAI202" s="116"/>
      <c r="DAJ202" s="116"/>
      <c r="DAK202" s="116"/>
      <c r="DAL202" s="116"/>
      <c r="DAM202" s="116"/>
      <c r="DAN202" s="116"/>
      <c r="DAO202" s="116" t="s">
        <v>74</v>
      </c>
      <c r="DAP202" s="116"/>
      <c r="DAQ202" s="116"/>
      <c r="DAR202" s="116"/>
      <c r="DAS202" s="116"/>
      <c r="DAT202" s="116"/>
      <c r="DAU202" s="116"/>
      <c r="DAV202" s="116"/>
      <c r="DAW202" s="116" t="s">
        <v>74</v>
      </c>
      <c r="DAX202" s="116"/>
      <c r="DAY202" s="116"/>
      <c r="DAZ202" s="116"/>
      <c r="DBA202" s="116"/>
      <c r="DBB202" s="116"/>
      <c r="DBC202" s="116"/>
      <c r="DBD202" s="116"/>
      <c r="DBE202" s="116" t="s">
        <v>74</v>
      </c>
      <c r="DBF202" s="116"/>
      <c r="DBG202" s="116"/>
      <c r="DBH202" s="116"/>
      <c r="DBI202" s="116"/>
      <c r="DBJ202" s="116"/>
      <c r="DBK202" s="116"/>
      <c r="DBL202" s="116"/>
      <c r="DBM202" s="116" t="s">
        <v>74</v>
      </c>
      <c r="DBN202" s="116"/>
      <c r="DBO202" s="116"/>
      <c r="DBP202" s="116"/>
      <c r="DBQ202" s="116"/>
      <c r="DBR202" s="116"/>
      <c r="DBS202" s="116"/>
      <c r="DBT202" s="116"/>
      <c r="DBU202" s="116" t="s">
        <v>74</v>
      </c>
      <c r="DBV202" s="116"/>
      <c r="DBW202" s="116"/>
      <c r="DBX202" s="116"/>
      <c r="DBY202" s="116"/>
      <c r="DBZ202" s="116"/>
      <c r="DCA202" s="116"/>
      <c r="DCB202" s="116"/>
      <c r="DCC202" s="116" t="s">
        <v>74</v>
      </c>
      <c r="DCD202" s="116"/>
      <c r="DCE202" s="116"/>
      <c r="DCF202" s="116"/>
      <c r="DCG202" s="116"/>
      <c r="DCH202" s="116"/>
      <c r="DCI202" s="116"/>
      <c r="DCJ202" s="116"/>
      <c r="DCK202" s="116" t="s">
        <v>74</v>
      </c>
      <c r="DCL202" s="116"/>
      <c r="DCM202" s="116"/>
      <c r="DCN202" s="116"/>
      <c r="DCO202" s="116"/>
      <c r="DCP202" s="116"/>
      <c r="DCQ202" s="116"/>
      <c r="DCR202" s="116"/>
      <c r="DCS202" s="116" t="s">
        <v>74</v>
      </c>
      <c r="DCT202" s="116"/>
      <c r="DCU202" s="116"/>
      <c r="DCV202" s="116"/>
      <c r="DCW202" s="116"/>
      <c r="DCX202" s="116"/>
      <c r="DCY202" s="116"/>
      <c r="DCZ202" s="116"/>
      <c r="DDA202" s="116" t="s">
        <v>74</v>
      </c>
      <c r="DDB202" s="116"/>
      <c r="DDC202" s="116"/>
      <c r="DDD202" s="116"/>
      <c r="DDE202" s="116"/>
      <c r="DDF202" s="116"/>
      <c r="DDG202" s="116"/>
      <c r="DDH202" s="116"/>
      <c r="DDI202" s="116" t="s">
        <v>74</v>
      </c>
      <c r="DDJ202" s="116"/>
      <c r="DDK202" s="116"/>
      <c r="DDL202" s="116"/>
      <c r="DDM202" s="116"/>
      <c r="DDN202" s="116"/>
      <c r="DDO202" s="116"/>
      <c r="DDP202" s="116"/>
      <c r="DDQ202" s="116" t="s">
        <v>74</v>
      </c>
      <c r="DDR202" s="116"/>
      <c r="DDS202" s="116"/>
      <c r="DDT202" s="116"/>
      <c r="DDU202" s="116"/>
      <c r="DDV202" s="116"/>
      <c r="DDW202" s="116"/>
      <c r="DDX202" s="116"/>
      <c r="DDY202" s="116" t="s">
        <v>74</v>
      </c>
      <c r="DDZ202" s="116"/>
      <c r="DEA202" s="116"/>
      <c r="DEB202" s="116"/>
      <c r="DEC202" s="116"/>
      <c r="DED202" s="116"/>
      <c r="DEE202" s="116"/>
      <c r="DEF202" s="116"/>
      <c r="DEG202" s="116" t="s">
        <v>74</v>
      </c>
      <c r="DEH202" s="116"/>
      <c r="DEI202" s="116"/>
      <c r="DEJ202" s="116"/>
      <c r="DEK202" s="116"/>
      <c r="DEL202" s="116"/>
      <c r="DEM202" s="116"/>
      <c r="DEN202" s="116"/>
      <c r="DEO202" s="116" t="s">
        <v>74</v>
      </c>
      <c r="DEP202" s="116"/>
      <c r="DEQ202" s="116"/>
      <c r="DER202" s="116"/>
      <c r="DES202" s="116"/>
      <c r="DET202" s="116"/>
      <c r="DEU202" s="116"/>
      <c r="DEV202" s="116"/>
      <c r="DEW202" s="116" t="s">
        <v>74</v>
      </c>
      <c r="DEX202" s="116"/>
      <c r="DEY202" s="116"/>
      <c r="DEZ202" s="116"/>
      <c r="DFA202" s="116"/>
      <c r="DFB202" s="116"/>
      <c r="DFC202" s="116"/>
      <c r="DFD202" s="116"/>
      <c r="DFE202" s="116" t="s">
        <v>74</v>
      </c>
      <c r="DFF202" s="116"/>
      <c r="DFG202" s="116"/>
      <c r="DFH202" s="116"/>
      <c r="DFI202" s="116"/>
      <c r="DFJ202" s="116"/>
      <c r="DFK202" s="116"/>
      <c r="DFL202" s="116"/>
      <c r="DFM202" s="116" t="s">
        <v>74</v>
      </c>
      <c r="DFN202" s="116"/>
      <c r="DFO202" s="116"/>
      <c r="DFP202" s="116"/>
      <c r="DFQ202" s="116"/>
      <c r="DFR202" s="116"/>
      <c r="DFS202" s="116"/>
      <c r="DFT202" s="116"/>
      <c r="DFU202" s="116" t="s">
        <v>74</v>
      </c>
      <c r="DFV202" s="116"/>
      <c r="DFW202" s="116"/>
      <c r="DFX202" s="116"/>
      <c r="DFY202" s="116"/>
      <c r="DFZ202" s="116"/>
      <c r="DGA202" s="116"/>
      <c r="DGB202" s="116"/>
      <c r="DGC202" s="116" t="s">
        <v>74</v>
      </c>
      <c r="DGD202" s="116"/>
      <c r="DGE202" s="116"/>
      <c r="DGF202" s="116"/>
      <c r="DGG202" s="116"/>
      <c r="DGH202" s="116"/>
      <c r="DGI202" s="116"/>
      <c r="DGJ202" s="116"/>
      <c r="DGK202" s="116" t="s">
        <v>74</v>
      </c>
      <c r="DGL202" s="116"/>
      <c r="DGM202" s="116"/>
      <c r="DGN202" s="116"/>
      <c r="DGO202" s="116"/>
      <c r="DGP202" s="116"/>
      <c r="DGQ202" s="116"/>
      <c r="DGR202" s="116"/>
      <c r="DGS202" s="116" t="s">
        <v>74</v>
      </c>
      <c r="DGT202" s="116"/>
      <c r="DGU202" s="116"/>
      <c r="DGV202" s="116"/>
      <c r="DGW202" s="116"/>
      <c r="DGX202" s="116"/>
      <c r="DGY202" s="116"/>
      <c r="DGZ202" s="116"/>
      <c r="DHA202" s="116" t="s">
        <v>74</v>
      </c>
      <c r="DHB202" s="116"/>
      <c r="DHC202" s="116"/>
      <c r="DHD202" s="116"/>
      <c r="DHE202" s="116"/>
      <c r="DHF202" s="116"/>
      <c r="DHG202" s="116"/>
      <c r="DHH202" s="116"/>
      <c r="DHI202" s="116" t="s">
        <v>74</v>
      </c>
      <c r="DHJ202" s="116"/>
      <c r="DHK202" s="116"/>
      <c r="DHL202" s="116"/>
      <c r="DHM202" s="116"/>
      <c r="DHN202" s="116"/>
      <c r="DHO202" s="116"/>
      <c r="DHP202" s="116"/>
      <c r="DHQ202" s="116" t="s">
        <v>74</v>
      </c>
      <c r="DHR202" s="116"/>
      <c r="DHS202" s="116"/>
      <c r="DHT202" s="116"/>
      <c r="DHU202" s="116"/>
      <c r="DHV202" s="116"/>
      <c r="DHW202" s="116"/>
      <c r="DHX202" s="116"/>
      <c r="DHY202" s="116" t="s">
        <v>74</v>
      </c>
      <c r="DHZ202" s="116"/>
      <c r="DIA202" s="116"/>
      <c r="DIB202" s="116"/>
      <c r="DIC202" s="116"/>
      <c r="DID202" s="116"/>
      <c r="DIE202" s="116"/>
      <c r="DIF202" s="116"/>
      <c r="DIG202" s="116" t="s">
        <v>74</v>
      </c>
      <c r="DIH202" s="116"/>
      <c r="DII202" s="116"/>
      <c r="DIJ202" s="116"/>
      <c r="DIK202" s="116"/>
      <c r="DIL202" s="116"/>
      <c r="DIM202" s="116"/>
      <c r="DIN202" s="116"/>
      <c r="DIO202" s="116" t="s">
        <v>74</v>
      </c>
      <c r="DIP202" s="116"/>
      <c r="DIQ202" s="116"/>
      <c r="DIR202" s="116"/>
      <c r="DIS202" s="116"/>
      <c r="DIT202" s="116"/>
      <c r="DIU202" s="116"/>
      <c r="DIV202" s="116"/>
      <c r="DIW202" s="116" t="s">
        <v>74</v>
      </c>
      <c r="DIX202" s="116"/>
      <c r="DIY202" s="116"/>
      <c r="DIZ202" s="116"/>
      <c r="DJA202" s="116"/>
      <c r="DJB202" s="116"/>
      <c r="DJC202" s="116"/>
      <c r="DJD202" s="116"/>
      <c r="DJE202" s="116" t="s">
        <v>74</v>
      </c>
      <c r="DJF202" s="116"/>
      <c r="DJG202" s="116"/>
      <c r="DJH202" s="116"/>
      <c r="DJI202" s="116"/>
      <c r="DJJ202" s="116"/>
      <c r="DJK202" s="116"/>
      <c r="DJL202" s="116"/>
      <c r="DJM202" s="116" t="s">
        <v>74</v>
      </c>
      <c r="DJN202" s="116"/>
      <c r="DJO202" s="116"/>
      <c r="DJP202" s="116"/>
      <c r="DJQ202" s="116"/>
      <c r="DJR202" s="116"/>
      <c r="DJS202" s="116"/>
      <c r="DJT202" s="116"/>
      <c r="DJU202" s="116" t="s">
        <v>74</v>
      </c>
      <c r="DJV202" s="116"/>
      <c r="DJW202" s="116"/>
      <c r="DJX202" s="116"/>
      <c r="DJY202" s="116"/>
      <c r="DJZ202" s="116"/>
      <c r="DKA202" s="116"/>
      <c r="DKB202" s="116"/>
      <c r="DKC202" s="116" t="s">
        <v>74</v>
      </c>
      <c r="DKD202" s="116"/>
      <c r="DKE202" s="116"/>
      <c r="DKF202" s="116"/>
      <c r="DKG202" s="116"/>
      <c r="DKH202" s="116"/>
      <c r="DKI202" s="116"/>
      <c r="DKJ202" s="116"/>
      <c r="DKK202" s="116" t="s">
        <v>74</v>
      </c>
      <c r="DKL202" s="116"/>
      <c r="DKM202" s="116"/>
      <c r="DKN202" s="116"/>
      <c r="DKO202" s="116"/>
      <c r="DKP202" s="116"/>
      <c r="DKQ202" s="116"/>
      <c r="DKR202" s="116"/>
      <c r="DKS202" s="116" t="s">
        <v>74</v>
      </c>
      <c r="DKT202" s="116"/>
      <c r="DKU202" s="116"/>
      <c r="DKV202" s="116"/>
      <c r="DKW202" s="116"/>
      <c r="DKX202" s="116"/>
      <c r="DKY202" s="116"/>
      <c r="DKZ202" s="116"/>
      <c r="DLA202" s="116" t="s">
        <v>74</v>
      </c>
      <c r="DLB202" s="116"/>
      <c r="DLC202" s="116"/>
      <c r="DLD202" s="116"/>
      <c r="DLE202" s="116"/>
      <c r="DLF202" s="116"/>
      <c r="DLG202" s="116"/>
      <c r="DLH202" s="116"/>
      <c r="DLI202" s="116" t="s">
        <v>74</v>
      </c>
      <c r="DLJ202" s="116"/>
      <c r="DLK202" s="116"/>
      <c r="DLL202" s="116"/>
      <c r="DLM202" s="116"/>
      <c r="DLN202" s="116"/>
      <c r="DLO202" s="116"/>
      <c r="DLP202" s="116"/>
      <c r="DLQ202" s="116" t="s">
        <v>74</v>
      </c>
      <c r="DLR202" s="116"/>
      <c r="DLS202" s="116"/>
      <c r="DLT202" s="116"/>
      <c r="DLU202" s="116"/>
      <c r="DLV202" s="116"/>
      <c r="DLW202" s="116"/>
      <c r="DLX202" s="116"/>
      <c r="DLY202" s="116" t="s">
        <v>74</v>
      </c>
      <c r="DLZ202" s="116"/>
      <c r="DMA202" s="116"/>
      <c r="DMB202" s="116"/>
      <c r="DMC202" s="116"/>
      <c r="DMD202" s="116"/>
      <c r="DME202" s="116"/>
      <c r="DMF202" s="116"/>
      <c r="DMG202" s="116" t="s">
        <v>74</v>
      </c>
      <c r="DMH202" s="116"/>
      <c r="DMI202" s="116"/>
      <c r="DMJ202" s="116"/>
      <c r="DMK202" s="116"/>
      <c r="DML202" s="116"/>
      <c r="DMM202" s="116"/>
      <c r="DMN202" s="116"/>
      <c r="DMO202" s="116" t="s">
        <v>74</v>
      </c>
      <c r="DMP202" s="116"/>
      <c r="DMQ202" s="116"/>
      <c r="DMR202" s="116"/>
      <c r="DMS202" s="116"/>
      <c r="DMT202" s="116"/>
      <c r="DMU202" s="116"/>
      <c r="DMV202" s="116"/>
      <c r="DMW202" s="116" t="s">
        <v>74</v>
      </c>
      <c r="DMX202" s="116"/>
      <c r="DMY202" s="116"/>
      <c r="DMZ202" s="116"/>
      <c r="DNA202" s="116"/>
      <c r="DNB202" s="116"/>
      <c r="DNC202" s="116"/>
      <c r="DND202" s="116"/>
      <c r="DNE202" s="116" t="s">
        <v>74</v>
      </c>
      <c r="DNF202" s="116"/>
      <c r="DNG202" s="116"/>
      <c r="DNH202" s="116"/>
      <c r="DNI202" s="116"/>
      <c r="DNJ202" s="116"/>
      <c r="DNK202" s="116"/>
      <c r="DNL202" s="116"/>
      <c r="DNM202" s="116" t="s">
        <v>74</v>
      </c>
      <c r="DNN202" s="116"/>
      <c r="DNO202" s="116"/>
      <c r="DNP202" s="116"/>
      <c r="DNQ202" s="116"/>
      <c r="DNR202" s="116"/>
      <c r="DNS202" s="116"/>
      <c r="DNT202" s="116"/>
      <c r="DNU202" s="116" t="s">
        <v>74</v>
      </c>
      <c r="DNV202" s="116"/>
      <c r="DNW202" s="116"/>
      <c r="DNX202" s="116"/>
      <c r="DNY202" s="116"/>
      <c r="DNZ202" s="116"/>
      <c r="DOA202" s="116"/>
      <c r="DOB202" s="116"/>
      <c r="DOC202" s="116" t="s">
        <v>74</v>
      </c>
      <c r="DOD202" s="116"/>
      <c r="DOE202" s="116"/>
      <c r="DOF202" s="116"/>
      <c r="DOG202" s="116"/>
      <c r="DOH202" s="116"/>
      <c r="DOI202" s="116"/>
      <c r="DOJ202" s="116"/>
      <c r="DOK202" s="116" t="s">
        <v>74</v>
      </c>
      <c r="DOL202" s="116"/>
      <c r="DOM202" s="116"/>
      <c r="DON202" s="116"/>
      <c r="DOO202" s="116"/>
      <c r="DOP202" s="116"/>
      <c r="DOQ202" s="116"/>
      <c r="DOR202" s="116"/>
      <c r="DOS202" s="116" t="s">
        <v>74</v>
      </c>
      <c r="DOT202" s="116"/>
      <c r="DOU202" s="116"/>
      <c r="DOV202" s="116"/>
      <c r="DOW202" s="116"/>
      <c r="DOX202" s="116"/>
      <c r="DOY202" s="116"/>
      <c r="DOZ202" s="116"/>
      <c r="DPA202" s="116" t="s">
        <v>74</v>
      </c>
      <c r="DPB202" s="116"/>
      <c r="DPC202" s="116"/>
      <c r="DPD202" s="116"/>
      <c r="DPE202" s="116"/>
      <c r="DPF202" s="116"/>
      <c r="DPG202" s="116"/>
      <c r="DPH202" s="116"/>
      <c r="DPI202" s="116" t="s">
        <v>74</v>
      </c>
      <c r="DPJ202" s="116"/>
      <c r="DPK202" s="116"/>
      <c r="DPL202" s="116"/>
      <c r="DPM202" s="116"/>
      <c r="DPN202" s="116"/>
      <c r="DPO202" s="116"/>
      <c r="DPP202" s="116"/>
      <c r="DPQ202" s="116" t="s">
        <v>74</v>
      </c>
      <c r="DPR202" s="116"/>
      <c r="DPS202" s="116"/>
      <c r="DPT202" s="116"/>
      <c r="DPU202" s="116"/>
      <c r="DPV202" s="116"/>
      <c r="DPW202" s="116"/>
      <c r="DPX202" s="116"/>
      <c r="DPY202" s="116" t="s">
        <v>74</v>
      </c>
      <c r="DPZ202" s="116"/>
      <c r="DQA202" s="116"/>
      <c r="DQB202" s="116"/>
      <c r="DQC202" s="116"/>
      <c r="DQD202" s="116"/>
      <c r="DQE202" s="116"/>
      <c r="DQF202" s="116"/>
      <c r="DQG202" s="116" t="s">
        <v>74</v>
      </c>
      <c r="DQH202" s="116"/>
      <c r="DQI202" s="116"/>
      <c r="DQJ202" s="116"/>
      <c r="DQK202" s="116"/>
      <c r="DQL202" s="116"/>
      <c r="DQM202" s="116"/>
      <c r="DQN202" s="116"/>
      <c r="DQO202" s="116" t="s">
        <v>74</v>
      </c>
      <c r="DQP202" s="116"/>
      <c r="DQQ202" s="116"/>
      <c r="DQR202" s="116"/>
      <c r="DQS202" s="116"/>
      <c r="DQT202" s="116"/>
      <c r="DQU202" s="116"/>
      <c r="DQV202" s="116"/>
      <c r="DQW202" s="116" t="s">
        <v>74</v>
      </c>
      <c r="DQX202" s="116"/>
      <c r="DQY202" s="116"/>
      <c r="DQZ202" s="116"/>
      <c r="DRA202" s="116"/>
      <c r="DRB202" s="116"/>
      <c r="DRC202" s="116"/>
      <c r="DRD202" s="116"/>
      <c r="DRE202" s="116" t="s">
        <v>74</v>
      </c>
      <c r="DRF202" s="116"/>
      <c r="DRG202" s="116"/>
      <c r="DRH202" s="116"/>
      <c r="DRI202" s="116"/>
      <c r="DRJ202" s="116"/>
      <c r="DRK202" s="116"/>
      <c r="DRL202" s="116"/>
      <c r="DRM202" s="116" t="s">
        <v>74</v>
      </c>
      <c r="DRN202" s="116"/>
      <c r="DRO202" s="116"/>
      <c r="DRP202" s="116"/>
      <c r="DRQ202" s="116"/>
      <c r="DRR202" s="116"/>
      <c r="DRS202" s="116"/>
      <c r="DRT202" s="116"/>
      <c r="DRU202" s="116" t="s">
        <v>74</v>
      </c>
      <c r="DRV202" s="116"/>
      <c r="DRW202" s="116"/>
      <c r="DRX202" s="116"/>
      <c r="DRY202" s="116"/>
      <c r="DRZ202" s="116"/>
      <c r="DSA202" s="116"/>
      <c r="DSB202" s="116"/>
      <c r="DSC202" s="116" t="s">
        <v>74</v>
      </c>
      <c r="DSD202" s="116"/>
      <c r="DSE202" s="116"/>
      <c r="DSF202" s="116"/>
      <c r="DSG202" s="116"/>
      <c r="DSH202" s="116"/>
      <c r="DSI202" s="116"/>
      <c r="DSJ202" s="116"/>
      <c r="DSK202" s="116" t="s">
        <v>74</v>
      </c>
      <c r="DSL202" s="116"/>
      <c r="DSM202" s="116"/>
      <c r="DSN202" s="116"/>
      <c r="DSO202" s="116"/>
      <c r="DSP202" s="116"/>
      <c r="DSQ202" s="116"/>
      <c r="DSR202" s="116"/>
      <c r="DSS202" s="116" t="s">
        <v>74</v>
      </c>
      <c r="DST202" s="116"/>
      <c r="DSU202" s="116"/>
      <c r="DSV202" s="116"/>
      <c r="DSW202" s="116"/>
      <c r="DSX202" s="116"/>
      <c r="DSY202" s="116"/>
      <c r="DSZ202" s="116"/>
      <c r="DTA202" s="116" t="s">
        <v>74</v>
      </c>
      <c r="DTB202" s="116"/>
      <c r="DTC202" s="116"/>
      <c r="DTD202" s="116"/>
      <c r="DTE202" s="116"/>
      <c r="DTF202" s="116"/>
      <c r="DTG202" s="116"/>
      <c r="DTH202" s="116"/>
      <c r="DTI202" s="116" t="s">
        <v>74</v>
      </c>
      <c r="DTJ202" s="116"/>
      <c r="DTK202" s="116"/>
      <c r="DTL202" s="116"/>
      <c r="DTM202" s="116"/>
      <c r="DTN202" s="116"/>
      <c r="DTO202" s="116"/>
      <c r="DTP202" s="116"/>
      <c r="DTQ202" s="116" t="s">
        <v>74</v>
      </c>
      <c r="DTR202" s="116"/>
      <c r="DTS202" s="116"/>
      <c r="DTT202" s="116"/>
      <c r="DTU202" s="116"/>
      <c r="DTV202" s="116"/>
      <c r="DTW202" s="116"/>
      <c r="DTX202" s="116"/>
      <c r="DTY202" s="116" t="s">
        <v>74</v>
      </c>
      <c r="DTZ202" s="116"/>
      <c r="DUA202" s="116"/>
      <c r="DUB202" s="116"/>
      <c r="DUC202" s="116"/>
      <c r="DUD202" s="116"/>
      <c r="DUE202" s="116"/>
      <c r="DUF202" s="116"/>
      <c r="DUG202" s="116" t="s">
        <v>74</v>
      </c>
      <c r="DUH202" s="116"/>
      <c r="DUI202" s="116"/>
      <c r="DUJ202" s="116"/>
      <c r="DUK202" s="116"/>
      <c r="DUL202" s="116"/>
      <c r="DUM202" s="116"/>
      <c r="DUN202" s="116"/>
      <c r="DUO202" s="116" t="s">
        <v>74</v>
      </c>
      <c r="DUP202" s="116"/>
      <c r="DUQ202" s="116"/>
      <c r="DUR202" s="116"/>
      <c r="DUS202" s="116"/>
      <c r="DUT202" s="116"/>
      <c r="DUU202" s="116"/>
      <c r="DUV202" s="116"/>
      <c r="DUW202" s="116" t="s">
        <v>74</v>
      </c>
      <c r="DUX202" s="116"/>
      <c r="DUY202" s="116"/>
      <c r="DUZ202" s="116"/>
      <c r="DVA202" s="116"/>
      <c r="DVB202" s="116"/>
      <c r="DVC202" s="116"/>
      <c r="DVD202" s="116"/>
      <c r="DVE202" s="116" t="s">
        <v>74</v>
      </c>
      <c r="DVF202" s="116"/>
      <c r="DVG202" s="116"/>
      <c r="DVH202" s="116"/>
      <c r="DVI202" s="116"/>
      <c r="DVJ202" s="116"/>
      <c r="DVK202" s="116"/>
      <c r="DVL202" s="116"/>
      <c r="DVM202" s="116" t="s">
        <v>74</v>
      </c>
      <c r="DVN202" s="116"/>
      <c r="DVO202" s="116"/>
      <c r="DVP202" s="116"/>
      <c r="DVQ202" s="116"/>
      <c r="DVR202" s="116"/>
      <c r="DVS202" s="116"/>
      <c r="DVT202" s="116"/>
      <c r="DVU202" s="116" t="s">
        <v>74</v>
      </c>
      <c r="DVV202" s="116"/>
      <c r="DVW202" s="116"/>
      <c r="DVX202" s="116"/>
      <c r="DVY202" s="116"/>
      <c r="DVZ202" s="116"/>
      <c r="DWA202" s="116"/>
      <c r="DWB202" s="116"/>
      <c r="DWC202" s="116" t="s">
        <v>74</v>
      </c>
      <c r="DWD202" s="116"/>
      <c r="DWE202" s="116"/>
      <c r="DWF202" s="116"/>
      <c r="DWG202" s="116"/>
      <c r="DWH202" s="116"/>
      <c r="DWI202" s="116"/>
      <c r="DWJ202" s="116"/>
      <c r="DWK202" s="116" t="s">
        <v>74</v>
      </c>
      <c r="DWL202" s="116"/>
      <c r="DWM202" s="116"/>
      <c r="DWN202" s="116"/>
      <c r="DWO202" s="116"/>
      <c r="DWP202" s="116"/>
      <c r="DWQ202" s="116"/>
      <c r="DWR202" s="116"/>
      <c r="DWS202" s="116" t="s">
        <v>74</v>
      </c>
      <c r="DWT202" s="116"/>
      <c r="DWU202" s="116"/>
      <c r="DWV202" s="116"/>
      <c r="DWW202" s="116"/>
      <c r="DWX202" s="116"/>
      <c r="DWY202" s="116"/>
      <c r="DWZ202" s="116"/>
      <c r="DXA202" s="116" t="s">
        <v>74</v>
      </c>
      <c r="DXB202" s="116"/>
      <c r="DXC202" s="116"/>
      <c r="DXD202" s="116"/>
      <c r="DXE202" s="116"/>
      <c r="DXF202" s="116"/>
      <c r="DXG202" s="116"/>
      <c r="DXH202" s="116"/>
      <c r="DXI202" s="116" t="s">
        <v>74</v>
      </c>
      <c r="DXJ202" s="116"/>
      <c r="DXK202" s="116"/>
      <c r="DXL202" s="116"/>
      <c r="DXM202" s="116"/>
      <c r="DXN202" s="116"/>
      <c r="DXO202" s="116"/>
      <c r="DXP202" s="116"/>
      <c r="DXQ202" s="116" t="s">
        <v>74</v>
      </c>
      <c r="DXR202" s="116"/>
      <c r="DXS202" s="116"/>
      <c r="DXT202" s="116"/>
      <c r="DXU202" s="116"/>
      <c r="DXV202" s="116"/>
      <c r="DXW202" s="116"/>
      <c r="DXX202" s="116"/>
      <c r="DXY202" s="116" t="s">
        <v>74</v>
      </c>
      <c r="DXZ202" s="116"/>
      <c r="DYA202" s="116"/>
      <c r="DYB202" s="116"/>
      <c r="DYC202" s="116"/>
      <c r="DYD202" s="116"/>
      <c r="DYE202" s="116"/>
      <c r="DYF202" s="116"/>
      <c r="DYG202" s="116" t="s">
        <v>74</v>
      </c>
      <c r="DYH202" s="116"/>
      <c r="DYI202" s="116"/>
      <c r="DYJ202" s="116"/>
      <c r="DYK202" s="116"/>
      <c r="DYL202" s="116"/>
      <c r="DYM202" s="116"/>
      <c r="DYN202" s="116"/>
      <c r="DYO202" s="116" t="s">
        <v>74</v>
      </c>
      <c r="DYP202" s="116"/>
      <c r="DYQ202" s="116"/>
      <c r="DYR202" s="116"/>
      <c r="DYS202" s="116"/>
      <c r="DYT202" s="116"/>
      <c r="DYU202" s="116"/>
      <c r="DYV202" s="116"/>
      <c r="DYW202" s="116" t="s">
        <v>74</v>
      </c>
      <c r="DYX202" s="116"/>
      <c r="DYY202" s="116"/>
      <c r="DYZ202" s="116"/>
      <c r="DZA202" s="116"/>
      <c r="DZB202" s="116"/>
      <c r="DZC202" s="116"/>
      <c r="DZD202" s="116"/>
      <c r="DZE202" s="116" t="s">
        <v>74</v>
      </c>
      <c r="DZF202" s="116"/>
      <c r="DZG202" s="116"/>
      <c r="DZH202" s="116"/>
      <c r="DZI202" s="116"/>
      <c r="DZJ202" s="116"/>
      <c r="DZK202" s="116"/>
      <c r="DZL202" s="116"/>
      <c r="DZM202" s="116" t="s">
        <v>74</v>
      </c>
      <c r="DZN202" s="116"/>
      <c r="DZO202" s="116"/>
      <c r="DZP202" s="116"/>
      <c r="DZQ202" s="116"/>
      <c r="DZR202" s="116"/>
      <c r="DZS202" s="116"/>
      <c r="DZT202" s="116"/>
      <c r="DZU202" s="116" t="s">
        <v>74</v>
      </c>
      <c r="DZV202" s="116"/>
      <c r="DZW202" s="116"/>
      <c r="DZX202" s="116"/>
      <c r="DZY202" s="116"/>
      <c r="DZZ202" s="116"/>
      <c r="EAA202" s="116"/>
      <c r="EAB202" s="116"/>
      <c r="EAC202" s="116" t="s">
        <v>74</v>
      </c>
      <c r="EAD202" s="116"/>
      <c r="EAE202" s="116"/>
      <c r="EAF202" s="116"/>
      <c r="EAG202" s="116"/>
      <c r="EAH202" s="116"/>
      <c r="EAI202" s="116"/>
      <c r="EAJ202" s="116"/>
      <c r="EAK202" s="116" t="s">
        <v>74</v>
      </c>
      <c r="EAL202" s="116"/>
      <c r="EAM202" s="116"/>
      <c r="EAN202" s="116"/>
      <c r="EAO202" s="116"/>
      <c r="EAP202" s="116"/>
      <c r="EAQ202" s="116"/>
      <c r="EAR202" s="116"/>
      <c r="EAS202" s="116" t="s">
        <v>74</v>
      </c>
      <c r="EAT202" s="116"/>
      <c r="EAU202" s="116"/>
      <c r="EAV202" s="116"/>
      <c r="EAW202" s="116"/>
      <c r="EAX202" s="116"/>
      <c r="EAY202" s="116"/>
      <c r="EAZ202" s="116"/>
      <c r="EBA202" s="116" t="s">
        <v>74</v>
      </c>
      <c r="EBB202" s="116"/>
      <c r="EBC202" s="116"/>
      <c r="EBD202" s="116"/>
      <c r="EBE202" s="116"/>
      <c r="EBF202" s="116"/>
      <c r="EBG202" s="116"/>
      <c r="EBH202" s="116"/>
      <c r="EBI202" s="116" t="s">
        <v>74</v>
      </c>
      <c r="EBJ202" s="116"/>
      <c r="EBK202" s="116"/>
      <c r="EBL202" s="116"/>
      <c r="EBM202" s="116"/>
      <c r="EBN202" s="116"/>
      <c r="EBO202" s="116"/>
      <c r="EBP202" s="116"/>
      <c r="EBQ202" s="116" t="s">
        <v>74</v>
      </c>
      <c r="EBR202" s="116"/>
      <c r="EBS202" s="116"/>
      <c r="EBT202" s="116"/>
      <c r="EBU202" s="116"/>
      <c r="EBV202" s="116"/>
      <c r="EBW202" s="116"/>
      <c r="EBX202" s="116"/>
      <c r="EBY202" s="116" t="s">
        <v>74</v>
      </c>
      <c r="EBZ202" s="116"/>
      <c r="ECA202" s="116"/>
      <c r="ECB202" s="116"/>
      <c r="ECC202" s="116"/>
      <c r="ECD202" s="116"/>
      <c r="ECE202" s="116"/>
      <c r="ECF202" s="116"/>
      <c r="ECG202" s="116" t="s">
        <v>74</v>
      </c>
      <c r="ECH202" s="116"/>
      <c r="ECI202" s="116"/>
      <c r="ECJ202" s="116"/>
      <c r="ECK202" s="116"/>
      <c r="ECL202" s="116"/>
      <c r="ECM202" s="116"/>
      <c r="ECN202" s="116"/>
      <c r="ECO202" s="116" t="s">
        <v>74</v>
      </c>
      <c r="ECP202" s="116"/>
      <c r="ECQ202" s="116"/>
      <c r="ECR202" s="116"/>
      <c r="ECS202" s="116"/>
      <c r="ECT202" s="116"/>
      <c r="ECU202" s="116"/>
      <c r="ECV202" s="116"/>
      <c r="ECW202" s="116" t="s">
        <v>74</v>
      </c>
      <c r="ECX202" s="116"/>
      <c r="ECY202" s="116"/>
      <c r="ECZ202" s="116"/>
      <c r="EDA202" s="116"/>
      <c r="EDB202" s="116"/>
      <c r="EDC202" s="116"/>
      <c r="EDD202" s="116"/>
      <c r="EDE202" s="116" t="s">
        <v>74</v>
      </c>
      <c r="EDF202" s="116"/>
      <c r="EDG202" s="116"/>
      <c r="EDH202" s="116"/>
      <c r="EDI202" s="116"/>
      <c r="EDJ202" s="116"/>
      <c r="EDK202" s="116"/>
      <c r="EDL202" s="116"/>
      <c r="EDM202" s="116" t="s">
        <v>74</v>
      </c>
      <c r="EDN202" s="116"/>
      <c r="EDO202" s="116"/>
      <c r="EDP202" s="116"/>
      <c r="EDQ202" s="116"/>
      <c r="EDR202" s="116"/>
      <c r="EDS202" s="116"/>
      <c r="EDT202" s="116"/>
      <c r="EDU202" s="116" t="s">
        <v>74</v>
      </c>
      <c r="EDV202" s="116"/>
      <c r="EDW202" s="116"/>
      <c r="EDX202" s="116"/>
      <c r="EDY202" s="116"/>
      <c r="EDZ202" s="116"/>
      <c r="EEA202" s="116"/>
      <c r="EEB202" s="116"/>
      <c r="EEC202" s="116" t="s">
        <v>74</v>
      </c>
      <c r="EED202" s="116"/>
      <c r="EEE202" s="116"/>
      <c r="EEF202" s="116"/>
      <c r="EEG202" s="116"/>
      <c r="EEH202" s="116"/>
      <c r="EEI202" s="116"/>
      <c r="EEJ202" s="116"/>
      <c r="EEK202" s="116" t="s">
        <v>74</v>
      </c>
      <c r="EEL202" s="116"/>
      <c r="EEM202" s="116"/>
      <c r="EEN202" s="116"/>
      <c r="EEO202" s="116"/>
      <c r="EEP202" s="116"/>
      <c r="EEQ202" s="116"/>
      <c r="EER202" s="116"/>
      <c r="EES202" s="116" t="s">
        <v>74</v>
      </c>
      <c r="EET202" s="116"/>
      <c r="EEU202" s="116"/>
      <c r="EEV202" s="116"/>
      <c r="EEW202" s="116"/>
      <c r="EEX202" s="116"/>
      <c r="EEY202" s="116"/>
      <c r="EEZ202" s="116"/>
      <c r="EFA202" s="116" t="s">
        <v>74</v>
      </c>
      <c r="EFB202" s="116"/>
      <c r="EFC202" s="116"/>
      <c r="EFD202" s="116"/>
      <c r="EFE202" s="116"/>
      <c r="EFF202" s="116"/>
      <c r="EFG202" s="116"/>
      <c r="EFH202" s="116"/>
      <c r="EFI202" s="116" t="s">
        <v>74</v>
      </c>
      <c r="EFJ202" s="116"/>
      <c r="EFK202" s="116"/>
      <c r="EFL202" s="116"/>
      <c r="EFM202" s="116"/>
      <c r="EFN202" s="116"/>
      <c r="EFO202" s="116"/>
      <c r="EFP202" s="116"/>
      <c r="EFQ202" s="116" t="s">
        <v>74</v>
      </c>
      <c r="EFR202" s="116"/>
      <c r="EFS202" s="116"/>
      <c r="EFT202" s="116"/>
      <c r="EFU202" s="116"/>
      <c r="EFV202" s="116"/>
      <c r="EFW202" s="116"/>
      <c r="EFX202" s="116"/>
      <c r="EFY202" s="116" t="s">
        <v>74</v>
      </c>
      <c r="EFZ202" s="116"/>
      <c r="EGA202" s="116"/>
      <c r="EGB202" s="116"/>
      <c r="EGC202" s="116"/>
      <c r="EGD202" s="116"/>
      <c r="EGE202" s="116"/>
      <c r="EGF202" s="116"/>
      <c r="EGG202" s="116" t="s">
        <v>74</v>
      </c>
      <c r="EGH202" s="116"/>
      <c r="EGI202" s="116"/>
      <c r="EGJ202" s="116"/>
      <c r="EGK202" s="116"/>
      <c r="EGL202" s="116"/>
      <c r="EGM202" s="116"/>
      <c r="EGN202" s="116"/>
      <c r="EGO202" s="116" t="s">
        <v>74</v>
      </c>
      <c r="EGP202" s="116"/>
      <c r="EGQ202" s="116"/>
      <c r="EGR202" s="116"/>
      <c r="EGS202" s="116"/>
      <c r="EGT202" s="116"/>
      <c r="EGU202" s="116"/>
      <c r="EGV202" s="116"/>
      <c r="EGW202" s="116" t="s">
        <v>74</v>
      </c>
      <c r="EGX202" s="116"/>
      <c r="EGY202" s="116"/>
      <c r="EGZ202" s="116"/>
      <c r="EHA202" s="116"/>
      <c r="EHB202" s="116"/>
      <c r="EHC202" s="116"/>
      <c r="EHD202" s="116"/>
      <c r="EHE202" s="116" t="s">
        <v>74</v>
      </c>
      <c r="EHF202" s="116"/>
      <c r="EHG202" s="116"/>
      <c r="EHH202" s="116"/>
      <c r="EHI202" s="116"/>
      <c r="EHJ202" s="116"/>
      <c r="EHK202" s="116"/>
      <c r="EHL202" s="116"/>
      <c r="EHM202" s="116" t="s">
        <v>74</v>
      </c>
      <c r="EHN202" s="116"/>
      <c r="EHO202" s="116"/>
      <c r="EHP202" s="116"/>
      <c r="EHQ202" s="116"/>
      <c r="EHR202" s="116"/>
      <c r="EHS202" s="116"/>
      <c r="EHT202" s="116"/>
      <c r="EHU202" s="116" t="s">
        <v>74</v>
      </c>
      <c r="EHV202" s="116"/>
      <c r="EHW202" s="116"/>
      <c r="EHX202" s="116"/>
      <c r="EHY202" s="116"/>
      <c r="EHZ202" s="116"/>
      <c r="EIA202" s="116"/>
      <c r="EIB202" s="116"/>
      <c r="EIC202" s="116" t="s">
        <v>74</v>
      </c>
      <c r="EID202" s="116"/>
      <c r="EIE202" s="116"/>
      <c r="EIF202" s="116"/>
      <c r="EIG202" s="116"/>
      <c r="EIH202" s="116"/>
      <c r="EII202" s="116"/>
      <c r="EIJ202" s="116"/>
      <c r="EIK202" s="116" t="s">
        <v>74</v>
      </c>
      <c r="EIL202" s="116"/>
      <c r="EIM202" s="116"/>
      <c r="EIN202" s="116"/>
      <c r="EIO202" s="116"/>
      <c r="EIP202" s="116"/>
      <c r="EIQ202" s="116"/>
      <c r="EIR202" s="116"/>
      <c r="EIS202" s="116" t="s">
        <v>74</v>
      </c>
      <c r="EIT202" s="116"/>
      <c r="EIU202" s="116"/>
      <c r="EIV202" s="116"/>
      <c r="EIW202" s="116"/>
      <c r="EIX202" s="116"/>
      <c r="EIY202" s="116"/>
      <c r="EIZ202" s="116"/>
      <c r="EJA202" s="116" t="s">
        <v>74</v>
      </c>
      <c r="EJB202" s="116"/>
      <c r="EJC202" s="116"/>
      <c r="EJD202" s="116"/>
      <c r="EJE202" s="116"/>
      <c r="EJF202" s="116"/>
      <c r="EJG202" s="116"/>
      <c r="EJH202" s="116"/>
      <c r="EJI202" s="116" t="s">
        <v>74</v>
      </c>
      <c r="EJJ202" s="116"/>
      <c r="EJK202" s="116"/>
      <c r="EJL202" s="116"/>
      <c r="EJM202" s="116"/>
      <c r="EJN202" s="116"/>
      <c r="EJO202" s="116"/>
      <c r="EJP202" s="116"/>
      <c r="EJQ202" s="116" t="s">
        <v>74</v>
      </c>
      <c r="EJR202" s="116"/>
      <c r="EJS202" s="116"/>
      <c r="EJT202" s="116"/>
      <c r="EJU202" s="116"/>
      <c r="EJV202" s="116"/>
      <c r="EJW202" s="116"/>
      <c r="EJX202" s="116"/>
      <c r="EJY202" s="116" t="s">
        <v>74</v>
      </c>
      <c r="EJZ202" s="116"/>
      <c r="EKA202" s="116"/>
      <c r="EKB202" s="116"/>
      <c r="EKC202" s="116"/>
      <c r="EKD202" s="116"/>
      <c r="EKE202" s="116"/>
      <c r="EKF202" s="116"/>
      <c r="EKG202" s="116" t="s">
        <v>74</v>
      </c>
      <c r="EKH202" s="116"/>
      <c r="EKI202" s="116"/>
      <c r="EKJ202" s="116"/>
      <c r="EKK202" s="116"/>
      <c r="EKL202" s="116"/>
      <c r="EKM202" s="116"/>
      <c r="EKN202" s="116"/>
      <c r="EKO202" s="116" t="s">
        <v>74</v>
      </c>
      <c r="EKP202" s="116"/>
      <c r="EKQ202" s="116"/>
      <c r="EKR202" s="116"/>
      <c r="EKS202" s="116"/>
      <c r="EKT202" s="116"/>
      <c r="EKU202" s="116"/>
      <c r="EKV202" s="116"/>
      <c r="EKW202" s="116" t="s">
        <v>74</v>
      </c>
      <c r="EKX202" s="116"/>
      <c r="EKY202" s="116"/>
      <c r="EKZ202" s="116"/>
      <c r="ELA202" s="116"/>
      <c r="ELB202" s="116"/>
      <c r="ELC202" s="116"/>
      <c r="ELD202" s="116"/>
      <c r="ELE202" s="116" t="s">
        <v>74</v>
      </c>
      <c r="ELF202" s="116"/>
      <c r="ELG202" s="116"/>
      <c r="ELH202" s="116"/>
      <c r="ELI202" s="116"/>
      <c r="ELJ202" s="116"/>
      <c r="ELK202" s="116"/>
      <c r="ELL202" s="116"/>
      <c r="ELM202" s="116" t="s">
        <v>74</v>
      </c>
      <c r="ELN202" s="116"/>
      <c r="ELO202" s="116"/>
      <c r="ELP202" s="116"/>
      <c r="ELQ202" s="116"/>
      <c r="ELR202" s="116"/>
      <c r="ELS202" s="116"/>
      <c r="ELT202" s="116"/>
      <c r="ELU202" s="116" t="s">
        <v>74</v>
      </c>
      <c r="ELV202" s="116"/>
      <c r="ELW202" s="116"/>
      <c r="ELX202" s="116"/>
      <c r="ELY202" s="116"/>
      <c r="ELZ202" s="116"/>
      <c r="EMA202" s="116"/>
      <c r="EMB202" s="116"/>
      <c r="EMC202" s="116" t="s">
        <v>74</v>
      </c>
      <c r="EMD202" s="116"/>
      <c r="EME202" s="116"/>
      <c r="EMF202" s="116"/>
      <c r="EMG202" s="116"/>
      <c r="EMH202" s="116"/>
      <c r="EMI202" s="116"/>
      <c r="EMJ202" s="116"/>
      <c r="EMK202" s="116" t="s">
        <v>74</v>
      </c>
      <c r="EML202" s="116"/>
      <c r="EMM202" s="116"/>
      <c r="EMN202" s="116"/>
      <c r="EMO202" s="116"/>
      <c r="EMP202" s="116"/>
      <c r="EMQ202" s="116"/>
      <c r="EMR202" s="116"/>
      <c r="EMS202" s="116" t="s">
        <v>74</v>
      </c>
      <c r="EMT202" s="116"/>
      <c r="EMU202" s="116"/>
      <c r="EMV202" s="116"/>
      <c r="EMW202" s="116"/>
      <c r="EMX202" s="116"/>
      <c r="EMY202" s="116"/>
      <c r="EMZ202" s="116"/>
      <c r="ENA202" s="116" t="s">
        <v>74</v>
      </c>
      <c r="ENB202" s="116"/>
      <c r="ENC202" s="116"/>
      <c r="END202" s="116"/>
      <c r="ENE202" s="116"/>
      <c r="ENF202" s="116"/>
      <c r="ENG202" s="116"/>
      <c r="ENH202" s="116"/>
      <c r="ENI202" s="116" t="s">
        <v>74</v>
      </c>
      <c r="ENJ202" s="116"/>
      <c r="ENK202" s="116"/>
      <c r="ENL202" s="116"/>
      <c r="ENM202" s="116"/>
      <c r="ENN202" s="116"/>
      <c r="ENO202" s="116"/>
      <c r="ENP202" s="116"/>
      <c r="ENQ202" s="116" t="s">
        <v>74</v>
      </c>
      <c r="ENR202" s="116"/>
      <c r="ENS202" s="116"/>
      <c r="ENT202" s="116"/>
      <c r="ENU202" s="116"/>
      <c r="ENV202" s="116"/>
      <c r="ENW202" s="116"/>
      <c r="ENX202" s="116"/>
      <c r="ENY202" s="116" t="s">
        <v>74</v>
      </c>
      <c r="ENZ202" s="116"/>
      <c r="EOA202" s="116"/>
      <c r="EOB202" s="116"/>
      <c r="EOC202" s="116"/>
      <c r="EOD202" s="116"/>
      <c r="EOE202" s="116"/>
      <c r="EOF202" s="116"/>
      <c r="EOG202" s="116" t="s">
        <v>74</v>
      </c>
      <c r="EOH202" s="116"/>
      <c r="EOI202" s="116"/>
      <c r="EOJ202" s="116"/>
      <c r="EOK202" s="116"/>
      <c r="EOL202" s="116"/>
      <c r="EOM202" s="116"/>
      <c r="EON202" s="116"/>
      <c r="EOO202" s="116" t="s">
        <v>74</v>
      </c>
      <c r="EOP202" s="116"/>
      <c r="EOQ202" s="116"/>
      <c r="EOR202" s="116"/>
      <c r="EOS202" s="116"/>
      <c r="EOT202" s="116"/>
      <c r="EOU202" s="116"/>
      <c r="EOV202" s="116"/>
      <c r="EOW202" s="116" t="s">
        <v>74</v>
      </c>
      <c r="EOX202" s="116"/>
      <c r="EOY202" s="116"/>
      <c r="EOZ202" s="116"/>
      <c r="EPA202" s="116"/>
      <c r="EPB202" s="116"/>
      <c r="EPC202" s="116"/>
      <c r="EPD202" s="116"/>
      <c r="EPE202" s="116" t="s">
        <v>74</v>
      </c>
      <c r="EPF202" s="116"/>
      <c r="EPG202" s="116"/>
      <c r="EPH202" s="116"/>
      <c r="EPI202" s="116"/>
      <c r="EPJ202" s="116"/>
      <c r="EPK202" s="116"/>
      <c r="EPL202" s="116"/>
      <c r="EPM202" s="116" t="s">
        <v>74</v>
      </c>
      <c r="EPN202" s="116"/>
      <c r="EPO202" s="116"/>
      <c r="EPP202" s="116"/>
      <c r="EPQ202" s="116"/>
      <c r="EPR202" s="116"/>
      <c r="EPS202" s="116"/>
      <c r="EPT202" s="116"/>
      <c r="EPU202" s="116" t="s">
        <v>74</v>
      </c>
      <c r="EPV202" s="116"/>
      <c r="EPW202" s="116"/>
      <c r="EPX202" s="116"/>
      <c r="EPY202" s="116"/>
      <c r="EPZ202" s="116"/>
      <c r="EQA202" s="116"/>
      <c r="EQB202" s="116"/>
      <c r="EQC202" s="116" t="s">
        <v>74</v>
      </c>
      <c r="EQD202" s="116"/>
      <c r="EQE202" s="116"/>
      <c r="EQF202" s="116"/>
      <c r="EQG202" s="116"/>
      <c r="EQH202" s="116"/>
      <c r="EQI202" s="116"/>
      <c r="EQJ202" s="116"/>
      <c r="EQK202" s="116" t="s">
        <v>74</v>
      </c>
      <c r="EQL202" s="116"/>
      <c r="EQM202" s="116"/>
      <c r="EQN202" s="116"/>
      <c r="EQO202" s="116"/>
      <c r="EQP202" s="116"/>
      <c r="EQQ202" s="116"/>
      <c r="EQR202" s="116"/>
      <c r="EQS202" s="116" t="s">
        <v>74</v>
      </c>
      <c r="EQT202" s="116"/>
      <c r="EQU202" s="116"/>
      <c r="EQV202" s="116"/>
      <c r="EQW202" s="116"/>
      <c r="EQX202" s="116"/>
      <c r="EQY202" s="116"/>
      <c r="EQZ202" s="116"/>
      <c r="ERA202" s="116" t="s">
        <v>74</v>
      </c>
      <c r="ERB202" s="116"/>
      <c r="ERC202" s="116"/>
      <c r="ERD202" s="116"/>
      <c r="ERE202" s="116"/>
      <c r="ERF202" s="116"/>
      <c r="ERG202" s="116"/>
      <c r="ERH202" s="116"/>
      <c r="ERI202" s="116" t="s">
        <v>74</v>
      </c>
      <c r="ERJ202" s="116"/>
      <c r="ERK202" s="116"/>
      <c r="ERL202" s="116"/>
      <c r="ERM202" s="116"/>
      <c r="ERN202" s="116"/>
      <c r="ERO202" s="116"/>
      <c r="ERP202" s="116"/>
      <c r="ERQ202" s="116" t="s">
        <v>74</v>
      </c>
      <c r="ERR202" s="116"/>
      <c r="ERS202" s="116"/>
      <c r="ERT202" s="116"/>
      <c r="ERU202" s="116"/>
      <c r="ERV202" s="116"/>
      <c r="ERW202" s="116"/>
      <c r="ERX202" s="116"/>
      <c r="ERY202" s="116" t="s">
        <v>74</v>
      </c>
      <c r="ERZ202" s="116"/>
      <c r="ESA202" s="116"/>
      <c r="ESB202" s="116"/>
      <c r="ESC202" s="116"/>
      <c r="ESD202" s="116"/>
      <c r="ESE202" s="116"/>
      <c r="ESF202" s="116"/>
      <c r="ESG202" s="116" t="s">
        <v>74</v>
      </c>
      <c r="ESH202" s="116"/>
      <c r="ESI202" s="116"/>
      <c r="ESJ202" s="116"/>
      <c r="ESK202" s="116"/>
      <c r="ESL202" s="116"/>
      <c r="ESM202" s="116"/>
      <c r="ESN202" s="116"/>
      <c r="ESO202" s="116" t="s">
        <v>74</v>
      </c>
      <c r="ESP202" s="116"/>
      <c r="ESQ202" s="116"/>
      <c r="ESR202" s="116"/>
      <c r="ESS202" s="116"/>
      <c r="EST202" s="116"/>
      <c r="ESU202" s="116"/>
      <c r="ESV202" s="116"/>
      <c r="ESW202" s="116" t="s">
        <v>74</v>
      </c>
      <c r="ESX202" s="116"/>
      <c r="ESY202" s="116"/>
      <c r="ESZ202" s="116"/>
      <c r="ETA202" s="116"/>
      <c r="ETB202" s="116"/>
      <c r="ETC202" s="116"/>
      <c r="ETD202" s="116"/>
      <c r="ETE202" s="116" t="s">
        <v>74</v>
      </c>
      <c r="ETF202" s="116"/>
      <c r="ETG202" s="116"/>
      <c r="ETH202" s="116"/>
      <c r="ETI202" s="116"/>
      <c r="ETJ202" s="116"/>
      <c r="ETK202" s="116"/>
      <c r="ETL202" s="116"/>
      <c r="ETM202" s="116" t="s">
        <v>74</v>
      </c>
      <c r="ETN202" s="116"/>
      <c r="ETO202" s="116"/>
      <c r="ETP202" s="116"/>
      <c r="ETQ202" s="116"/>
      <c r="ETR202" s="116"/>
      <c r="ETS202" s="116"/>
      <c r="ETT202" s="116"/>
      <c r="ETU202" s="116" t="s">
        <v>74</v>
      </c>
      <c r="ETV202" s="116"/>
      <c r="ETW202" s="116"/>
      <c r="ETX202" s="116"/>
      <c r="ETY202" s="116"/>
      <c r="ETZ202" s="116"/>
      <c r="EUA202" s="116"/>
      <c r="EUB202" s="116"/>
      <c r="EUC202" s="116" t="s">
        <v>74</v>
      </c>
      <c r="EUD202" s="116"/>
      <c r="EUE202" s="116"/>
      <c r="EUF202" s="116"/>
      <c r="EUG202" s="116"/>
      <c r="EUH202" s="116"/>
      <c r="EUI202" s="116"/>
      <c r="EUJ202" s="116"/>
      <c r="EUK202" s="116" t="s">
        <v>74</v>
      </c>
      <c r="EUL202" s="116"/>
      <c r="EUM202" s="116"/>
      <c r="EUN202" s="116"/>
      <c r="EUO202" s="116"/>
      <c r="EUP202" s="116"/>
      <c r="EUQ202" s="116"/>
      <c r="EUR202" s="116"/>
      <c r="EUS202" s="116" t="s">
        <v>74</v>
      </c>
      <c r="EUT202" s="116"/>
      <c r="EUU202" s="116"/>
      <c r="EUV202" s="116"/>
      <c r="EUW202" s="116"/>
      <c r="EUX202" s="116"/>
      <c r="EUY202" s="116"/>
      <c r="EUZ202" s="116"/>
      <c r="EVA202" s="116" t="s">
        <v>74</v>
      </c>
      <c r="EVB202" s="116"/>
      <c r="EVC202" s="116"/>
      <c r="EVD202" s="116"/>
      <c r="EVE202" s="116"/>
      <c r="EVF202" s="116"/>
      <c r="EVG202" s="116"/>
      <c r="EVH202" s="116"/>
      <c r="EVI202" s="116" t="s">
        <v>74</v>
      </c>
      <c r="EVJ202" s="116"/>
      <c r="EVK202" s="116"/>
      <c r="EVL202" s="116"/>
      <c r="EVM202" s="116"/>
      <c r="EVN202" s="116"/>
      <c r="EVO202" s="116"/>
      <c r="EVP202" s="116"/>
      <c r="EVQ202" s="116" t="s">
        <v>74</v>
      </c>
      <c r="EVR202" s="116"/>
      <c r="EVS202" s="116"/>
      <c r="EVT202" s="116"/>
      <c r="EVU202" s="116"/>
      <c r="EVV202" s="116"/>
      <c r="EVW202" s="116"/>
      <c r="EVX202" s="116"/>
      <c r="EVY202" s="116" t="s">
        <v>74</v>
      </c>
      <c r="EVZ202" s="116"/>
      <c r="EWA202" s="116"/>
      <c r="EWB202" s="116"/>
      <c r="EWC202" s="116"/>
      <c r="EWD202" s="116"/>
      <c r="EWE202" s="116"/>
      <c r="EWF202" s="116"/>
      <c r="EWG202" s="116" t="s">
        <v>74</v>
      </c>
      <c r="EWH202" s="116"/>
      <c r="EWI202" s="116"/>
      <c r="EWJ202" s="116"/>
      <c r="EWK202" s="116"/>
      <c r="EWL202" s="116"/>
      <c r="EWM202" s="116"/>
      <c r="EWN202" s="116"/>
      <c r="EWO202" s="116" t="s">
        <v>74</v>
      </c>
      <c r="EWP202" s="116"/>
      <c r="EWQ202" s="116"/>
      <c r="EWR202" s="116"/>
      <c r="EWS202" s="116"/>
      <c r="EWT202" s="116"/>
      <c r="EWU202" s="116"/>
      <c r="EWV202" s="116"/>
      <c r="EWW202" s="116" t="s">
        <v>74</v>
      </c>
      <c r="EWX202" s="116"/>
      <c r="EWY202" s="116"/>
      <c r="EWZ202" s="116"/>
      <c r="EXA202" s="116"/>
      <c r="EXB202" s="116"/>
      <c r="EXC202" s="116"/>
      <c r="EXD202" s="116"/>
      <c r="EXE202" s="116" t="s">
        <v>74</v>
      </c>
      <c r="EXF202" s="116"/>
      <c r="EXG202" s="116"/>
      <c r="EXH202" s="116"/>
      <c r="EXI202" s="116"/>
      <c r="EXJ202" s="116"/>
      <c r="EXK202" s="116"/>
      <c r="EXL202" s="116"/>
      <c r="EXM202" s="116" t="s">
        <v>74</v>
      </c>
      <c r="EXN202" s="116"/>
      <c r="EXO202" s="116"/>
      <c r="EXP202" s="116"/>
      <c r="EXQ202" s="116"/>
      <c r="EXR202" s="116"/>
      <c r="EXS202" s="116"/>
      <c r="EXT202" s="116"/>
      <c r="EXU202" s="116" t="s">
        <v>74</v>
      </c>
      <c r="EXV202" s="116"/>
      <c r="EXW202" s="116"/>
      <c r="EXX202" s="116"/>
      <c r="EXY202" s="116"/>
      <c r="EXZ202" s="116"/>
      <c r="EYA202" s="116"/>
      <c r="EYB202" s="116"/>
      <c r="EYC202" s="116" t="s">
        <v>74</v>
      </c>
      <c r="EYD202" s="116"/>
      <c r="EYE202" s="116"/>
      <c r="EYF202" s="116"/>
      <c r="EYG202" s="116"/>
      <c r="EYH202" s="116"/>
      <c r="EYI202" s="116"/>
      <c r="EYJ202" s="116"/>
      <c r="EYK202" s="116" t="s">
        <v>74</v>
      </c>
      <c r="EYL202" s="116"/>
      <c r="EYM202" s="116"/>
      <c r="EYN202" s="116"/>
      <c r="EYO202" s="116"/>
      <c r="EYP202" s="116"/>
      <c r="EYQ202" s="116"/>
      <c r="EYR202" s="116"/>
      <c r="EYS202" s="116" t="s">
        <v>74</v>
      </c>
      <c r="EYT202" s="116"/>
      <c r="EYU202" s="116"/>
      <c r="EYV202" s="116"/>
      <c r="EYW202" s="116"/>
      <c r="EYX202" s="116"/>
      <c r="EYY202" s="116"/>
      <c r="EYZ202" s="116"/>
      <c r="EZA202" s="116" t="s">
        <v>74</v>
      </c>
      <c r="EZB202" s="116"/>
      <c r="EZC202" s="116"/>
      <c r="EZD202" s="116"/>
      <c r="EZE202" s="116"/>
      <c r="EZF202" s="116"/>
      <c r="EZG202" s="116"/>
      <c r="EZH202" s="116"/>
      <c r="EZI202" s="116" t="s">
        <v>74</v>
      </c>
      <c r="EZJ202" s="116"/>
      <c r="EZK202" s="116"/>
      <c r="EZL202" s="116"/>
      <c r="EZM202" s="116"/>
      <c r="EZN202" s="116"/>
      <c r="EZO202" s="116"/>
      <c r="EZP202" s="116"/>
      <c r="EZQ202" s="116" t="s">
        <v>74</v>
      </c>
      <c r="EZR202" s="116"/>
      <c r="EZS202" s="116"/>
      <c r="EZT202" s="116"/>
      <c r="EZU202" s="116"/>
      <c r="EZV202" s="116"/>
      <c r="EZW202" s="116"/>
      <c r="EZX202" s="116"/>
      <c r="EZY202" s="116" t="s">
        <v>74</v>
      </c>
      <c r="EZZ202" s="116"/>
      <c r="FAA202" s="116"/>
      <c r="FAB202" s="116"/>
      <c r="FAC202" s="116"/>
      <c r="FAD202" s="116"/>
      <c r="FAE202" s="116"/>
      <c r="FAF202" s="116"/>
      <c r="FAG202" s="116" t="s">
        <v>74</v>
      </c>
      <c r="FAH202" s="116"/>
      <c r="FAI202" s="116"/>
      <c r="FAJ202" s="116"/>
      <c r="FAK202" s="116"/>
      <c r="FAL202" s="116"/>
      <c r="FAM202" s="116"/>
      <c r="FAN202" s="116"/>
      <c r="FAO202" s="116" t="s">
        <v>74</v>
      </c>
      <c r="FAP202" s="116"/>
      <c r="FAQ202" s="116"/>
      <c r="FAR202" s="116"/>
      <c r="FAS202" s="116"/>
      <c r="FAT202" s="116"/>
      <c r="FAU202" s="116"/>
      <c r="FAV202" s="116"/>
      <c r="FAW202" s="116" t="s">
        <v>74</v>
      </c>
      <c r="FAX202" s="116"/>
      <c r="FAY202" s="116"/>
      <c r="FAZ202" s="116"/>
      <c r="FBA202" s="116"/>
      <c r="FBB202" s="116"/>
      <c r="FBC202" s="116"/>
      <c r="FBD202" s="116"/>
      <c r="FBE202" s="116" t="s">
        <v>74</v>
      </c>
      <c r="FBF202" s="116"/>
      <c r="FBG202" s="116"/>
      <c r="FBH202" s="116"/>
      <c r="FBI202" s="116"/>
      <c r="FBJ202" s="116"/>
      <c r="FBK202" s="116"/>
      <c r="FBL202" s="116"/>
      <c r="FBM202" s="116" t="s">
        <v>74</v>
      </c>
      <c r="FBN202" s="116"/>
      <c r="FBO202" s="116"/>
      <c r="FBP202" s="116"/>
      <c r="FBQ202" s="116"/>
      <c r="FBR202" s="116"/>
      <c r="FBS202" s="116"/>
      <c r="FBT202" s="116"/>
      <c r="FBU202" s="116" t="s">
        <v>74</v>
      </c>
      <c r="FBV202" s="116"/>
      <c r="FBW202" s="116"/>
      <c r="FBX202" s="116"/>
      <c r="FBY202" s="116"/>
      <c r="FBZ202" s="116"/>
      <c r="FCA202" s="116"/>
      <c r="FCB202" s="116"/>
      <c r="FCC202" s="116" t="s">
        <v>74</v>
      </c>
      <c r="FCD202" s="116"/>
      <c r="FCE202" s="116"/>
      <c r="FCF202" s="116"/>
      <c r="FCG202" s="116"/>
      <c r="FCH202" s="116"/>
      <c r="FCI202" s="116"/>
      <c r="FCJ202" s="116"/>
      <c r="FCK202" s="116" t="s">
        <v>74</v>
      </c>
      <c r="FCL202" s="116"/>
      <c r="FCM202" s="116"/>
      <c r="FCN202" s="116"/>
      <c r="FCO202" s="116"/>
      <c r="FCP202" s="116"/>
      <c r="FCQ202" s="116"/>
      <c r="FCR202" s="116"/>
      <c r="FCS202" s="116" t="s">
        <v>74</v>
      </c>
      <c r="FCT202" s="116"/>
      <c r="FCU202" s="116"/>
      <c r="FCV202" s="116"/>
      <c r="FCW202" s="116"/>
      <c r="FCX202" s="116"/>
      <c r="FCY202" s="116"/>
      <c r="FCZ202" s="116"/>
      <c r="FDA202" s="116" t="s">
        <v>74</v>
      </c>
      <c r="FDB202" s="116"/>
      <c r="FDC202" s="116"/>
      <c r="FDD202" s="116"/>
      <c r="FDE202" s="116"/>
      <c r="FDF202" s="116"/>
      <c r="FDG202" s="116"/>
      <c r="FDH202" s="116"/>
      <c r="FDI202" s="116" t="s">
        <v>74</v>
      </c>
      <c r="FDJ202" s="116"/>
      <c r="FDK202" s="116"/>
      <c r="FDL202" s="116"/>
      <c r="FDM202" s="116"/>
      <c r="FDN202" s="116"/>
      <c r="FDO202" s="116"/>
      <c r="FDP202" s="116"/>
      <c r="FDQ202" s="116" t="s">
        <v>74</v>
      </c>
      <c r="FDR202" s="116"/>
      <c r="FDS202" s="116"/>
      <c r="FDT202" s="116"/>
      <c r="FDU202" s="116"/>
      <c r="FDV202" s="116"/>
      <c r="FDW202" s="116"/>
      <c r="FDX202" s="116"/>
      <c r="FDY202" s="116" t="s">
        <v>74</v>
      </c>
      <c r="FDZ202" s="116"/>
      <c r="FEA202" s="116"/>
      <c r="FEB202" s="116"/>
      <c r="FEC202" s="116"/>
      <c r="FED202" s="116"/>
      <c r="FEE202" s="116"/>
      <c r="FEF202" s="116"/>
      <c r="FEG202" s="116" t="s">
        <v>74</v>
      </c>
      <c r="FEH202" s="116"/>
      <c r="FEI202" s="116"/>
      <c r="FEJ202" s="116"/>
      <c r="FEK202" s="116"/>
      <c r="FEL202" s="116"/>
      <c r="FEM202" s="116"/>
      <c r="FEN202" s="116"/>
      <c r="FEO202" s="116" t="s">
        <v>74</v>
      </c>
      <c r="FEP202" s="116"/>
      <c r="FEQ202" s="116"/>
      <c r="FER202" s="116"/>
      <c r="FES202" s="116"/>
      <c r="FET202" s="116"/>
      <c r="FEU202" s="116"/>
      <c r="FEV202" s="116"/>
      <c r="FEW202" s="116" t="s">
        <v>74</v>
      </c>
      <c r="FEX202" s="116"/>
      <c r="FEY202" s="116"/>
      <c r="FEZ202" s="116"/>
      <c r="FFA202" s="116"/>
      <c r="FFB202" s="116"/>
      <c r="FFC202" s="116"/>
      <c r="FFD202" s="116"/>
      <c r="FFE202" s="116" t="s">
        <v>74</v>
      </c>
      <c r="FFF202" s="116"/>
      <c r="FFG202" s="116"/>
      <c r="FFH202" s="116"/>
      <c r="FFI202" s="116"/>
      <c r="FFJ202" s="116"/>
      <c r="FFK202" s="116"/>
      <c r="FFL202" s="116"/>
      <c r="FFM202" s="116" t="s">
        <v>74</v>
      </c>
      <c r="FFN202" s="116"/>
      <c r="FFO202" s="116"/>
      <c r="FFP202" s="116"/>
      <c r="FFQ202" s="116"/>
      <c r="FFR202" s="116"/>
      <c r="FFS202" s="116"/>
      <c r="FFT202" s="116"/>
      <c r="FFU202" s="116" t="s">
        <v>74</v>
      </c>
      <c r="FFV202" s="116"/>
      <c r="FFW202" s="116"/>
      <c r="FFX202" s="116"/>
      <c r="FFY202" s="116"/>
      <c r="FFZ202" s="116"/>
      <c r="FGA202" s="116"/>
      <c r="FGB202" s="116"/>
      <c r="FGC202" s="116" t="s">
        <v>74</v>
      </c>
      <c r="FGD202" s="116"/>
      <c r="FGE202" s="116"/>
      <c r="FGF202" s="116"/>
      <c r="FGG202" s="116"/>
      <c r="FGH202" s="116"/>
      <c r="FGI202" s="116"/>
      <c r="FGJ202" s="116"/>
      <c r="FGK202" s="116" t="s">
        <v>74</v>
      </c>
      <c r="FGL202" s="116"/>
      <c r="FGM202" s="116"/>
      <c r="FGN202" s="116"/>
      <c r="FGO202" s="116"/>
      <c r="FGP202" s="116"/>
      <c r="FGQ202" s="116"/>
      <c r="FGR202" s="116"/>
      <c r="FGS202" s="116" t="s">
        <v>74</v>
      </c>
      <c r="FGT202" s="116"/>
      <c r="FGU202" s="116"/>
      <c r="FGV202" s="116"/>
      <c r="FGW202" s="116"/>
      <c r="FGX202" s="116"/>
      <c r="FGY202" s="116"/>
      <c r="FGZ202" s="116"/>
      <c r="FHA202" s="116" t="s">
        <v>74</v>
      </c>
      <c r="FHB202" s="116"/>
      <c r="FHC202" s="116"/>
      <c r="FHD202" s="116"/>
      <c r="FHE202" s="116"/>
      <c r="FHF202" s="116"/>
      <c r="FHG202" s="116"/>
      <c r="FHH202" s="116"/>
      <c r="FHI202" s="116" t="s">
        <v>74</v>
      </c>
      <c r="FHJ202" s="116"/>
      <c r="FHK202" s="116"/>
      <c r="FHL202" s="116"/>
      <c r="FHM202" s="116"/>
      <c r="FHN202" s="116"/>
      <c r="FHO202" s="116"/>
      <c r="FHP202" s="116"/>
      <c r="FHQ202" s="116" t="s">
        <v>74</v>
      </c>
      <c r="FHR202" s="116"/>
      <c r="FHS202" s="116"/>
      <c r="FHT202" s="116"/>
      <c r="FHU202" s="116"/>
      <c r="FHV202" s="116"/>
      <c r="FHW202" s="116"/>
      <c r="FHX202" s="116"/>
      <c r="FHY202" s="116" t="s">
        <v>74</v>
      </c>
      <c r="FHZ202" s="116"/>
      <c r="FIA202" s="116"/>
      <c r="FIB202" s="116"/>
      <c r="FIC202" s="116"/>
      <c r="FID202" s="116"/>
      <c r="FIE202" s="116"/>
      <c r="FIF202" s="116"/>
      <c r="FIG202" s="116" t="s">
        <v>74</v>
      </c>
      <c r="FIH202" s="116"/>
      <c r="FII202" s="116"/>
      <c r="FIJ202" s="116"/>
      <c r="FIK202" s="116"/>
      <c r="FIL202" s="116"/>
      <c r="FIM202" s="116"/>
      <c r="FIN202" s="116"/>
      <c r="FIO202" s="116" t="s">
        <v>74</v>
      </c>
      <c r="FIP202" s="116"/>
      <c r="FIQ202" s="116"/>
      <c r="FIR202" s="116"/>
      <c r="FIS202" s="116"/>
      <c r="FIT202" s="116"/>
      <c r="FIU202" s="116"/>
      <c r="FIV202" s="116"/>
      <c r="FIW202" s="116" t="s">
        <v>74</v>
      </c>
      <c r="FIX202" s="116"/>
      <c r="FIY202" s="116"/>
      <c r="FIZ202" s="116"/>
      <c r="FJA202" s="116"/>
      <c r="FJB202" s="116"/>
      <c r="FJC202" s="116"/>
      <c r="FJD202" s="116"/>
      <c r="FJE202" s="116" t="s">
        <v>74</v>
      </c>
      <c r="FJF202" s="116"/>
      <c r="FJG202" s="116"/>
      <c r="FJH202" s="116"/>
      <c r="FJI202" s="116"/>
      <c r="FJJ202" s="116"/>
      <c r="FJK202" s="116"/>
      <c r="FJL202" s="116"/>
      <c r="FJM202" s="116" t="s">
        <v>74</v>
      </c>
      <c r="FJN202" s="116"/>
      <c r="FJO202" s="116"/>
      <c r="FJP202" s="116"/>
      <c r="FJQ202" s="116"/>
      <c r="FJR202" s="116"/>
      <c r="FJS202" s="116"/>
      <c r="FJT202" s="116"/>
      <c r="FJU202" s="116" t="s">
        <v>74</v>
      </c>
      <c r="FJV202" s="116"/>
      <c r="FJW202" s="116"/>
      <c r="FJX202" s="116"/>
      <c r="FJY202" s="116"/>
      <c r="FJZ202" s="116"/>
      <c r="FKA202" s="116"/>
      <c r="FKB202" s="116"/>
      <c r="FKC202" s="116" t="s">
        <v>74</v>
      </c>
      <c r="FKD202" s="116"/>
      <c r="FKE202" s="116"/>
      <c r="FKF202" s="116"/>
      <c r="FKG202" s="116"/>
      <c r="FKH202" s="116"/>
      <c r="FKI202" s="116"/>
      <c r="FKJ202" s="116"/>
      <c r="FKK202" s="116" t="s">
        <v>74</v>
      </c>
      <c r="FKL202" s="116"/>
      <c r="FKM202" s="116"/>
      <c r="FKN202" s="116"/>
      <c r="FKO202" s="116"/>
      <c r="FKP202" s="116"/>
      <c r="FKQ202" s="116"/>
      <c r="FKR202" s="116"/>
      <c r="FKS202" s="116" t="s">
        <v>74</v>
      </c>
      <c r="FKT202" s="116"/>
      <c r="FKU202" s="116"/>
      <c r="FKV202" s="116"/>
      <c r="FKW202" s="116"/>
      <c r="FKX202" s="116"/>
      <c r="FKY202" s="116"/>
      <c r="FKZ202" s="116"/>
      <c r="FLA202" s="116" t="s">
        <v>74</v>
      </c>
      <c r="FLB202" s="116"/>
      <c r="FLC202" s="116"/>
      <c r="FLD202" s="116"/>
      <c r="FLE202" s="116"/>
      <c r="FLF202" s="116"/>
      <c r="FLG202" s="116"/>
      <c r="FLH202" s="116"/>
      <c r="FLI202" s="116" t="s">
        <v>74</v>
      </c>
      <c r="FLJ202" s="116"/>
      <c r="FLK202" s="116"/>
      <c r="FLL202" s="116"/>
      <c r="FLM202" s="116"/>
      <c r="FLN202" s="116"/>
      <c r="FLO202" s="116"/>
      <c r="FLP202" s="116"/>
      <c r="FLQ202" s="116" t="s">
        <v>74</v>
      </c>
      <c r="FLR202" s="116"/>
      <c r="FLS202" s="116"/>
      <c r="FLT202" s="116"/>
      <c r="FLU202" s="116"/>
      <c r="FLV202" s="116"/>
      <c r="FLW202" s="116"/>
      <c r="FLX202" s="116"/>
      <c r="FLY202" s="116" t="s">
        <v>74</v>
      </c>
      <c r="FLZ202" s="116"/>
      <c r="FMA202" s="116"/>
      <c r="FMB202" s="116"/>
      <c r="FMC202" s="116"/>
      <c r="FMD202" s="116"/>
      <c r="FME202" s="116"/>
      <c r="FMF202" s="116"/>
      <c r="FMG202" s="116" t="s">
        <v>74</v>
      </c>
      <c r="FMH202" s="116"/>
      <c r="FMI202" s="116"/>
      <c r="FMJ202" s="116"/>
      <c r="FMK202" s="116"/>
      <c r="FML202" s="116"/>
      <c r="FMM202" s="116"/>
      <c r="FMN202" s="116"/>
      <c r="FMO202" s="116" t="s">
        <v>74</v>
      </c>
      <c r="FMP202" s="116"/>
      <c r="FMQ202" s="116"/>
      <c r="FMR202" s="116"/>
      <c r="FMS202" s="116"/>
      <c r="FMT202" s="116"/>
      <c r="FMU202" s="116"/>
      <c r="FMV202" s="116"/>
      <c r="FMW202" s="116" t="s">
        <v>74</v>
      </c>
      <c r="FMX202" s="116"/>
      <c r="FMY202" s="116"/>
      <c r="FMZ202" s="116"/>
      <c r="FNA202" s="116"/>
      <c r="FNB202" s="116"/>
      <c r="FNC202" s="116"/>
      <c r="FND202" s="116"/>
      <c r="FNE202" s="116" t="s">
        <v>74</v>
      </c>
      <c r="FNF202" s="116"/>
      <c r="FNG202" s="116"/>
      <c r="FNH202" s="116"/>
      <c r="FNI202" s="116"/>
      <c r="FNJ202" s="116"/>
      <c r="FNK202" s="116"/>
      <c r="FNL202" s="116"/>
      <c r="FNM202" s="116" t="s">
        <v>74</v>
      </c>
      <c r="FNN202" s="116"/>
      <c r="FNO202" s="116"/>
      <c r="FNP202" s="116"/>
      <c r="FNQ202" s="116"/>
      <c r="FNR202" s="116"/>
      <c r="FNS202" s="116"/>
      <c r="FNT202" s="116"/>
      <c r="FNU202" s="116" t="s">
        <v>74</v>
      </c>
      <c r="FNV202" s="116"/>
      <c r="FNW202" s="116"/>
      <c r="FNX202" s="116"/>
      <c r="FNY202" s="116"/>
      <c r="FNZ202" s="116"/>
      <c r="FOA202" s="116"/>
      <c r="FOB202" s="116"/>
      <c r="FOC202" s="116" t="s">
        <v>74</v>
      </c>
      <c r="FOD202" s="116"/>
      <c r="FOE202" s="116"/>
      <c r="FOF202" s="116"/>
      <c r="FOG202" s="116"/>
      <c r="FOH202" s="116"/>
      <c r="FOI202" s="116"/>
      <c r="FOJ202" s="116"/>
      <c r="FOK202" s="116" t="s">
        <v>74</v>
      </c>
      <c r="FOL202" s="116"/>
      <c r="FOM202" s="116"/>
      <c r="FON202" s="116"/>
      <c r="FOO202" s="116"/>
      <c r="FOP202" s="116"/>
      <c r="FOQ202" s="116"/>
      <c r="FOR202" s="116"/>
      <c r="FOS202" s="116" t="s">
        <v>74</v>
      </c>
      <c r="FOT202" s="116"/>
      <c r="FOU202" s="116"/>
      <c r="FOV202" s="116"/>
      <c r="FOW202" s="116"/>
      <c r="FOX202" s="116"/>
      <c r="FOY202" s="116"/>
      <c r="FOZ202" s="116"/>
      <c r="FPA202" s="116" t="s">
        <v>74</v>
      </c>
      <c r="FPB202" s="116"/>
      <c r="FPC202" s="116"/>
      <c r="FPD202" s="116"/>
      <c r="FPE202" s="116"/>
      <c r="FPF202" s="116"/>
      <c r="FPG202" s="116"/>
      <c r="FPH202" s="116"/>
      <c r="FPI202" s="116" t="s">
        <v>74</v>
      </c>
      <c r="FPJ202" s="116"/>
      <c r="FPK202" s="116"/>
      <c r="FPL202" s="116"/>
      <c r="FPM202" s="116"/>
      <c r="FPN202" s="116"/>
      <c r="FPO202" s="116"/>
      <c r="FPP202" s="116"/>
      <c r="FPQ202" s="116" t="s">
        <v>74</v>
      </c>
      <c r="FPR202" s="116"/>
      <c r="FPS202" s="116"/>
      <c r="FPT202" s="116"/>
      <c r="FPU202" s="116"/>
      <c r="FPV202" s="116"/>
      <c r="FPW202" s="116"/>
      <c r="FPX202" s="116"/>
      <c r="FPY202" s="116" t="s">
        <v>74</v>
      </c>
      <c r="FPZ202" s="116"/>
      <c r="FQA202" s="116"/>
      <c r="FQB202" s="116"/>
      <c r="FQC202" s="116"/>
      <c r="FQD202" s="116"/>
      <c r="FQE202" s="116"/>
      <c r="FQF202" s="116"/>
      <c r="FQG202" s="116" t="s">
        <v>74</v>
      </c>
      <c r="FQH202" s="116"/>
      <c r="FQI202" s="116"/>
      <c r="FQJ202" s="116"/>
      <c r="FQK202" s="116"/>
      <c r="FQL202" s="116"/>
      <c r="FQM202" s="116"/>
      <c r="FQN202" s="116"/>
      <c r="FQO202" s="116" t="s">
        <v>74</v>
      </c>
      <c r="FQP202" s="116"/>
      <c r="FQQ202" s="116"/>
      <c r="FQR202" s="116"/>
      <c r="FQS202" s="116"/>
      <c r="FQT202" s="116"/>
      <c r="FQU202" s="116"/>
      <c r="FQV202" s="116"/>
      <c r="FQW202" s="116" t="s">
        <v>74</v>
      </c>
      <c r="FQX202" s="116"/>
      <c r="FQY202" s="116"/>
      <c r="FQZ202" s="116"/>
      <c r="FRA202" s="116"/>
      <c r="FRB202" s="116"/>
      <c r="FRC202" s="116"/>
      <c r="FRD202" s="116"/>
      <c r="FRE202" s="116" t="s">
        <v>74</v>
      </c>
      <c r="FRF202" s="116"/>
      <c r="FRG202" s="116"/>
      <c r="FRH202" s="116"/>
      <c r="FRI202" s="116"/>
      <c r="FRJ202" s="116"/>
      <c r="FRK202" s="116"/>
      <c r="FRL202" s="116"/>
      <c r="FRM202" s="116" t="s">
        <v>74</v>
      </c>
      <c r="FRN202" s="116"/>
      <c r="FRO202" s="116"/>
      <c r="FRP202" s="116"/>
      <c r="FRQ202" s="116"/>
      <c r="FRR202" s="116"/>
      <c r="FRS202" s="116"/>
      <c r="FRT202" s="116"/>
      <c r="FRU202" s="116" t="s">
        <v>74</v>
      </c>
      <c r="FRV202" s="116"/>
      <c r="FRW202" s="116"/>
      <c r="FRX202" s="116"/>
      <c r="FRY202" s="116"/>
      <c r="FRZ202" s="116"/>
      <c r="FSA202" s="116"/>
      <c r="FSB202" s="116"/>
      <c r="FSC202" s="116" t="s">
        <v>74</v>
      </c>
      <c r="FSD202" s="116"/>
      <c r="FSE202" s="116"/>
      <c r="FSF202" s="116"/>
      <c r="FSG202" s="116"/>
      <c r="FSH202" s="116"/>
      <c r="FSI202" s="116"/>
      <c r="FSJ202" s="116"/>
      <c r="FSK202" s="116" t="s">
        <v>74</v>
      </c>
      <c r="FSL202" s="116"/>
      <c r="FSM202" s="116"/>
      <c r="FSN202" s="116"/>
      <c r="FSO202" s="116"/>
      <c r="FSP202" s="116"/>
      <c r="FSQ202" s="116"/>
      <c r="FSR202" s="116"/>
      <c r="FSS202" s="116" t="s">
        <v>74</v>
      </c>
      <c r="FST202" s="116"/>
      <c r="FSU202" s="116"/>
      <c r="FSV202" s="116"/>
      <c r="FSW202" s="116"/>
      <c r="FSX202" s="116"/>
      <c r="FSY202" s="116"/>
      <c r="FSZ202" s="116"/>
      <c r="FTA202" s="116" t="s">
        <v>74</v>
      </c>
      <c r="FTB202" s="116"/>
      <c r="FTC202" s="116"/>
      <c r="FTD202" s="116"/>
      <c r="FTE202" s="116"/>
      <c r="FTF202" s="116"/>
      <c r="FTG202" s="116"/>
      <c r="FTH202" s="116"/>
      <c r="FTI202" s="116" t="s">
        <v>74</v>
      </c>
      <c r="FTJ202" s="116"/>
      <c r="FTK202" s="116"/>
      <c r="FTL202" s="116"/>
      <c r="FTM202" s="116"/>
      <c r="FTN202" s="116"/>
      <c r="FTO202" s="116"/>
      <c r="FTP202" s="116"/>
      <c r="FTQ202" s="116" t="s">
        <v>74</v>
      </c>
      <c r="FTR202" s="116"/>
      <c r="FTS202" s="116"/>
      <c r="FTT202" s="116"/>
      <c r="FTU202" s="116"/>
      <c r="FTV202" s="116"/>
      <c r="FTW202" s="116"/>
      <c r="FTX202" s="116"/>
      <c r="FTY202" s="116" t="s">
        <v>74</v>
      </c>
      <c r="FTZ202" s="116"/>
      <c r="FUA202" s="116"/>
      <c r="FUB202" s="116"/>
      <c r="FUC202" s="116"/>
      <c r="FUD202" s="116"/>
      <c r="FUE202" s="116"/>
      <c r="FUF202" s="116"/>
      <c r="FUG202" s="116" t="s">
        <v>74</v>
      </c>
      <c r="FUH202" s="116"/>
      <c r="FUI202" s="116"/>
      <c r="FUJ202" s="116"/>
      <c r="FUK202" s="116"/>
      <c r="FUL202" s="116"/>
      <c r="FUM202" s="116"/>
      <c r="FUN202" s="116"/>
      <c r="FUO202" s="116" t="s">
        <v>74</v>
      </c>
      <c r="FUP202" s="116"/>
      <c r="FUQ202" s="116"/>
      <c r="FUR202" s="116"/>
      <c r="FUS202" s="116"/>
      <c r="FUT202" s="116"/>
      <c r="FUU202" s="116"/>
      <c r="FUV202" s="116"/>
      <c r="FUW202" s="116" t="s">
        <v>74</v>
      </c>
      <c r="FUX202" s="116"/>
      <c r="FUY202" s="116"/>
      <c r="FUZ202" s="116"/>
      <c r="FVA202" s="116"/>
      <c r="FVB202" s="116"/>
      <c r="FVC202" s="116"/>
      <c r="FVD202" s="116"/>
      <c r="FVE202" s="116" t="s">
        <v>74</v>
      </c>
      <c r="FVF202" s="116"/>
      <c r="FVG202" s="116"/>
      <c r="FVH202" s="116"/>
      <c r="FVI202" s="116"/>
      <c r="FVJ202" s="116"/>
      <c r="FVK202" s="116"/>
      <c r="FVL202" s="116"/>
      <c r="FVM202" s="116" t="s">
        <v>74</v>
      </c>
      <c r="FVN202" s="116"/>
      <c r="FVO202" s="116"/>
      <c r="FVP202" s="116"/>
      <c r="FVQ202" s="116"/>
      <c r="FVR202" s="116"/>
      <c r="FVS202" s="116"/>
      <c r="FVT202" s="116"/>
      <c r="FVU202" s="116" t="s">
        <v>74</v>
      </c>
      <c r="FVV202" s="116"/>
      <c r="FVW202" s="116"/>
      <c r="FVX202" s="116"/>
      <c r="FVY202" s="116"/>
      <c r="FVZ202" s="116"/>
      <c r="FWA202" s="116"/>
      <c r="FWB202" s="116"/>
      <c r="FWC202" s="116" t="s">
        <v>74</v>
      </c>
      <c r="FWD202" s="116"/>
      <c r="FWE202" s="116"/>
      <c r="FWF202" s="116"/>
      <c r="FWG202" s="116"/>
      <c r="FWH202" s="116"/>
      <c r="FWI202" s="116"/>
      <c r="FWJ202" s="116"/>
      <c r="FWK202" s="116" t="s">
        <v>74</v>
      </c>
      <c r="FWL202" s="116"/>
      <c r="FWM202" s="116"/>
      <c r="FWN202" s="116"/>
      <c r="FWO202" s="116"/>
      <c r="FWP202" s="116"/>
      <c r="FWQ202" s="116"/>
      <c r="FWR202" s="116"/>
      <c r="FWS202" s="116" t="s">
        <v>74</v>
      </c>
      <c r="FWT202" s="116"/>
      <c r="FWU202" s="116"/>
      <c r="FWV202" s="116"/>
      <c r="FWW202" s="116"/>
      <c r="FWX202" s="116"/>
      <c r="FWY202" s="116"/>
      <c r="FWZ202" s="116"/>
      <c r="FXA202" s="116" t="s">
        <v>74</v>
      </c>
      <c r="FXB202" s="116"/>
      <c r="FXC202" s="116"/>
      <c r="FXD202" s="116"/>
      <c r="FXE202" s="116"/>
      <c r="FXF202" s="116"/>
      <c r="FXG202" s="116"/>
      <c r="FXH202" s="116"/>
      <c r="FXI202" s="116" t="s">
        <v>74</v>
      </c>
      <c r="FXJ202" s="116"/>
      <c r="FXK202" s="116"/>
      <c r="FXL202" s="116"/>
      <c r="FXM202" s="116"/>
      <c r="FXN202" s="116"/>
      <c r="FXO202" s="116"/>
      <c r="FXP202" s="116"/>
      <c r="FXQ202" s="116" t="s">
        <v>74</v>
      </c>
      <c r="FXR202" s="116"/>
      <c r="FXS202" s="116"/>
      <c r="FXT202" s="116"/>
      <c r="FXU202" s="116"/>
      <c r="FXV202" s="116"/>
      <c r="FXW202" s="116"/>
      <c r="FXX202" s="116"/>
      <c r="FXY202" s="116" t="s">
        <v>74</v>
      </c>
      <c r="FXZ202" s="116"/>
      <c r="FYA202" s="116"/>
      <c r="FYB202" s="116"/>
      <c r="FYC202" s="116"/>
      <c r="FYD202" s="116"/>
      <c r="FYE202" s="116"/>
      <c r="FYF202" s="116"/>
      <c r="FYG202" s="116" t="s">
        <v>74</v>
      </c>
      <c r="FYH202" s="116"/>
      <c r="FYI202" s="116"/>
      <c r="FYJ202" s="116"/>
      <c r="FYK202" s="116"/>
      <c r="FYL202" s="116"/>
      <c r="FYM202" s="116"/>
      <c r="FYN202" s="116"/>
      <c r="FYO202" s="116" t="s">
        <v>74</v>
      </c>
      <c r="FYP202" s="116"/>
      <c r="FYQ202" s="116"/>
      <c r="FYR202" s="116"/>
      <c r="FYS202" s="116"/>
      <c r="FYT202" s="116"/>
      <c r="FYU202" s="116"/>
      <c r="FYV202" s="116"/>
      <c r="FYW202" s="116" t="s">
        <v>74</v>
      </c>
      <c r="FYX202" s="116"/>
      <c r="FYY202" s="116"/>
      <c r="FYZ202" s="116"/>
      <c r="FZA202" s="116"/>
      <c r="FZB202" s="116"/>
      <c r="FZC202" s="116"/>
      <c r="FZD202" s="116"/>
      <c r="FZE202" s="116" t="s">
        <v>74</v>
      </c>
      <c r="FZF202" s="116"/>
      <c r="FZG202" s="116"/>
      <c r="FZH202" s="116"/>
      <c r="FZI202" s="116"/>
      <c r="FZJ202" s="116"/>
      <c r="FZK202" s="116"/>
      <c r="FZL202" s="116"/>
      <c r="FZM202" s="116" t="s">
        <v>74</v>
      </c>
      <c r="FZN202" s="116"/>
      <c r="FZO202" s="116"/>
      <c r="FZP202" s="116"/>
      <c r="FZQ202" s="116"/>
      <c r="FZR202" s="116"/>
      <c r="FZS202" s="116"/>
      <c r="FZT202" s="116"/>
      <c r="FZU202" s="116" t="s">
        <v>74</v>
      </c>
      <c r="FZV202" s="116"/>
      <c r="FZW202" s="116"/>
      <c r="FZX202" s="116"/>
      <c r="FZY202" s="116"/>
      <c r="FZZ202" s="116"/>
      <c r="GAA202" s="116"/>
      <c r="GAB202" s="116"/>
      <c r="GAC202" s="116" t="s">
        <v>74</v>
      </c>
      <c r="GAD202" s="116"/>
      <c r="GAE202" s="116"/>
      <c r="GAF202" s="116"/>
      <c r="GAG202" s="116"/>
      <c r="GAH202" s="116"/>
      <c r="GAI202" s="116"/>
      <c r="GAJ202" s="116"/>
      <c r="GAK202" s="116" t="s">
        <v>74</v>
      </c>
      <c r="GAL202" s="116"/>
      <c r="GAM202" s="116"/>
      <c r="GAN202" s="116"/>
      <c r="GAO202" s="116"/>
      <c r="GAP202" s="116"/>
      <c r="GAQ202" s="116"/>
      <c r="GAR202" s="116"/>
      <c r="GAS202" s="116" t="s">
        <v>74</v>
      </c>
      <c r="GAT202" s="116"/>
      <c r="GAU202" s="116"/>
      <c r="GAV202" s="116"/>
      <c r="GAW202" s="116"/>
      <c r="GAX202" s="116"/>
      <c r="GAY202" s="116"/>
      <c r="GAZ202" s="116"/>
      <c r="GBA202" s="116" t="s">
        <v>74</v>
      </c>
      <c r="GBB202" s="116"/>
      <c r="GBC202" s="116"/>
      <c r="GBD202" s="116"/>
      <c r="GBE202" s="116"/>
      <c r="GBF202" s="116"/>
      <c r="GBG202" s="116"/>
      <c r="GBH202" s="116"/>
      <c r="GBI202" s="116" t="s">
        <v>74</v>
      </c>
      <c r="GBJ202" s="116"/>
      <c r="GBK202" s="116"/>
      <c r="GBL202" s="116"/>
      <c r="GBM202" s="116"/>
      <c r="GBN202" s="116"/>
      <c r="GBO202" s="116"/>
      <c r="GBP202" s="116"/>
      <c r="GBQ202" s="116" t="s">
        <v>74</v>
      </c>
      <c r="GBR202" s="116"/>
      <c r="GBS202" s="116"/>
      <c r="GBT202" s="116"/>
      <c r="GBU202" s="116"/>
      <c r="GBV202" s="116"/>
      <c r="GBW202" s="116"/>
      <c r="GBX202" s="116"/>
      <c r="GBY202" s="116" t="s">
        <v>74</v>
      </c>
      <c r="GBZ202" s="116"/>
      <c r="GCA202" s="116"/>
      <c r="GCB202" s="116"/>
      <c r="GCC202" s="116"/>
      <c r="GCD202" s="116"/>
      <c r="GCE202" s="116"/>
      <c r="GCF202" s="116"/>
      <c r="GCG202" s="116" t="s">
        <v>74</v>
      </c>
      <c r="GCH202" s="116"/>
      <c r="GCI202" s="116"/>
      <c r="GCJ202" s="116"/>
      <c r="GCK202" s="116"/>
      <c r="GCL202" s="116"/>
      <c r="GCM202" s="116"/>
      <c r="GCN202" s="116"/>
      <c r="GCO202" s="116" t="s">
        <v>74</v>
      </c>
      <c r="GCP202" s="116"/>
      <c r="GCQ202" s="116"/>
      <c r="GCR202" s="116"/>
      <c r="GCS202" s="116"/>
      <c r="GCT202" s="116"/>
      <c r="GCU202" s="116"/>
      <c r="GCV202" s="116"/>
      <c r="GCW202" s="116" t="s">
        <v>74</v>
      </c>
      <c r="GCX202" s="116"/>
      <c r="GCY202" s="116"/>
      <c r="GCZ202" s="116"/>
      <c r="GDA202" s="116"/>
      <c r="GDB202" s="116"/>
      <c r="GDC202" s="116"/>
      <c r="GDD202" s="116"/>
      <c r="GDE202" s="116" t="s">
        <v>74</v>
      </c>
      <c r="GDF202" s="116"/>
      <c r="GDG202" s="116"/>
      <c r="GDH202" s="116"/>
      <c r="GDI202" s="116"/>
      <c r="GDJ202" s="116"/>
      <c r="GDK202" s="116"/>
      <c r="GDL202" s="116"/>
      <c r="GDM202" s="116" t="s">
        <v>74</v>
      </c>
      <c r="GDN202" s="116"/>
      <c r="GDO202" s="116"/>
      <c r="GDP202" s="116"/>
      <c r="GDQ202" s="116"/>
      <c r="GDR202" s="116"/>
      <c r="GDS202" s="116"/>
      <c r="GDT202" s="116"/>
      <c r="GDU202" s="116" t="s">
        <v>74</v>
      </c>
      <c r="GDV202" s="116"/>
      <c r="GDW202" s="116"/>
      <c r="GDX202" s="116"/>
      <c r="GDY202" s="116"/>
      <c r="GDZ202" s="116"/>
      <c r="GEA202" s="116"/>
      <c r="GEB202" s="116"/>
      <c r="GEC202" s="116" t="s">
        <v>74</v>
      </c>
      <c r="GED202" s="116"/>
      <c r="GEE202" s="116"/>
      <c r="GEF202" s="116"/>
      <c r="GEG202" s="116"/>
      <c r="GEH202" s="116"/>
      <c r="GEI202" s="116"/>
      <c r="GEJ202" s="116"/>
      <c r="GEK202" s="116" t="s">
        <v>74</v>
      </c>
      <c r="GEL202" s="116"/>
      <c r="GEM202" s="116"/>
      <c r="GEN202" s="116"/>
      <c r="GEO202" s="116"/>
      <c r="GEP202" s="116"/>
      <c r="GEQ202" s="116"/>
      <c r="GER202" s="116"/>
      <c r="GES202" s="116" t="s">
        <v>74</v>
      </c>
      <c r="GET202" s="116"/>
      <c r="GEU202" s="116"/>
      <c r="GEV202" s="116"/>
      <c r="GEW202" s="116"/>
      <c r="GEX202" s="116"/>
      <c r="GEY202" s="116"/>
      <c r="GEZ202" s="116"/>
      <c r="GFA202" s="116" t="s">
        <v>74</v>
      </c>
      <c r="GFB202" s="116"/>
      <c r="GFC202" s="116"/>
      <c r="GFD202" s="116"/>
      <c r="GFE202" s="116"/>
      <c r="GFF202" s="116"/>
      <c r="GFG202" s="116"/>
      <c r="GFH202" s="116"/>
      <c r="GFI202" s="116" t="s">
        <v>74</v>
      </c>
      <c r="GFJ202" s="116"/>
      <c r="GFK202" s="116"/>
      <c r="GFL202" s="116"/>
      <c r="GFM202" s="116"/>
      <c r="GFN202" s="116"/>
      <c r="GFO202" s="116"/>
      <c r="GFP202" s="116"/>
      <c r="GFQ202" s="116" t="s">
        <v>74</v>
      </c>
      <c r="GFR202" s="116"/>
      <c r="GFS202" s="116"/>
      <c r="GFT202" s="116"/>
      <c r="GFU202" s="116"/>
      <c r="GFV202" s="116"/>
      <c r="GFW202" s="116"/>
      <c r="GFX202" s="116"/>
      <c r="GFY202" s="116" t="s">
        <v>74</v>
      </c>
      <c r="GFZ202" s="116"/>
      <c r="GGA202" s="116"/>
      <c r="GGB202" s="116"/>
      <c r="GGC202" s="116"/>
      <c r="GGD202" s="116"/>
      <c r="GGE202" s="116"/>
      <c r="GGF202" s="116"/>
      <c r="GGG202" s="116" t="s">
        <v>74</v>
      </c>
      <c r="GGH202" s="116"/>
      <c r="GGI202" s="116"/>
      <c r="GGJ202" s="116"/>
      <c r="GGK202" s="116"/>
      <c r="GGL202" s="116"/>
      <c r="GGM202" s="116"/>
      <c r="GGN202" s="116"/>
      <c r="GGO202" s="116" t="s">
        <v>74</v>
      </c>
      <c r="GGP202" s="116"/>
      <c r="GGQ202" s="116"/>
      <c r="GGR202" s="116"/>
      <c r="GGS202" s="116"/>
      <c r="GGT202" s="116"/>
      <c r="GGU202" s="116"/>
      <c r="GGV202" s="116"/>
      <c r="GGW202" s="116" t="s">
        <v>74</v>
      </c>
      <c r="GGX202" s="116"/>
      <c r="GGY202" s="116"/>
      <c r="GGZ202" s="116"/>
      <c r="GHA202" s="116"/>
      <c r="GHB202" s="116"/>
      <c r="GHC202" s="116"/>
      <c r="GHD202" s="116"/>
      <c r="GHE202" s="116" t="s">
        <v>74</v>
      </c>
      <c r="GHF202" s="116"/>
      <c r="GHG202" s="116"/>
      <c r="GHH202" s="116"/>
      <c r="GHI202" s="116"/>
      <c r="GHJ202" s="116"/>
      <c r="GHK202" s="116"/>
      <c r="GHL202" s="116"/>
      <c r="GHM202" s="116" t="s">
        <v>74</v>
      </c>
      <c r="GHN202" s="116"/>
      <c r="GHO202" s="116"/>
      <c r="GHP202" s="116"/>
      <c r="GHQ202" s="116"/>
      <c r="GHR202" s="116"/>
      <c r="GHS202" s="116"/>
      <c r="GHT202" s="116"/>
      <c r="GHU202" s="116" t="s">
        <v>74</v>
      </c>
      <c r="GHV202" s="116"/>
      <c r="GHW202" s="116"/>
      <c r="GHX202" s="116"/>
      <c r="GHY202" s="116"/>
      <c r="GHZ202" s="116"/>
      <c r="GIA202" s="116"/>
      <c r="GIB202" s="116"/>
      <c r="GIC202" s="116" t="s">
        <v>74</v>
      </c>
      <c r="GID202" s="116"/>
      <c r="GIE202" s="116"/>
      <c r="GIF202" s="116"/>
      <c r="GIG202" s="116"/>
      <c r="GIH202" s="116"/>
      <c r="GII202" s="116"/>
      <c r="GIJ202" s="116"/>
      <c r="GIK202" s="116" t="s">
        <v>74</v>
      </c>
      <c r="GIL202" s="116"/>
      <c r="GIM202" s="116"/>
      <c r="GIN202" s="116"/>
      <c r="GIO202" s="116"/>
      <c r="GIP202" s="116"/>
      <c r="GIQ202" s="116"/>
      <c r="GIR202" s="116"/>
      <c r="GIS202" s="116" t="s">
        <v>74</v>
      </c>
      <c r="GIT202" s="116"/>
      <c r="GIU202" s="116"/>
      <c r="GIV202" s="116"/>
      <c r="GIW202" s="116"/>
      <c r="GIX202" s="116"/>
      <c r="GIY202" s="116"/>
      <c r="GIZ202" s="116"/>
      <c r="GJA202" s="116" t="s">
        <v>74</v>
      </c>
      <c r="GJB202" s="116"/>
      <c r="GJC202" s="116"/>
      <c r="GJD202" s="116"/>
      <c r="GJE202" s="116"/>
      <c r="GJF202" s="116"/>
      <c r="GJG202" s="116"/>
      <c r="GJH202" s="116"/>
      <c r="GJI202" s="116" t="s">
        <v>74</v>
      </c>
      <c r="GJJ202" s="116"/>
      <c r="GJK202" s="116"/>
      <c r="GJL202" s="116"/>
      <c r="GJM202" s="116"/>
      <c r="GJN202" s="116"/>
      <c r="GJO202" s="116"/>
      <c r="GJP202" s="116"/>
      <c r="GJQ202" s="116" t="s">
        <v>74</v>
      </c>
      <c r="GJR202" s="116"/>
      <c r="GJS202" s="116"/>
      <c r="GJT202" s="116"/>
      <c r="GJU202" s="116"/>
      <c r="GJV202" s="116"/>
      <c r="GJW202" s="116"/>
      <c r="GJX202" s="116"/>
      <c r="GJY202" s="116" t="s">
        <v>74</v>
      </c>
      <c r="GJZ202" s="116"/>
      <c r="GKA202" s="116"/>
      <c r="GKB202" s="116"/>
      <c r="GKC202" s="116"/>
      <c r="GKD202" s="116"/>
      <c r="GKE202" s="116"/>
      <c r="GKF202" s="116"/>
      <c r="GKG202" s="116" t="s">
        <v>74</v>
      </c>
      <c r="GKH202" s="116"/>
      <c r="GKI202" s="116"/>
      <c r="GKJ202" s="116"/>
      <c r="GKK202" s="116"/>
      <c r="GKL202" s="116"/>
      <c r="GKM202" s="116"/>
      <c r="GKN202" s="116"/>
      <c r="GKO202" s="116" t="s">
        <v>74</v>
      </c>
      <c r="GKP202" s="116"/>
      <c r="GKQ202" s="116"/>
      <c r="GKR202" s="116"/>
      <c r="GKS202" s="116"/>
      <c r="GKT202" s="116"/>
      <c r="GKU202" s="116"/>
      <c r="GKV202" s="116"/>
      <c r="GKW202" s="116" t="s">
        <v>74</v>
      </c>
      <c r="GKX202" s="116"/>
      <c r="GKY202" s="116"/>
      <c r="GKZ202" s="116"/>
      <c r="GLA202" s="116"/>
      <c r="GLB202" s="116"/>
      <c r="GLC202" s="116"/>
      <c r="GLD202" s="116"/>
      <c r="GLE202" s="116" t="s">
        <v>74</v>
      </c>
      <c r="GLF202" s="116"/>
      <c r="GLG202" s="116"/>
      <c r="GLH202" s="116"/>
      <c r="GLI202" s="116"/>
      <c r="GLJ202" s="116"/>
      <c r="GLK202" s="116"/>
      <c r="GLL202" s="116"/>
      <c r="GLM202" s="116" t="s">
        <v>74</v>
      </c>
      <c r="GLN202" s="116"/>
      <c r="GLO202" s="116"/>
      <c r="GLP202" s="116"/>
      <c r="GLQ202" s="116"/>
      <c r="GLR202" s="116"/>
      <c r="GLS202" s="116"/>
      <c r="GLT202" s="116"/>
      <c r="GLU202" s="116" t="s">
        <v>74</v>
      </c>
      <c r="GLV202" s="116"/>
      <c r="GLW202" s="116"/>
      <c r="GLX202" s="116"/>
      <c r="GLY202" s="116"/>
      <c r="GLZ202" s="116"/>
      <c r="GMA202" s="116"/>
      <c r="GMB202" s="116"/>
      <c r="GMC202" s="116" t="s">
        <v>74</v>
      </c>
      <c r="GMD202" s="116"/>
      <c r="GME202" s="116"/>
      <c r="GMF202" s="116"/>
      <c r="GMG202" s="116"/>
      <c r="GMH202" s="116"/>
      <c r="GMI202" s="116"/>
      <c r="GMJ202" s="116"/>
      <c r="GMK202" s="116" t="s">
        <v>74</v>
      </c>
      <c r="GML202" s="116"/>
      <c r="GMM202" s="116"/>
      <c r="GMN202" s="116"/>
      <c r="GMO202" s="116"/>
      <c r="GMP202" s="116"/>
      <c r="GMQ202" s="116"/>
      <c r="GMR202" s="116"/>
      <c r="GMS202" s="116" t="s">
        <v>74</v>
      </c>
      <c r="GMT202" s="116"/>
      <c r="GMU202" s="116"/>
      <c r="GMV202" s="116"/>
      <c r="GMW202" s="116"/>
      <c r="GMX202" s="116"/>
      <c r="GMY202" s="116"/>
      <c r="GMZ202" s="116"/>
      <c r="GNA202" s="116" t="s">
        <v>74</v>
      </c>
      <c r="GNB202" s="116"/>
      <c r="GNC202" s="116"/>
      <c r="GND202" s="116"/>
      <c r="GNE202" s="116"/>
      <c r="GNF202" s="116"/>
      <c r="GNG202" s="116"/>
      <c r="GNH202" s="116"/>
      <c r="GNI202" s="116" t="s">
        <v>74</v>
      </c>
      <c r="GNJ202" s="116"/>
      <c r="GNK202" s="116"/>
      <c r="GNL202" s="116"/>
      <c r="GNM202" s="116"/>
      <c r="GNN202" s="116"/>
      <c r="GNO202" s="116"/>
      <c r="GNP202" s="116"/>
      <c r="GNQ202" s="116" t="s">
        <v>74</v>
      </c>
      <c r="GNR202" s="116"/>
      <c r="GNS202" s="116"/>
      <c r="GNT202" s="116"/>
      <c r="GNU202" s="116"/>
      <c r="GNV202" s="116"/>
      <c r="GNW202" s="116"/>
      <c r="GNX202" s="116"/>
      <c r="GNY202" s="116" t="s">
        <v>74</v>
      </c>
      <c r="GNZ202" s="116"/>
      <c r="GOA202" s="116"/>
      <c r="GOB202" s="116"/>
      <c r="GOC202" s="116"/>
      <c r="GOD202" s="116"/>
      <c r="GOE202" s="116"/>
      <c r="GOF202" s="116"/>
      <c r="GOG202" s="116" t="s">
        <v>74</v>
      </c>
      <c r="GOH202" s="116"/>
      <c r="GOI202" s="116"/>
      <c r="GOJ202" s="116"/>
      <c r="GOK202" s="116"/>
      <c r="GOL202" s="116"/>
      <c r="GOM202" s="116"/>
      <c r="GON202" s="116"/>
      <c r="GOO202" s="116" t="s">
        <v>74</v>
      </c>
      <c r="GOP202" s="116"/>
      <c r="GOQ202" s="116"/>
      <c r="GOR202" s="116"/>
      <c r="GOS202" s="116"/>
      <c r="GOT202" s="116"/>
      <c r="GOU202" s="116"/>
      <c r="GOV202" s="116"/>
      <c r="GOW202" s="116" t="s">
        <v>74</v>
      </c>
      <c r="GOX202" s="116"/>
      <c r="GOY202" s="116"/>
      <c r="GOZ202" s="116"/>
      <c r="GPA202" s="116"/>
      <c r="GPB202" s="116"/>
      <c r="GPC202" s="116"/>
      <c r="GPD202" s="116"/>
      <c r="GPE202" s="116" t="s">
        <v>74</v>
      </c>
      <c r="GPF202" s="116"/>
      <c r="GPG202" s="116"/>
      <c r="GPH202" s="116"/>
      <c r="GPI202" s="116"/>
      <c r="GPJ202" s="116"/>
      <c r="GPK202" s="116"/>
      <c r="GPL202" s="116"/>
      <c r="GPM202" s="116" t="s">
        <v>74</v>
      </c>
      <c r="GPN202" s="116"/>
      <c r="GPO202" s="116"/>
      <c r="GPP202" s="116"/>
      <c r="GPQ202" s="116"/>
      <c r="GPR202" s="116"/>
      <c r="GPS202" s="116"/>
      <c r="GPT202" s="116"/>
      <c r="GPU202" s="116" t="s">
        <v>74</v>
      </c>
      <c r="GPV202" s="116"/>
      <c r="GPW202" s="116"/>
      <c r="GPX202" s="116"/>
      <c r="GPY202" s="116"/>
      <c r="GPZ202" s="116"/>
      <c r="GQA202" s="116"/>
      <c r="GQB202" s="116"/>
      <c r="GQC202" s="116" t="s">
        <v>74</v>
      </c>
      <c r="GQD202" s="116"/>
      <c r="GQE202" s="116"/>
      <c r="GQF202" s="116"/>
      <c r="GQG202" s="116"/>
      <c r="GQH202" s="116"/>
      <c r="GQI202" s="116"/>
      <c r="GQJ202" s="116"/>
      <c r="GQK202" s="116" t="s">
        <v>74</v>
      </c>
      <c r="GQL202" s="116"/>
      <c r="GQM202" s="116"/>
      <c r="GQN202" s="116"/>
      <c r="GQO202" s="116"/>
      <c r="GQP202" s="116"/>
      <c r="GQQ202" s="116"/>
      <c r="GQR202" s="116"/>
      <c r="GQS202" s="116" t="s">
        <v>74</v>
      </c>
      <c r="GQT202" s="116"/>
      <c r="GQU202" s="116"/>
      <c r="GQV202" s="116"/>
      <c r="GQW202" s="116"/>
      <c r="GQX202" s="116"/>
      <c r="GQY202" s="116"/>
      <c r="GQZ202" s="116"/>
      <c r="GRA202" s="116" t="s">
        <v>74</v>
      </c>
      <c r="GRB202" s="116"/>
      <c r="GRC202" s="116"/>
      <c r="GRD202" s="116"/>
      <c r="GRE202" s="116"/>
      <c r="GRF202" s="116"/>
      <c r="GRG202" s="116"/>
      <c r="GRH202" s="116"/>
      <c r="GRI202" s="116" t="s">
        <v>74</v>
      </c>
      <c r="GRJ202" s="116"/>
      <c r="GRK202" s="116"/>
      <c r="GRL202" s="116"/>
      <c r="GRM202" s="116"/>
      <c r="GRN202" s="116"/>
      <c r="GRO202" s="116"/>
      <c r="GRP202" s="116"/>
      <c r="GRQ202" s="116" t="s">
        <v>74</v>
      </c>
      <c r="GRR202" s="116"/>
      <c r="GRS202" s="116"/>
      <c r="GRT202" s="116"/>
      <c r="GRU202" s="116"/>
      <c r="GRV202" s="116"/>
      <c r="GRW202" s="116"/>
      <c r="GRX202" s="116"/>
      <c r="GRY202" s="116" t="s">
        <v>74</v>
      </c>
      <c r="GRZ202" s="116"/>
      <c r="GSA202" s="116"/>
      <c r="GSB202" s="116"/>
      <c r="GSC202" s="116"/>
      <c r="GSD202" s="116"/>
      <c r="GSE202" s="116"/>
      <c r="GSF202" s="116"/>
      <c r="GSG202" s="116" t="s">
        <v>74</v>
      </c>
      <c r="GSH202" s="116"/>
      <c r="GSI202" s="116"/>
      <c r="GSJ202" s="116"/>
      <c r="GSK202" s="116"/>
      <c r="GSL202" s="116"/>
      <c r="GSM202" s="116"/>
      <c r="GSN202" s="116"/>
      <c r="GSO202" s="116" t="s">
        <v>74</v>
      </c>
      <c r="GSP202" s="116"/>
      <c r="GSQ202" s="116"/>
      <c r="GSR202" s="116"/>
      <c r="GSS202" s="116"/>
      <c r="GST202" s="116"/>
      <c r="GSU202" s="116"/>
      <c r="GSV202" s="116"/>
      <c r="GSW202" s="116" t="s">
        <v>74</v>
      </c>
      <c r="GSX202" s="116"/>
      <c r="GSY202" s="116"/>
      <c r="GSZ202" s="116"/>
      <c r="GTA202" s="116"/>
      <c r="GTB202" s="116"/>
      <c r="GTC202" s="116"/>
      <c r="GTD202" s="116"/>
      <c r="GTE202" s="116" t="s">
        <v>74</v>
      </c>
      <c r="GTF202" s="116"/>
      <c r="GTG202" s="116"/>
      <c r="GTH202" s="116"/>
      <c r="GTI202" s="116"/>
      <c r="GTJ202" s="116"/>
      <c r="GTK202" s="116"/>
      <c r="GTL202" s="116"/>
      <c r="GTM202" s="116" t="s">
        <v>74</v>
      </c>
      <c r="GTN202" s="116"/>
      <c r="GTO202" s="116"/>
      <c r="GTP202" s="116"/>
      <c r="GTQ202" s="116"/>
      <c r="GTR202" s="116"/>
      <c r="GTS202" s="116"/>
      <c r="GTT202" s="116"/>
      <c r="GTU202" s="116" t="s">
        <v>74</v>
      </c>
      <c r="GTV202" s="116"/>
      <c r="GTW202" s="116"/>
      <c r="GTX202" s="116"/>
      <c r="GTY202" s="116"/>
      <c r="GTZ202" s="116"/>
      <c r="GUA202" s="116"/>
      <c r="GUB202" s="116"/>
      <c r="GUC202" s="116" t="s">
        <v>74</v>
      </c>
      <c r="GUD202" s="116"/>
      <c r="GUE202" s="116"/>
      <c r="GUF202" s="116"/>
      <c r="GUG202" s="116"/>
      <c r="GUH202" s="116"/>
      <c r="GUI202" s="116"/>
      <c r="GUJ202" s="116"/>
      <c r="GUK202" s="116" t="s">
        <v>74</v>
      </c>
      <c r="GUL202" s="116"/>
      <c r="GUM202" s="116"/>
      <c r="GUN202" s="116"/>
      <c r="GUO202" s="116"/>
      <c r="GUP202" s="116"/>
      <c r="GUQ202" s="116"/>
      <c r="GUR202" s="116"/>
      <c r="GUS202" s="116" t="s">
        <v>74</v>
      </c>
      <c r="GUT202" s="116"/>
      <c r="GUU202" s="116"/>
      <c r="GUV202" s="116"/>
      <c r="GUW202" s="116"/>
      <c r="GUX202" s="116"/>
      <c r="GUY202" s="116"/>
      <c r="GUZ202" s="116"/>
      <c r="GVA202" s="116" t="s">
        <v>74</v>
      </c>
      <c r="GVB202" s="116"/>
      <c r="GVC202" s="116"/>
      <c r="GVD202" s="116"/>
      <c r="GVE202" s="116"/>
      <c r="GVF202" s="116"/>
      <c r="GVG202" s="116"/>
      <c r="GVH202" s="116"/>
      <c r="GVI202" s="116" t="s">
        <v>74</v>
      </c>
      <c r="GVJ202" s="116"/>
      <c r="GVK202" s="116"/>
      <c r="GVL202" s="116"/>
      <c r="GVM202" s="116"/>
      <c r="GVN202" s="116"/>
      <c r="GVO202" s="116"/>
      <c r="GVP202" s="116"/>
      <c r="GVQ202" s="116" t="s">
        <v>74</v>
      </c>
      <c r="GVR202" s="116"/>
      <c r="GVS202" s="116"/>
      <c r="GVT202" s="116"/>
      <c r="GVU202" s="116"/>
      <c r="GVV202" s="116"/>
      <c r="GVW202" s="116"/>
      <c r="GVX202" s="116"/>
      <c r="GVY202" s="116" t="s">
        <v>74</v>
      </c>
      <c r="GVZ202" s="116"/>
      <c r="GWA202" s="116"/>
      <c r="GWB202" s="116"/>
      <c r="GWC202" s="116"/>
      <c r="GWD202" s="116"/>
      <c r="GWE202" s="116"/>
      <c r="GWF202" s="116"/>
      <c r="GWG202" s="116" t="s">
        <v>74</v>
      </c>
      <c r="GWH202" s="116"/>
      <c r="GWI202" s="116"/>
      <c r="GWJ202" s="116"/>
      <c r="GWK202" s="116"/>
      <c r="GWL202" s="116"/>
      <c r="GWM202" s="116"/>
      <c r="GWN202" s="116"/>
      <c r="GWO202" s="116" t="s">
        <v>74</v>
      </c>
      <c r="GWP202" s="116"/>
      <c r="GWQ202" s="116"/>
      <c r="GWR202" s="116"/>
      <c r="GWS202" s="116"/>
      <c r="GWT202" s="116"/>
      <c r="GWU202" s="116"/>
      <c r="GWV202" s="116"/>
      <c r="GWW202" s="116" t="s">
        <v>74</v>
      </c>
      <c r="GWX202" s="116"/>
      <c r="GWY202" s="116"/>
      <c r="GWZ202" s="116"/>
      <c r="GXA202" s="116"/>
      <c r="GXB202" s="116"/>
      <c r="GXC202" s="116"/>
      <c r="GXD202" s="116"/>
      <c r="GXE202" s="116" t="s">
        <v>74</v>
      </c>
      <c r="GXF202" s="116"/>
      <c r="GXG202" s="116"/>
      <c r="GXH202" s="116"/>
      <c r="GXI202" s="116"/>
      <c r="GXJ202" s="116"/>
      <c r="GXK202" s="116"/>
      <c r="GXL202" s="116"/>
      <c r="GXM202" s="116" t="s">
        <v>74</v>
      </c>
      <c r="GXN202" s="116"/>
      <c r="GXO202" s="116"/>
      <c r="GXP202" s="116"/>
      <c r="GXQ202" s="116"/>
      <c r="GXR202" s="116"/>
      <c r="GXS202" s="116"/>
      <c r="GXT202" s="116"/>
      <c r="GXU202" s="116" t="s">
        <v>74</v>
      </c>
      <c r="GXV202" s="116"/>
      <c r="GXW202" s="116"/>
      <c r="GXX202" s="116"/>
      <c r="GXY202" s="116"/>
      <c r="GXZ202" s="116"/>
      <c r="GYA202" s="116"/>
      <c r="GYB202" s="116"/>
      <c r="GYC202" s="116" t="s">
        <v>74</v>
      </c>
      <c r="GYD202" s="116"/>
      <c r="GYE202" s="116"/>
      <c r="GYF202" s="116"/>
      <c r="GYG202" s="116"/>
      <c r="GYH202" s="116"/>
      <c r="GYI202" s="116"/>
      <c r="GYJ202" s="116"/>
      <c r="GYK202" s="116" t="s">
        <v>74</v>
      </c>
      <c r="GYL202" s="116"/>
      <c r="GYM202" s="116"/>
      <c r="GYN202" s="116"/>
      <c r="GYO202" s="116"/>
      <c r="GYP202" s="116"/>
      <c r="GYQ202" s="116"/>
      <c r="GYR202" s="116"/>
      <c r="GYS202" s="116" t="s">
        <v>74</v>
      </c>
      <c r="GYT202" s="116"/>
      <c r="GYU202" s="116"/>
      <c r="GYV202" s="116"/>
      <c r="GYW202" s="116"/>
      <c r="GYX202" s="116"/>
      <c r="GYY202" s="116"/>
      <c r="GYZ202" s="116"/>
      <c r="GZA202" s="116" t="s">
        <v>74</v>
      </c>
      <c r="GZB202" s="116"/>
      <c r="GZC202" s="116"/>
      <c r="GZD202" s="116"/>
      <c r="GZE202" s="116"/>
      <c r="GZF202" s="116"/>
      <c r="GZG202" s="116"/>
      <c r="GZH202" s="116"/>
      <c r="GZI202" s="116" t="s">
        <v>74</v>
      </c>
      <c r="GZJ202" s="116"/>
      <c r="GZK202" s="116"/>
      <c r="GZL202" s="116"/>
      <c r="GZM202" s="116"/>
      <c r="GZN202" s="116"/>
      <c r="GZO202" s="116"/>
      <c r="GZP202" s="116"/>
      <c r="GZQ202" s="116" t="s">
        <v>74</v>
      </c>
      <c r="GZR202" s="116"/>
      <c r="GZS202" s="116"/>
      <c r="GZT202" s="116"/>
      <c r="GZU202" s="116"/>
      <c r="GZV202" s="116"/>
      <c r="GZW202" s="116"/>
      <c r="GZX202" s="116"/>
      <c r="GZY202" s="116" t="s">
        <v>74</v>
      </c>
      <c r="GZZ202" s="116"/>
      <c r="HAA202" s="116"/>
      <c r="HAB202" s="116"/>
      <c r="HAC202" s="116"/>
      <c r="HAD202" s="116"/>
      <c r="HAE202" s="116"/>
      <c r="HAF202" s="116"/>
      <c r="HAG202" s="116" t="s">
        <v>74</v>
      </c>
      <c r="HAH202" s="116"/>
      <c r="HAI202" s="116"/>
      <c r="HAJ202" s="116"/>
      <c r="HAK202" s="116"/>
      <c r="HAL202" s="116"/>
      <c r="HAM202" s="116"/>
      <c r="HAN202" s="116"/>
      <c r="HAO202" s="116" t="s">
        <v>74</v>
      </c>
      <c r="HAP202" s="116"/>
      <c r="HAQ202" s="116"/>
      <c r="HAR202" s="116"/>
      <c r="HAS202" s="116"/>
      <c r="HAT202" s="116"/>
      <c r="HAU202" s="116"/>
      <c r="HAV202" s="116"/>
      <c r="HAW202" s="116" t="s">
        <v>74</v>
      </c>
      <c r="HAX202" s="116"/>
      <c r="HAY202" s="116"/>
      <c r="HAZ202" s="116"/>
      <c r="HBA202" s="116"/>
      <c r="HBB202" s="116"/>
      <c r="HBC202" s="116"/>
      <c r="HBD202" s="116"/>
      <c r="HBE202" s="116" t="s">
        <v>74</v>
      </c>
      <c r="HBF202" s="116"/>
      <c r="HBG202" s="116"/>
      <c r="HBH202" s="116"/>
      <c r="HBI202" s="116"/>
      <c r="HBJ202" s="116"/>
      <c r="HBK202" s="116"/>
      <c r="HBL202" s="116"/>
      <c r="HBM202" s="116" t="s">
        <v>74</v>
      </c>
      <c r="HBN202" s="116"/>
      <c r="HBO202" s="116"/>
      <c r="HBP202" s="116"/>
      <c r="HBQ202" s="116"/>
      <c r="HBR202" s="116"/>
      <c r="HBS202" s="116"/>
      <c r="HBT202" s="116"/>
      <c r="HBU202" s="116" t="s">
        <v>74</v>
      </c>
      <c r="HBV202" s="116"/>
      <c r="HBW202" s="116"/>
      <c r="HBX202" s="116"/>
      <c r="HBY202" s="116"/>
      <c r="HBZ202" s="116"/>
      <c r="HCA202" s="116"/>
      <c r="HCB202" s="116"/>
      <c r="HCC202" s="116" t="s">
        <v>74</v>
      </c>
      <c r="HCD202" s="116"/>
      <c r="HCE202" s="116"/>
      <c r="HCF202" s="116"/>
      <c r="HCG202" s="116"/>
      <c r="HCH202" s="116"/>
      <c r="HCI202" s="116"/>
      <c r="HCJ202" s="116"/>
      <c r="HCK202" s="116" t="s">
        <v>74</v>
      </c>
      <c r="HCL202" s="116"/>
      <c r="HCM202" s="116"/>
      <c r="HCN202" s="116"/>
      <c r="HCO202" s="116"/>
      <c r="HCP202" s="116"/>
      <c r="HCQ202" s="116"/>
      <c r="HCR202" s="116"/>
      <c r="HCS202" s="116" t="s">
        <v>74</v>
      </c>
      <c r="HCT202" s="116"/>
      <c r="HCU202" s="116"/>
      <c r="HCV202" s="116"/>
      <c r="HCW202" s="116"/>
      <c r="HCX202" s="116"/>
      <c r="HCY202" s="116"/>
      <c r="HCZ202" s="116"/>
      <c r="HDA202" s="116" t="s">
        <v>74</v>
      </c>
      <c r="HDB202" s="116"/>
      <c r="HDC202" s="116"/>
      <c r="HDD202" s="116"/>
      <c r="HDE202" s="116"/>
      <c r="HDF202" s="116"/>
      <c r="HDG202" s="116"/>
      <c r="HDH202" s="116"/>
      <c r="HDI202" s="116" t="s">
        <v>74</v>
      </c>
      <c r="HDJ202" s="116"/>
      <c r="HDK202" s="116"/>
      <c r="HDL202" s="116"/>
      <c r="HDM202" s="116"/>
      <c r="HDN202" s="116"/>
      <c r="HDO202" s="116"/>
      <c r="HDP202" s="116"/>
      <c r="HDQ202" s="116" t="s">
        <v>74</v>
      </c>
      <c r="HDR202" s="116"/>
      <c r="HDS202" s="116"/>
      <c r="HDT202" s="116"/>
      <c r="HDU202" s="116"/>
      <c r="HDV202" s="116"/>
      <c r="HDW202" s="116"/>
      <c r="HDX202" s="116"/>
      <c r="HDY202" s="116" t="s">
        <v>74</v>
      </c>
      <c r="HDZ202" s="116"/>
      <c r="HEA202" s="116"/>
      <c r="HEB202" s="116"/>
      <c r="HEC202" s="116"/>
      <c r="HED202" s="116"/>
      <c r="HEE202" s="116"/>
      <c r="HEF202" s="116"/>
      <c r="HEG202" s="116" t="s">
        <v>74</v>
      </c>
      <c r="HEH202" s="116"/>
      <c r="HEI202" s="116"/>
      <c r="HEJ202" s="116"/>
      <c r="HEK202" s="116"/>
      <c r="HEL202" s="116"/>
      <c r="HEM202" s="116"/>
      <c r="HEN202" s="116"/>
      <c r="HEO202" s="116" t="s">
        <v>74</v>
      </c>
      <c r="HEP202" s="116"/>
      <c r="HEQ202" s="116"/>
      <c r="HER202" s="116"/>
      <c r="HES202" s="116"/>
      <c r="HET202" s="116"/>
      <c r="HEU202" s="116"/>
      <c r="HEV202" s="116"/>
      <c r="HEW202" s="116" t="s">
        <v>74</v>
      </c>
      <c r="HEX202" s="116"/>
      <c r="HEY202" s="116"/>
      <c r="HEZ202" s="116"/>
      <c r="HFA202" s="116"/>
      <c r="HFB202" s="116"/>
      <c r="HFC202" s="116"/>
      <c r="HFD202" s="116"/>
      <c r="HFE202" s="116" t="s">
        <v>74</v>
      </c>
      <c r="HFF202" s="116"/>
      <c r="HFG202" s="116"/>
      <c r="HFH202" s="116"/>
      <c r="HFI202" s="116"/>
      <c r="HFJ202" s="116"/>
      <c r="HFK202" s="116"/>
      <c r="HFL202" s="116"/>
      <c r="HFM202" s="116" t="s">
        <v>74</v>
      </c>
      <c r="HFN202" s="116"/>
      <c r="HFO202" s="116"/>
      <c r="HFP202" s="116"/>
      <c r="HFQ202" s="116"/>
      <c r="HFR202" s="116"/>
      <c r="HFS202" s="116"/>
      <c r="HFT202" s="116"/>
      <c r="HFU202" s="116" t="s">
        <v>74</v>
      </c>
      <c r="HFV202" s="116"/>
      <c r="HFW202" s="116"/>
      <c r="HFX202" s="116"/>
      <c r="HFY202" s="116"/>
      <c r="HFZ202" s="116"/>
      <c r="HGA202" s="116"/>
      <c r="HGB202" s="116"/>
      <c r="HGC202" s="116" t="s">
        <v>74</v>
      </c>
      <c r="HGD202" s="116"/>
      <c r="HGE202" s="116"/>
      <c r="HGF202" s="116"/>
      <c r="HGG202" s="116"/>
      <c r="HGH202" s="116"/>
      <c r="HGI202" s="116"/>
      <c r="HGJ202" s="116"/>
      <c r="HGK202" s="116" t="s">
        <v>74</v>
      </c>
      <c r="HGL202" s="116"/>
      <c r="HGM202" s="116"/>
      <c r="HGN202" s="116"/>
      <c r="HGO202" s="116"/>
      <c r="HGP202" s="116"/>
      <c r="HGQ202" s="116"/>
      <c r="HGR202" s="116"/>
      <c r="HGS202" s="116" t="s">
        <v>74</v>
      </c>
      <c r="HGT202" s="116"/>
      <c r="HGU202" s="116"/>
      <c r="HGV202" s="116"/>
      <c r="HGW202" s="116"/>
      <c r="HGX202" s="116"/>
      <c r="HGY202" s="116"/>
      <c r="HGZ202" s="116"/>
      <c r="HHA202" s="116" t="s">
        <v>74</v>
      </c>
      <c r="HHB202" s="116"/>
      <c r="HHC202" s="116"/>
      <c r="HHD202" s="116"/>
      <c r="HHE202" s="116"/>
      <c r="HHF202" s="116"/>
      <c r="HHG202" s="116"/>
      <c r="HHH202" s="116"/>
      <c r="HHI202" s="116" t="s">
        <v>74</v>
      </c>
      <c r="HHJ202" s="116"/>
      <c r="HHK202" s="116"/>
      <c r="HHL202" s="116"/>
      <c r="HHM202" s="116"/>
      <c r="HHN202" s="116"/>
      <c r="HHO202" s="116"/>
      <c r="HHP202" s="116"/>
      <c r="HHQ202" s="116" t="s">
        <v>74</v>
      </c>
      <c r="HHR202" s="116"/>
      <c r="HHS202" s="116"/>
      <c r="HHT202" s="116"/>
      <c r="HHU202" s="116"/>
      <c r="HHV202" s="116"/>
      <c r="HHW202" s="116"/>
      <c r="HHX202" s="116"/>
      <c r="HHY202" s="116" t="s">
        <v>74</v>
      </c>
      <c r="HHZ202" s="116"/>
      <c r="HIA202" s="116"/>
      <c r="HIB202" s="116"/>
      <c r="HIC202" s="116"/>
      <c r="HID202" s="116"/>
      <c r="HIE202" s="116"/>
      <c r="HIF202" s="116"/>
      <c r="HIG202" s="116" t="s">
        <v>74</v>
      </c>
      <c r="HIH202" s="116"/>
      <c r="HII202" s="116"/>
      <c r="HIJ202" s="116"/>
      <c r="HIK202" s="116"/>
      <c r="HIL202" s="116"/>
      <c r="HIM202" s="116"/>
      <c r="HIN202" s="116"/>
      <c r="HIO202" s="116" t="s">
        <v>74</v>
      </c>
      <c r="HIP202" s="116"/>
      <c r="HIQ202" s="116"/>
      <c r="HIR202" s="116"/>
      <c r="HIS202" s="116"/>
      <c r="HIT202" s="116"/>
      <c r="HIU202" s="116"/>
      <c r="HIV202" s="116"/>
      <c r="HIW202" s="116" t="s">
        <v>74</v>
      </c>
      <c r="HIX202" s="116"/>
      <c r="HIY202" s="116"/>
      <c r="HIZ202" s="116"/>
      <c r="HJA202" s="116"/>
      <c r="HJB202" s="116"/>
      <c r="HJC202" s="116"/>
      <c r="HJD202" s="116"/>
      <c r="HJE202" s="116" t="s">
        <v>74</v>
      </c>
      <c r="HJF202" s="116"/>
      <c r="HJG202" s="116"/>
      <c r="HJH202" s="116"/>
      <c r="HJI202" s="116"/>
      <c r="HJJ202" s="116"/>
      <c r="HJK202" s="116"/>
      <c r="HJL202" s="116"/>
      <c r="HJM202" s="116" t="s">
        <v>74</v>
      </c>
      <c r="HJN202" s="116"/>
      <c r="HJO202" s="116"/>
      <c r="HJP202" s="116"/>
      <c r="HJQ202" s="116"/>
      <c r="HJR202" s="116"/>
      <c r="HJS202" s="116"/>
      <c r="HJT202" s="116"/>
      <c r="HJU202" s="116" t="s">
        <v>74</v>
      </c>
      <c r="HJV202" s="116"/>
      <c r="HJW202" s="116"/>
      <c r="HJX202" s="116"/>
      <c r="HJY202" s="116"/>
      <c r="HJZ202" s="116"/>
      <c r="HKA202" s="116"/>
      <c r="HKB202" s="116"/>
      <c r="HKC202" s="116" t="s">
        <v>74</v>
      </c>
      <c r="HKD202" s="116"/>
      <c r="HKE202" s="116"/>
      <c r="HKF202" s="116"/>
      <c r="HKG202" s="116"/>
      <c r="HKH202" s="116"/>
      <c r="HKI202" s="116"/>
      <c r="HKJ202" s="116"/>
      <c r="HKK202" s="116" t="s">
        <v>74</v>
      </c>
      <c r="HKL202" s="116"/>
      <c r="HKM202" s="116"/>
      <c r="HKN202" s="116"/>
      <c r="HKO202" s="116"/>
      <c r="HKP202" s="116"/>
      <c r="HKQ202" s="116"/>
      <c r="HKR202" s="116"/>
      <c r="HKS202" s="116" t="s">
        <v>74</v>
      </c>
      <c r="HKT202" s="116"/>
      <c r="HKU202" s="116"/>
      <c r="HKV202" s="116"/>
      <c r="HKW202" s="116"/>
      <c r="HKX202" s="116"/>
      <c r="HKY202" s="116"/>
      <c r="HKZ202" s="116"/>
      <c r="HLA202" s="116" t="s">
        <v>74</v>
      </c>
      <c r="HLB202" s="116"/>
      <c r="HLC202" s="116"/>
      <c r="HLD202" s="116"/>
      <c r="HLE202" s="116"/>
      <c r="HLF202" s="116"/>
      <c r="HLG202" s="116"/>
      <c r="HLH202" s="116"/>
      <c r="HLI202" s="116" t="s">
        <v>74</v>
      </c>
      <c r="HLJ202" s="116"/>
      <c r="HLK202" s="116"/>
      <c r="HLL202" s="116"/>
      <c r="HLM202" s="116"/>
      <c r="HLN202" s="116"/>
      <c r="HLO202" s="116"/>
      <c r="HLP202" s="116"/>
      <c r="HLQ202" s="116" t="s">
        <v>74</v>
      </c>
      <c r="HLR202" s="116"/>
      <c r="HLS202" s="116"/>
      <c r="HLT202" s="116"/>
      <c r="HLU202" s="116"/>
      <c r="HLV202" s="116"/>
      <c r="HLW202" s="116"/>
      <c r="HLX202" s="116"/>
      <c r="HLY202" s="116" t="s">
        <v>74</v>
      </c>
      <c r="HLZ202" s="116"/>
      <c r="HMA202" s="116"/>
      <c r="HMB202" s="116"/>
      <c r="HMC202" s="116"/>
      <c r="HMD202" s="116"/>
      <c r="HME202" s="116"/>
      <c r="HMF202" s="116"/>
      <c r="HMG202" s="116" t="s">
        <v>74</v>
      </c>
      <c r="HMH202" s="116"/>
      <c r="HMI202" s="116"/>
      <c r="HMJ202" s="116"/>
      <c r="HMK202" s="116"/>
      <c r="HML202" s="116"/>
      <c r="HMM202" s="116"/>
      <c r="HMN202" s="116"/>
      <c r="HMO202" s="116" t="s">
        <v>74</v>
      </c>
      <c r="HMP202" s="116"/>
      <c r="HMQ202" s="116"/>
      <c r="HMR202" s="116"/>
      <c r="HMS202" s="116"/>
      <c r="HMT202" s="116"/>
      <c r="HMU202" s="116"/>
      <c r="HMV202" s="116"/>
      <c r="HMW202" s="116" t="s">
        <v>74</v>
      </c>
      <c r="HMX202" s="116"/>
      <c r="HMY202" s="116"/>
      <c r="HMZ202" s="116"/>
      <c r="HNA202" s="116"/>
      <c r="HNB202" s="116"/>
      <c r="HNC202" s="116"/>
      <c r="HND202" s="116"/>
      <c r="HNE202" s="116" t="s">
        <v>74</v>
      </c>
      <c r="HNF202" s="116"/>
      <c r="HNG202" s="116"/>
      <c r="HNH202" s="116"/>
      <c r="HNI202" s="116"/>
      <c r="HNJ202" s="116"/>
      <c r="HNK202" s="116"/>
      <c r="HNL202" s="116"/>
      <c r="HNM202" s="116" t="s">
        <v>74</v>
      </c>
      <c r="HNN202" s="116"/>
      <c r="HNO202" s="116"/>
      <c r="HNP202" s="116"/>
      <c r="HNQ202" s="116"/>
      <c r="HNR202" s="116"/>
      <c r="HNS202" s="116"/>
      <c r="HNT202" s="116"/>
      <c r="HNU202" s="116" t="s">
        <v>74</v>
      </c>
      <c r="HNV202" s="116"/>
      <c r="HNW202" s="116"/>
      <c r="HNX202" s="116"/>
      <c r="HNY202" s="116"/>
      <c r="HNZ202" s="116"/>
      <c r="HOA202" s="116"/>
      <c r="HOB202" s="116"/>
      <c r="HOC202" s="116" t="s">
        <v>74</v>
      </c>
      <c r="HOD202" s="116"/>
      <c r="HOE202" s="116"/>
      <c r="HOF202" s="116"/>
      <c r="HOG202" s="116"/>
      <c r="HOH202" s="116"/>
      <c r="HOI202" s="116"/>
      <c r="HOJ202" s="116"/>
      <c r="HOK202" s="116" t="s">
        <v>74</v>
      </c>
      <c r="HOL202" s="116"/>
      <c r="HOM202" s="116"/>
      <c r="HON202" s="116"/>
      <c r="HOO202" s="116"/>
      <c r="HOP202" s="116"/>
      <c r="HOQ202" s="116"/>
      <c r="HOR202" s="116"/>
      <c r="HOS202" s="116" t="s">
        <v>74</v>
      </c>
      <c r="HOT202" s="116"/>
      <c r="HOU202" s="116"/>
      <c r="HOV202" s="116"/>
      <c r="HOW202" s="116"/>
      <c r="HOX202" s="116"/>
      <c r="HOY202" s="116"/>
      <c r="HOZ202" s="116"/>
      <c r="HPA202" s="116" t="s">
        <v>74</v>
      </c>
      <c r="HPB202" s="116"/>
      <c r="HPC202" s="116"/>
      <c r="HPD202" s="116"/>
      <c r="HPE202" s="116"/>
      <c r="HPF202" s="116"/>
      <c r="HPG202" s="116"/>
      <c r="HPH202" s="116"/>
      <c r="HPI202" s="116" t="s">
        <v>74</v>
      </c>
      <c r="HPJ202" s="116"/>
      <c r="HPK202" s="116"/>
      <c r="HPL202" s="116"/>
      <c r="HPM202" s="116"/>
      <c r="HPN202" s="116"/>
      <c r="HPO202" s="116"/>
      <c r="HPP202" s="116"/>
      <c r="HPQ202" s="116" t="s">
        <v>74</v>
      </c>
      <c r="HPR202" s="116"/>
      <c r="HPS202" s="116"/>
      <c r="HPT202" s="116"/>
      <c r="HPU202" s="116"/>
      <c r="HPV202" s="116"/>
      <c r="HPW202" s="116"/>
      <c r="HPX202" s="116"/>
      <c r="HPY202" s="116" t="s">
        <v>74</v>
      </c>
      <c r="HPZ202" s="116"/>
      <c r="HQA202" s="116"/>
      <c r="HQB202" s="116"/>
      <c r="HQC202" s="116"/>
      <c r="HQD202" s="116"/>
      <c r="HQE202" s="116"/>
      <c r="HQF202" s="116"/>
      <c r="HQG202" s="116" t="s">
        <v>74</v>
      </c>
      <c r="HQH202" s="116"/>
      <c r="HQI202" s="116"/>
      <c r="HQJ202" s="116"/>
      <c r="HQK202" s="116"/>
      <c r="HQL202" s="116"/>
      <c r="HQM202" s="116"/>
      <c r="HQN202" s="116"/>
      <c r="HQO202" s="116" t="s">
        <v>74</v>
      </c>
      <c r="HQP202" s="116"/>
      <c r="HQQ202" s="116"/>
      <c r="HQR202" s="116"/>
      <c r="HQS202" s="116"/>
      <c r="HQT202" s="116"/>
      <c r="HQU202" s="116"/>
      <c r="HQV202" s="116"/>
      <c r="HQW202" s="116" t="s">
        <v>74</v>
      </c>
      <c r="HQX202" s="116"/>
      <c r="HQY202" s="116"/>
      <c r="HQZ202" s="116"/>
      <c r="HRA202" s="116"/>
      <c r="HRB202" s="116"/>
      <c r="HRC202" s="116"/>
      <c r="HRD202" s="116"/>
      <c r="HRE202" s="116" t="s">
        <v>74</v>
      </c>
      <c r="HRF202" s="116"/>
      <c r="HRG202" s="116"/>
      <c r="HRH202" s="116"/>
      <c r="HRI202" s="116"/>
      <c r="HRJ202" s="116"/>
      <c r="HRK202" s="116"/>
      <c r="HRL202" s="116"/>
      <c r="HRM202" s="116" t="s">
        <v>74</v>
      </c>
      <c r="HRN202" s="116"/>
      <c r="HRO202" s="116"/>
      <c r="HRP202" s="116"/>
      <c r="HRQ202" s="116"/>
      <c r="HRR202" s="116"/>
      <c r="HRS202" s="116"/>
      <c r="HRT202" s="116"/>
      <c r="HRU202" s="116" t="s">
        <v>74</v>
      </c>
      <c r="HRV202" s="116"/>
      <c r="HRW202" s="116"/>
      <c r="HRX202" s="116"/>
      <c r="HRY202" s="116"/>
      <c r="HRZ202" s="116"/>
      <c r="HSA202" s="116"/>
      <c r="HSB202" s="116"/>
      <c r="HSC202" s="116" t="s">
        <v>74</v>
      </c>
      <c r="HSD202" s="116"/>
      <c r="HSE202" s="116"/>
      <c r="HSF202" s="116"/>
      <c r="HSG202" s="116"/>
      <c r="HSH202" s="116"/>
      <c r="HSI202" s="116"/>
      <c r="HSJ202" s="116"/>
      <c r="HSK202" s="116" t="s">
        <v>74</v>
      </c>
      <c r="HSL202" s="116"/>
      <c r="HSM202" s="116"/>
      <c r="HSN202" s="116"/>
      <c r="HSO202" s="116"/>
      <c r="HSP202" s="116"/>
      <c r="HSQ202" s="116"/>
      <c r="HSR202" s="116"/>
      <c r="HSS202" s="116" t="s">
        <v>74</v>
      </c>
      <c r="HST202" s="116"/>
      <c r="HSU202" s="116"/>
      <c r="HSV202" s="116"/>
      <c r="HSW202" s="116"/>
      <c r="HSX202" s="116"/>
      <c r="HSY202" s="116"/>
      <c r="HSZ202" s="116"/>
      <c r="HTA202" s="116" t="s">
        <v>74</v>
      </c>
      <c r="HTB202" s="116"/>
      <c r="HTC202" s="116"/>
      <c r="HTD202" s="116"/>
      <c r="HTE202" s="116"/>
      <c r="HTF202" s="116"/>
      <c r="HTG202" s="116"/>
      <c r="HTH202" s="116"/>
      <c r="HTI202" s="116" t="s">
        <v>74</v>
      </c>
      <c r="HTJ202" s="116"/>
      <c r="HTK202" s="116"/>
      <c r="HTL202" s="116"/>
      <c r="HTM202" s="116"/>
      <c r="HTN202" s="116"/>
      <c r="HTO202" s="116"/>
      <c r="HTP202" s="116"/>
      <c r="HTQ202" s="116" t="s">
        <v>74</v>
      </c>
      <c r="HTR202" s="116"/>
      <c r="HTS202" s="116"/>
      <c r="HTT202" s="116"/>
      <c r="HTU202" s="116"/>
      <c r="HTV202" s="116"/>
      <c r="HTW202" s="116"/>
      <c r="HTX202" s="116"/>
      <c r="HTY202" s="116" t="s">
        <v>74</v>
      </c>
      <c r="HTZ202" s="116"/>
      <c r="HUA202" s="116"/>
      <c r="HUB202" s="116"/>
      <c r="HUC202" s="116"/>
      <c r="HUD202" s="116"/>
      <c r="HUE202" s="116"/>
      <c r="HUF202" s="116"/>
      <c r="HUG202" s="116" t="s">
        <v>74</v>
      </c>
      <c r="HUH202" s="116"/>
      <c r="HUI202" s="116"/>
      <c r="HUJ202" s="116"/>
      <c r="HUK202" s="116"/>
      <c r="HUL202" s="116"/>
      <c r="HUM202" s="116"/>
      <c r="HUN202" s="116"/>
      <c r="HUO202" s="116" t="s">
        <v>74</v>
      </c>
      <c r="HUP202" s="116"/>
      <c r="HUQ202" s="116"/>
      <c r="HUR202" s="116"/>
      <c r="HUS202" s="116"/>
      <c r="HUT202" s="116"/>
      <c r="HUU202" s="116"/>
      <c r="HUV202" s="116"/>
      <c r="HUW202" s="116" t="s">
        <v>74</v>
      </c>
      <c r="HUX202" s="116"/>
      <c r="HUY202" s="116"/>
      <c r="HUZ202" s="116"/>
      <c r="HVA202" s="116"/>
      <c r="HVB202" s="116"/>
      <c r="HVC202" s="116"/>
      <c r="HVD202" s="116"/>
      <c r="HVE202" s="116" t="s">
        <v>74</v>
      </c>
      <c r="HVF202" s="116"/>
      <c r="HVG202" s="116"/>
      <c r="HVH202" s="116"/>
      <c r="HVI202" s="116"/>
      <c r="HVJ202" s="116"/>
      <c r="HVK202" s="116"/>
      <c r="HVL202" s="116"/>
      <c r="HVM202" s="116" t="s">
        <v>74</v>
      </c>
      <c r="HVN202" s="116"/>
      <c r="HVO202" s="116"/>
      <c r="HVP202" s="116"/>
      <c r="HVQ202" s="116"/>
      <c r="HVR202" s="116"/>
      <c r="HVS202" s="116"/>
      <c r="HVT202" s="116"/>
      <c r="HVU202" s="116" t="s">
        <v>74</v>
      </c>
      <c r="HVV202" s="116"/>
      <c r="HVW202" s="116"/>
      <c r="HVX202" s="116"/>
      <c r="HVY202" s="116"/>
      <c r="HVZ202" s="116"/>
      <c r="HWA202" s="116"/>
      <c r="HWB202" s="116"/>
      <c r="HWC202" s="116" t="s">
        <v>74</v>
      </c>
      <c r="HWD202" s="116"/>
      <c r="HWE202" s="116"/>
      <c r="HWF202" s="116"/>
      <c r="HWG202" s="116"/>
      <c r="HWH202" s="116"/>
      <c r="HWI202" s="116"/>
      <c r="HWJ202" s="116"/>
      <c r="HWK202" s="116" t="s">
        <v>74</v>
      </c>
      <c r="HWL202" s="116"/>
      <c r="HWM202" s="116"/>
      <c r="HWN202" s="116"/>
      <c r="HWO202" s="116"/>
      <c r="HWP202" s="116"/>
      <c r="HWQ202" s="116"/>
      <c r="HWR202" s="116"/>
      <c r="HWS202" s="116" t="s">
        <v>74</v>
      </c>
      <c r="HWT202" s="116"/>
      <c r="HWU202" s="116"/>
      <c r="HWV202" s="116"/>
      <c r="HWW202" s="116"/>
      <c r="HWX202" s="116"/>
      <c r="HWY202" s="116"/>
      <c r="HWZ202" s="116"/>
      <c r="HXA202" s="116" t="s">
        <v>74</v>
      </c>
      <c r="HXB202" s="116"/>
      <c r="HXC202" s="116"/>
      <c r="HXD202" s="116"/>
      <c r="HXE202" s="116"/>
      <c r="HXF202" s="116"/>
      <c r="HXG202" s="116"/>
      <c r="HXH202" s="116"/>
      <c r="HXI202" s="116" t="s">
        <v>74</v>
      </c>
      <c r="HXJ202" s="116"/>
      <c r="HXK202" s="116"/>
      <c r="HXL202" s="116"/>
      <c r="HXM202" s="116"/>
      <c r="HXN202" s="116"/>
      <c r="HXO202" s="116"/>
      <c r="HXP202" s="116"/>
      <c r="HXQ202" s="116" t="s">
        <v>74</v>
      </c>
      <c r="HXR202" s="116"/>
      <c r="HXS202" s="116"/>
      <c r="HXT202" s="116"/>
      <c r="HXU202" s="116"/>
      <c r="HXV202" s="116"/>
      <c r="HXW202" s="116"/>
      <c r="HXX202" s="116"/>
      <c r="HXY202" s="116" t="s">
        <v>74</v>
      </c>
      <c r="HXZ202" s="116"/>
      <c r="HYA202" s="116"/>
      <c r="HYB202" s="116"/>
      <c r="HYC202" s="116"/>
      <c r="HYD202" s="116"/>
      <c r="HYE202" s="116"/>
      <c r="HYF202" s="116"/>
      <c r="HYG202" s="116" t="s">
        <v>74</v>
      </c>
      <c r="HYH202" s="116"/>
      <c r="HYI202" s="116"/>
      <c r="HYJ202" s="116"/>
      <c r="HYK202" s="116"/>
      <c r="HYL202" s="116"/>
      <c r="HYM202" s="116"/>
      <c r="HYN202" s="116"/>
      <c r="HYO202" s="116" t="s">
        <v>74</v>
      </c>
      <c r="HYP202" s="116"/>
      <c r="HYQ202" s="116"/>
      <c r="HYR202" s="116"/>
      <c r="HYS202" s="116"/>
      <c r="HYT202" s="116"/>
      <c r="HYU202" s="116"/>
      <c r="HYV202" s="116"/>
      <c r="HYW202" s="116" t="s">
        <v>74</v>
      </c>
      <c r="HYX202" s="116"/>
      <c r="HYY202" s="116"/>
      <c r="HYZ202" s="116"/>
      <c r="HZA202" s="116"/>
      <c r="HZB202" s="116"/>
      <c r="HZC202" s="116"/>
      <c r="HZD202" s="116"/>
      <c r="HZE202" s="116" t="s">
        <v>74</v>
      </c>
      <c r="HZF202" s="116"/>
      <c r="HZG202" s="116"/>
      <c r="HZH202" s="116"/>
      <c r="HZI202" s="116"/>
      <c r="HZJ202" s="116"/>
      <c r="HZK202" s="116"/>
      <c r="HZL202" s="116"/>
      <c r="HZM202" s="116" t="s">
        <v>74</v>
      </c>
      <c r="HZN202" s="116"/>
      <c r="HZO202" s="116"/>
      <c r="HZP202" s="116"/>
      <c r="HZQ202" s="116"/>
      <c r="HZR202" s="116"/>
      <c r="HZS202" s="116"/>
      <c r="HZT202" s="116"/>
      <c r="HZU202" s="116" t="s">
        <v>74</v>
      </c>
      <c r="HZV202" s="116"/>
      <c r="HZW202" s="116"/>
      <c r="HZX202" s="116"/>
      <c r="HZY202" s="116"/>
      <c r="HZZ202" s="116"/>
      <c r="IAA202" s="116"/>
      <c r="IAB202" s="116"/>
      <c r="IAC202" s="116" t="s">
        <v>74</v>
      </c>
      <c r="IAD202" s="116"/>
      <c r="IAE202" s="116"/>
      <c r="IAF202" s="116"/>
      <c r="IAG202" s="116"/>
      <c r="IAH202" s="116"/>
      <c r="IAI202" s="116"/>
      <c r="IAJ202" s="116"/>
      <c r="IAK202" s="116" t="s">
        <v>74</v>
      </c>
      <c r="IAL202" s="116"/>
      <c r="IAM202" s="116"/>
      <c r="IAN202" s="116"/>
      <c r="IAO202" s="116"/>
      <c r="IAP202" s="116"/>
      <c r="IAQ202" s="116"/>
      <c r="IAR202" s="116"/>
      <c r="IAS202" s="116" t="s">
        <v>74</v>
      </c>
      <c r="IAT202" s="116"/>
      <c r="IAU202" s="116"/>
      <c r="IAV202" s="116"/>
      <c r="IAW202" s="116"/>
      <c r="IAX202" s="116"/>
      <c r="IAY202" s="116"/>
      <c r="IAZ202" s="116"/>
      <c r="IBA202" s="116" t="s">
        <v>74</v>
      </c>
      <c r="IBB202" s="116"/>
      <c r="IBC202" s="116"/>
      <c r="IBD202" s="116"/>
      <c r="IBE202" s="116"/>
      <c r="IBF202" s="116"/>
      <c r="IBG202" s="116"/>
      <c r="IBH202" s="116"/>
      <c r="IBI202" s="116" t="s">
        <v>74</v>
      </c>
      <c r="IBJ202" s="116"/>
      <c r="IBK202" s="116"/>
      <c r="IBL202" s="116"/>
      <c r="IBM202" s="116"/>
      <c r="IBN202" s="116"/>
      <c r="IBO202" s="116"/>
      <c r="IBP202" s="116"/>
      <c r="IBQ202" s="116" t="s">
        <v>74</v>
      </c>
      <c r="IBR202" s="116"/>
      <c r="IBS202" s="116"/>
      <c r="IBT202" s="116"/>
      <c r="IBU202" s="116"/>
      <c r="IBV202" s="116"/>
      <c r="IBW202" s="116"/>
      <c r="IBX202" s="116"/>
      <c r="IBY202" s="116" t="s">
        <v>74</v>
      </c>
      <c r="IBZ202" s="116"/>
      <c r="ICA202" s="116"/>
      <c r="ICB202" s="116"/>
      <c r="ICC202" s="116"/>
      <c r="ICD202" s="116"/>
      <c r="ICE202" s="116"/>
      <c r="ICF202" s="116"/>
      <c r="ICG202" s="116" t="s">
        <v>74</v>
      </c>
      <c r="ICH202" s="116"/>
      <c r="ICI202" s="116"/>
      <c r="ICJ202" s="116"/>
      <c r="ICK202" s="116"/>
      <c r="ICL202" s="116"/>
      <c r="ICM202" s="116"/>
      <c r="ICN202" s="116"/>
      <c r="ICO202" s="116" t="s">
        <v>74</v>
      </c>
      <c r="ICP202" s="116"/>
      <c r="ICQ202" s="116"/>
      <c r="ICR202" s="116"/>
      <c r="ICS202" s="116"/>
      <c r="ICT202" s="116"/>
      <c r="ICU202" s="116"/>
      <c r="ICV202" s="116"/>
      <c r="ICW202" s="116" t="s">
        <v>74</v>
      </c>
      <c r="ICX202" s="116"/>
      <c r="ICY202" s="116"/>
      <c r="ICZ202" s="116"/>
      <c r="IDA202" s="116"/>
      <c r="IDB202" s="116"/>
      <c r="IDC202" s="116"/>
      <c r="IDD202" s="116"/>
      <c r="IDE202" s="116" t="s">
        <v>74</v>
      </c>
      <c r="IDF202" s="116"/>
      <c r="IDG202" s="116"/>
      <c r="IDH202" s="116"/>
      <c r="IDI202" s="116"/>
      <c r="IDJ202" s="116"/>
      <c r="IDK202" s="116"/>
      <c r="IDL202" s="116"/>
      <c r="IDM202" s="116" t="s">
        <v>74</v>
      </c>
      <c r="IDN202" s="116"/>
      <c r="IDO202" s="116"/>
      <c r="IDP202" s="116"/>
      <c r="IDQ202" s="116"/>
      <c r="IDR202" s="116"/>
      <c r="IDS202" s="116"/>
      <c r="IDT202" s="116"/>
      <c r="IDU202" s="116" t="s">
        <v>74</v>
      </c>
      <c r="IDV202" s="116"/>
      <c r="IDW202" s="116"/>
      <c r="IDX202" s="116"/>
      <c r="IDY202" s="116"/>
      <c r="IDZ202" s="116"/>
      <c r="IEA202" s="116"/>
      <c r="IEB202" s="116"/>
      <c r="IEC202" s="116" t="s">
        <v>74</v>
      </c>
      <c r="IED202" s="116"/>
      <c r="IEE202" s="116"/>
      <c r="IEF202" s="116"/>
      <c r="IEG202" s="116"/>
      <c r="IEH202" s="116"/>
      <c r="IEI202" s="116"/>
      <c r="IEJ202" s="116"/>
      <c r="IEK202" s="116" t="s">
        <v>74</v>
      </c>
      <c r="IEL202" s="116"/>
      <c r="IEM202" s="116"/>
      <c r="IEN202" s="116"/>
      <c r="IEO202" s="116"/>
      <c r="IEP202" s="116"/>
      <c r="IEQ202" s="116"/>
      <c r="IER202" s="116"/>
      <c r="IES202" s="116" t="s">
        <v>74</v>
      </c>
      <c r="IET202" s="116"/>
      <c r="IEU202" s="116"/>
      <c r="IEV202" s="116"/>
      <c r="IEW202" s="116"/>
      <c r="IEX202" s="116"/>
      <c r="IEY202" s="116"/>
      <c r="IEZ202" s="116"/>
      <c r="IFA202" s="116" t="s">
        <v>74</v>
      </c>
      <c r="IFB202" s="116"/>
      <c r="IFC202" s="116"/>
      <c r="IFD202" s="116"/>
      <c r="IFE202" s="116"/>
      <c r="IFF202" s="116"/>
      <c r="IFG202" s="116"/>
      <c r="IFH202" s="116"/>
      <c r="IFI202" s="116" t="s">
        <v>74</v>
      </c>
      <c r="IFJ202" s="116"/>
      <c r="IFK202" s="116"/>
      <c r="IFL202" s="116"/>
      <c r="IFM202" s="116"/>
      <c r="IFN202" s="116"/>
      <c r="IFO202" s="116"/>
      <c r="IFP202" s="116"/>
      <c r="IFQ202" s="116" t="s">
        <v>74</v>
      </c>
      <c r="IFR202" s="116"/>
      <c r="IFS202" s="116"/>
      <c r="IFT202" s="116"/>
      <c r="IFU202" s="116"/>
      <c r="IFV202" s="116"/>
      <c r="IFW202" s="116"/>
      <c r="IFX202" s="116"/>
      <c r="IFY202" s="116" t="s">
        <v>74</v>
      </c>
      <c r="IFZ202" s="116"/>
      <c r="IGA202" s="116"/>
      <c r="IGB202" s="116"/>
      <c r="IGC202" s="116"/>
      <c r="IGD202" s="116"/>
      <c r="IGE202" s="116"/>
      <c r="IGF202" s="116"/>
      <c r="IGG202" s="116" t="s">
        <v>74</v>
      </c>
      <c r="IGH202" s="116"/>
      <c r="IGI202" s="116"/>
      <c r="IGJ202" s="116"/>
      <c r="IGK202" s="116"/>
      <c r="IGL202" s="116"/>
      <c r="IGM202" s="116"/>
      <c r="IGN202" s="116"/>
      <c r="IGO202" s="116" t="s">
        <v>74</v>
      </c>
      <c r="IGP202" s="116"/>
      <c r="IGQ202" s="116"/>
      <c r="IGR202" s="116"/>
      <c r="IGS202" s="116"/>
      <c r="IGT202" s="116"/>
      <c r="IGU202" s="116"/>
      <c r="IGV202" s="116"/>
      <c r="IGW202" s="116" t="s">
        <v>74</v>
      </c>
      <c r="IGX202" s="116"/>
      <c r="IGY202" s="116"/>
      <c r="IGZ202" s="116"/>
      <c r="IHA202" s="116"/>
      <c r="IHB202" s="116"/>
      <c r="IHC202" s="116"/>
      <c r="IHD202" s="116"/>
      <c r="IHE202" s="116" t="s">
        <v>74</v>
      </c>
      <c r="IHF202" s="116"/>
      <c r="IHG202" s="116"/>
      <c r="IHH202" s="116"/>
      <c r="IHI202" s="116"/>
      <c r="IHJ202" s="116"/>
      <c r="IHK202" s="116"/>
      <c r="IHL202" s="116"/>
      <c r="IHM202" s="116" t="s">
        <v>74</v>
      </c>
      <c r="IHN202" s="116"/>
      <c r="IHO202" s="116"/>
      <c r="IHP202" s="116"/>
      <c r="IHQ202" s="116"/>
      <c r="IHR202" s="116"/>
      <c r="IHS202" s="116"/>
      <c r="IHT202" s="116"/>
      <c r="IHU202" s="116" t="s">
        <v>74</v>
      </c>
      <c r="IHV202" s="116"/>
      <c r="IHW202" s="116"/>
      <c r="IHX202" s="116"/>
      <c r="IHY202" s="116"/>
      <c r="IHZ202" s="116"/>
      <c r="IIA202" s="116"/>
      <c r="IIB202" s="116"/>
      <c r="IIC202" s="116" t="s">
        <v>74</v>
      </c>
      <c r="IID202" s="116"/>
      <c r="IIE202" s="116"/>
      <c r="IIF202" s="116"/>
      <c r="IIG202" s="116"/>
      <c r="IIH202" s="116"/>
      <c r="III202" s="116"/>
      <c r="IIJ202" s="116"/>
      <c r="IIK202" s="116" t="s">
        <v>74</v>
      </c>
      <c r="IIL202" s="116"/>
      <c r="IIM202" s="116"/>
      <c r="IIN202" s="116"/>
      <c r="IIO202" s="116"/>
      <c r="IIP202" s="116"/>
      <c r="IIQ202" s="116"/>
      <c r="IIR202" s="116"/>
      <c r="IIS202" s="116" t="s">
        <v>74</v>
      </c>
      <c r="IIT202" s="116"/>
      <c r="IIU202" s="116"/>
      <c r="IIV202" s="116"/>
      <c r="IIW202" s="116"/>
      <c r="IIX202" s="116"/>
      <c r="IIY202" s="116"/>
      <c r="IIZ202" s="116"/>
      <c r="IJA202" s="116" t="s">
        <v>74</v>
      </c>
      <c r="IJB202" s="116"/>
      <c r="IJC202" s="116"/>
      <c r="IJD202" s="116"/>
      <c r="IJE202" s="116"/>
      <c r="IJF202" s="116"/>
      <c r="IJG202" s="116"/>
      <c r="IJH202" s="116"/>
      <c r="IJI202" s="116" t="s">
        <v>74</v>
      </c>
      <c r="IJJ202" s="116"/>
      <c r="IJK202" s="116"/>
      <c r="IJL202" s="116"/>
      <c r="IJM202" s="116"/>
      <c r="IJN202" s="116"/>
      <c r="IJO202" s="116"/>
      <c r="IJP202" s="116"/>
      <c r="IJQ202" s="116" t="s">
        <v>74</v>
      </c>
      <c r="IJR202" s="116"/>
      <c r="IJS202" s="116"/>
      <c r="IJT202" s="116"/>
      <c r="IJU202" s="116"/>
      <c r="IJV202" s="116"/>
      <c r="IJW202" s="116"/>
      <c r="IJX202" s="116"/>
      <c r="IJY202" s="116" t="s">
        <v>74</v>
      </c>
      <c r="IJZ202" s="116"/>
      <c r="IKA202" s="116"/>
      <c r="IKB202" s="116"/>
      <c r="IKC202" s="116"/>
      <c r="IKD202" s="116"/>
      <c r="IKE202" s="116"/>
      <c r="IKF202" s="116"/>
      <c r="IKG202" s="116" t="s">
        <v>74</v>
      </c>
      <c r="IKH202" s="116"/>
      <c r="IKI202" s="116"/>
      <c r="IKJ202" s="116"/>
      <c r="IKK202" s="116"/>
      <c r="IKL202" s="116"/>
      <c r="IKM202" s="116"/>
      <c r="IKN202" s="116"/>
      <c r="IKO202" s="116" t="s">
        <v>74</v>
      </c>
      <c r="IKP202" s="116"/>
      <c r="IKQ202" s="116"/>
      <c r="IKR202" s="116"/>
      <c r="IKS202" s="116"/>
      <c r="IKT202" s="116"/>
      <c r="IKU202" s="116"/>
      <c r="IKV202" s="116"/>
      <c r="IKW202" s="116" t="s">
        <v>74</v>
      </c>
      <c r="IKX202" s="116"/>
      <c r="IKY202" s="116"/>
      <c r="IKZ202" s="116"/>
      <c r="ILA202" s="116"/>
      <c r="ILB202" s="116"/>
      <c r="ILC202" s="116"/>
      <c r="ILD202" s="116"/>
      <c r="ILE202" s="116" t="s">
        <v>74</v>
      </c>
      <c r="ILF202" s="116"/>
      <c r="ILG202" s="116"/>
      <c r="ILH202" s="116"/>
      <c r="ILI202" s="116"/>
      <c r="ILJ202" s="116"/>
      <c r="ILK202" s="116"/>
      <c r="ILL202" s="116"/>
      <c r="ILM202" s="116" t="s">
        <v>74</v>
      </c>
      <c r="ILN202" s="116"/>
      <c r="ILO202" s="116"/>
      <c r="ILP202" s="116"/>
      <c r="ILQ202" s="116"/>
      <c r="ILR202" s="116"/>
      <c r="ILS202" s="116"/>
      <c r="ILT202" s="116"/>
      <c r="ILU202" s="116" t="s">
        <v>74</v>
      </c>
      <c r="ILV202" s="116"/>
      <c r="ILW202" s="116"/>
      <c r="ILX202" s="116"/>
      <c r="ILY202" s="116"/>
      <c r="ILZ202" s="116"/>
      <c r="IMA202" s="116"/>
      <c r="IMB202" s="116"/>
      <c r="IMC202" s="116" t="s">
        <v>74</v>
      </c>
      <c r="IMD202" s="116"/>
      <c r="IME202" s="116"/>
      <c r="IMF202" s="116"/>
      <c r="IMG202" s="116"/>
      <c r="IMH202" s="116"/>
      <c r="IMI202" s="116"/>
      <c r="IMJ202" s="116"/>
      <c r="IMK202" s="116" t="s">
        <v>74</v>
      </c>
      <c r="IML202" s="116"/>
      <c r="IMM202" s="116"/>
      <c r="IMN202" s="116"/>
      <c r="IMO202" s="116"/>
      <c r="IMP202" s="116"/>
      <c r="IMQ202" s="116"/>
      <c r="IMR202" s="116"/>
      <c r="IMS202" s="116" t="s">
        <v>74</v>
      </c>
      <c r="IMT202" s="116"/>
      <c r="IMU202" s="116"/>
      <c r="IMV202" s="116"/>
      <c r="IMW202" s="116"/>
      <c r="IMX202" s="116"/>
      <c r="IMY202" s="116"/>
      <c r="IMZ202" s="116"/>
      <c r="INA202" s="116" t="s">
        <v>74</v>
      </c>
      <c r="INB202" s="116"/>
      <c r="INC202" s="116"/>
      <c r="IND202" s="116"/>
      <c r="INE202" s="116"/>
      <c r="INF202" s="116"/>
      <c r="ING202" s="116"/>
      <c r="INH202" s="116"/>
      <c r="INI202" s="116" t="s">
        <v>74</v>
      </c>
      <c r="INJ202" s="116"/>
      <c r="INK202" s="116"/>
      <c r="INL202" s="116"/>
      <c r="INM202" s="116"/>
      <c r="INN202" s="116"/>
      <c r="INO202" s="116"/>
      <c r="INP202" s="116"/>
      <c r="INQ202" s="116" t="s">
        <v>74</v>
      </c>
      <c r="INR202" s="116"/>
      <c r="INS202" s="116"/>
      <c r="INT202" s="116"/>
      <c r="INU202" s="116"/>
      <c r="INV202" s="116"/>
      <c r="INW202" s="116"/>
      <c r="INX202" s="116"/>
      <c r="INY202" s="116" t="s">
        <v>74</v>
      </c>
      <c r="INZ202" s="116"/>
      <c r="IOA202" s="116"/>
      <c r="IOB202" s="116"/>
      <c r="IOC202" s="116"/>
      <c r="IOD202" s="116"/>
      <c r="IOE202" s="116"/>
      <c r="IOF202" s="116"/>
      <c r="IOG202" s="116" t="s">
        <v>74</v>
      </c>
      <c r="IOH202" s="116"/>
      <c r="IOI202" s="116"/>
      <c r="IOJ202" s="116"/>
      <c r="IOK202" s="116"/>
      <c r="IOL202" s="116"/>
      <c r="IOM202" s="116"/>
      <c r="ION202" s="116"/>
      <c r="IOO202" s="116" t="s">
        <v>74</v>
      </c>
      <c r="IOP202" s="116"/>
      <c r="IOQ202" s="116"/>
      <c r="IOR202" s="116"/>
      <c r="IOS202" s="116"/>
      <c r="IOT202" s="116"/>
      <c r="IOU202" s="116"/>
      <c r="IOV202" s="116"/>
      <c r="IOW202" s="116" t="s">
        <v>74</v>
      </c>
      <c r="IOX202" s="116"/>
      <c r="IOY202" s="116"/>
      <c r="IOZ202" s="116"/>
      <c r="IPA202" s="116"/>
      <c r="IPB202" s="116"/>
      <c r="IPC202" s="116"/>
      <c r="IPD202" s="116"/>
      <c r="IPE202" s="116" t="s">
        <v>74</v>
      </c>
      <c r="IPF202" s="116"/>
      <c r="IPG202" s="116"/>
      <c r="IPH202" s="116"/>
      <c r="IPI202" s="116"/>
      <c r="IPJ202" s="116"/>
      <c r="IPK202" s="116"/>
      <c r="IPL202" s="116"/>
      <c r="IPM202" s="116" t="s">
        <v>74</v>
      </c>
      <c r="IPN202" s="116"/>
      <c r="IPO202" s="116"/>
      <c r="IPP202" s="116"/>
      <c r="IPQ202" s="116"/>
      <c r="IPR202" s="116"/>
      <c r="IPS202" s="116"/>
      <c r="IPT202" s="116"/>
      <c r="IPU202" s="116" t="s">
        <v>74</v>
      </c>
      <c r="IPV202" s="116"/>
      <c r="IPW202" s="116"/>
      <c r="IPX202" s="116"/>
      <c r="IPY202" s="116"/>
      <c r="IPZ202" s="116"/>
      <c r="IQA202" s="116"/>
      <c r="IQB202" s="116"/>
      <c r="IQC202" s="116" t="s">
        <v>74</v>
      </c>
      <c r="IQD202" s="116"/>
      <c r="IQE202" s="116"/>
      <c r="IQF202" s="116"/>
      <c r="IQG202" s="116"/>
      <c r="IQH202" s="116"/>
      <c r="IQI202" s="116"/>
      <c r="IQJ202" s="116"/>
      <c r="IQK202" s="116" t="s">
        <v>74</v>
      </c>
      <c r="IQL202" s="116"/>
      <c r="IQM202" s="116"/>
      <c r="IQN202" s="116"/>
      <c r="IQO202" s="116"/>
      <c r="IQP202" s="116"/>
      <c r="IQQ202" s="116"/>
      <c r="IQR202" s="116"/>
      <c r="IQS202" s="116" t="s">
        <v>74</v>
      </c>
      <c r="IQT202" s="116"/>
      <c r="IQU202" s="116"/>
      <c r="IQV202" s="116"/>
      <c r="IQW202" s="116"/>
      <c r="IQX202" s="116"/>
      <c r="IQY202" s="116"/>
      <c r="IQZ202" s="116"/>
      <c r="IRA202" s="116" t="s">
        <v>74</v>
      </c>
      <c r="IRB202" s="116"/>
      <c r="IRC202" s="116"/>
      <c r="IRD202" s="116"/>
      <c r="IRE202" s="116"/>
      <c r="IRF202" s="116"/>
      <c r="IRG202" s="116"/>
      <c r="IRH202" s="116"/>
      <c r="IRI202" s="116" t="s">
        <v>74</v>
      </c>
      <c r="IRJ202" s="116"/>
      <c r="IRK202" s="116"/>
      <c r="IRL202" s="116"/>
      <c r="IRM202" s="116"/>
      <c r="IRN202" s="116"/>
      <c r="IRO202" s="116"/>
      <c r="IRP202" s="116"/>
      <c r="IRQ202" s="116" t="s">
        <v>74</v>
      </c>
      <c r="IRR202" s="116"/>
      <c r="IRS202" s="116"/>
      <c r="IRT202" s="116"/>
      <c r="IRU202" s="116"/>
      <c r="IRV202" s="116"/>
      <c r="IRW202" s="116"/>
      <c r="IRX202" s="116"/>
      <c r="IRY202" s="116" t="s">
        <v>74</v>
      </c>
      <c r="IRZ202" s="116"/>
      <c r="ISA202" s="116"/>
      <c r="ISB202" s="116"/>
      <c r="ISC202" s="116"/>
      <c r="ISD202" s="116"/>
      <c r="ISE202" s="116"/>
      <c r="ISF202" s="116"/>
      <c r="ISG202" s="116" t="s">
        <v>74</v>
      </c>
      <c r="ISH202" s="116"/>
      <c r="ISI202" s="116"/>
      <c r="ISJ202" s="116"/>
      <c r="ISK202" s="116"/>
      <c r="ISL202" s="116"/>
      <c r="ISM202" s="116"/>
      <c r="ISN202" s="116"/>
      <c r="ISO202" s="116" t="s">
        <v>74</v>
      </c>
      <c r="ISP202" s="116"/>
      <c r="ISQ202" s="116"/>
      <c r="ISR202" s="116"/>
      <c r="ISS202" s="116"/>
      <c r="IST202" s="116"/>
      <c r="ISU202" s="116"/>
      <c r="ISV202" s="116"/>
      <c r="ISW202" s="116" t="s">
        <v>74</v>
      </c>
      <c r="ISX202" s="116"/>
      <c r="ISY202" s="116"/>
      <c r="ISZ202" s="116"/>
      <c r="ITA202" s="116"/>
      <c r="ITB202" s="116"/>
      <c r="ITC202" s="116"/>
      <c r="ITD202" s="116"/>
      <c r="ITE202" s="116" t="s">
        <v>74</v>
      </c>
      <c r="ITF202" s="116"/>
      <c r="ITG202" s="116"/>
      <c r="ITH202" s="116"/>
      <c r="ITI202" s="116"/>
      <c r="ITJ202" s="116"/>
      <c r="ITK202" s="116"/>
      <c r="ITL202" s="116"/>
      <c r="ITM202" s="116" t="s">
        <v>74</v>
      </c>
      <c r="ITN202" s="116"/>
      <c r="ITO202" s="116"/>
      <c r="ITP202" s="116"/>
      <c r="ITQ202" s="116"/>
      <c r="ITR202" s="116"/>
      <c r="ITS202" s="116"/>
      <c r="ITT202" s="116"/>
      <c r="ITU202" s="116" t="s">
        <v>74</v>
      </c>
      <c r="ITV202" s="116"/>
      <c r="ITW202" s="116"/>
      <c r="ITX202" s="116"/>
      <c r="ITY202" s="116"/>
      <c r="ITZ202" s="116"/>
      <c r="IUA202" s="116"/>
      <c r="IUB202" s="116"/>
      <c r="IUC202" s="116" t="s">
        <v>74</v>
      </c>
      <c r="IUD202" s="116"/>
      <c r="IUE202" s="116"/>
      <c r="IUF202" s="116"/>
      <c r="IUG202" s="116"/>
      <c r="IUH202" s="116"/>
      <c r="IUI202" s="116"/>
      <c r="IUJ202" s="116"/>
      <c r="IUK202" s="116" t="s">
        <v>74</v>
      </c>
      <c r="IUL202" s="116"/>
      <c r="IUM202" s="116"/>
      <c r="IUN202" s="116"/>
      <c r="IUO202" s="116"/>
      <c r="IUP202" s="116"/>
      <c r="IUQ202" s="116"/>
      <c r="IUR202" s="116"/>
      <c r="IUS202" s="116" t="s">
        <v>74</v>
      </c>
      <c r="IUT202" s="116"/>
      <c r="IUU202" s="116"/>
      <c r="IUV202" s="116"/>
      <c r="IUW202" s="116"/>
      <c r="IUX202" s="116"/>
      <c r="IUY202" s="116"/>
      <c r="IUZ202" s="116"/>
      <c r="IVA202" s="116" t="s">
        <v>74</v>
      </c>
      <c r="IVB202" s="116"/>
      <c r="IVC202" s="116"/>
      <c r="IVD202" s="116"/>
      <c r="IVE202" s="116"/>
      <c r="IVF202" s="116"/>
      <c r="IVG202" s="116"/>
      <c r="IVH202" s="116"/>
      <c r="IVI202" s="116" t="s">
        <v>74</v>
      </c>
      <c r="IVJ202" s="116"/>
      <c r="IVK202" s="116"/>
      <c r="IVL202" s="116"/>
      <c r="IVM202" s="116"/>
      <c r="IVN202" s="116"/>
      <c r="IVO202" s="116"/>
      <c r="IVP202" s="116"/>
      <c r="IVQ202" s="116" t="s">
        <v>74</v>
      </c>
      <c r="IVR202" s="116"/>
      <c r="IVS202" s="116"/>
      <c r="IVT202" s="116"/>
      <c r="IVU202" s="116"/>
      <c r="IVV202" s="116"/>
      <c r="IVW202" s="116"/>
      <c r="IVX202" s="116"/>
      <c r="IVY202" s="116" t="s">
        <v>74</v>
      </c>
      <c r="IVZ202" s="116"/>
      <c r="IWA202" s="116"/>
      <c r="IWB202" s="116"/>
      <c r="IWC202" s="116"/>
      <c r="IWD202" s="116"/>
      <c r="IWE202" s="116"/>
      <c r="IWF202" s="116"/>
      <c r="IWG202" s="116" t="s">
        <v>74</v>
      </c>
      <c r="IWH202" s="116"/>
      <c r="IWI202" s="116"/>
      <c r="IWJ202" s="116"/>
      <c r="IWK202" s="116"/>
      <c r="IWL202" s="116"/>
      <c r="IWM202" s="116"/>
      <c r="IWN202" s="116"/>
      <c r="IWO202" s="116" t="s">
        <v>74</v>
      </c>
      <c r="IWP202" s="116"/>
      <c r="IWQ202" s="116"/>
      <c r="IWR202" s="116"/>
      <c r="IWS202" s="116"/>
      <c r="IWT202" s="116"/>
      <c r="IWU202" s="116"/>
      <c r="IWV202" s="116"/>
      <c r="IWW202" s="116" t="s">
        <v>74</v>
      </c>
      <c r="IWX202" s="116"/>
      <c r="IWY202" s="116"/>
      <c r="IWZ202" s="116"/>
      <c r="IXA202" s="116"/>
      <c r="IXB202" s="116"/>
      <c r="IXC202" s="116"/>
      <c r="IXD202" s="116"/>
      <c r="IXE202" s="116" t="s">
        <v>74</v>
      </c>
      <c r="IXF202" s="116"/>
      <c r="IXG202" s="116"/>
      <c r="IXH202" s="116"/>
      <c r="IXI202" s="116"/>
      <c r="IXJ202" s="116"/>
      <c r="IXK202" s="116"/>
      <c r="IXL202" s="116"/>
      <c r="IXM202" s="116" t="s">
        <v>74</v>
      </c>
      <c r="IXN202" s="116"/>
      <c r="IXO202" s="116"/>
      <c r="IXP202" s="116"/>
      <c r="IXQ202" s="116"/>
      <c r="IXR202" s="116"/>
      <c r="IXS202" s="116"/>
      <c r="IXT202" s="116"/>
      <c r="IXU202" s="116" t="s">
        <v>74</v>
      </c>
      <c r="IXV202" s="116"/>
      <c r="IXW202" s="116"/>
      <c r="IXX202" s="116"/>
      <c r="IXY202" s="116"/>
      <c r="IXZ202" s="116"/>
      <c r="IYA202" s="116"/>
      <c r="IYB202" s="116"/>
      <c r="IYC202" s="116" t="s">
        <v>74</v>
      </c>
      <c r="IYD202" s="116"/>
      <c r="IYE202" s="116"/>
      <c r="IYF202" s="116"/>
      <c r="IYG202" s="116"/>
      <c r="IYH202" s="116"/>
      <c r="IYI202" s="116"/>
      <c r="IYJ202" s="116"/>
      <c r="IYK202" s="116" t="s">
        <v>74</v>
      </c>
      <c r="IYL202" s="116"/>
      <c r="IYM202" s="116"/>
      <c r="IYN202" s="116"/>
      <c r="IYO202" s="116"/>
      <c r="IYP202" s="116"/>
      <c r="IYQ202" s="116"/>
      <c r="IYR202" s="116"/>
      <c r="IYS202" s="116" t="s">
        <v>74</v>
      </c>
      <c r="IYT202" s="116"/>
      <c r="IYU202" s="116"/>
      <c r="IYV202" s="116"/>
      <c r="IYW202" s="116"/>
      <c r="IYX202" s="116"/>
      <c r="IYY202" s="116"/>
      <c r="IYZ202" s="116"/>
      <c r="IZA202" s="116" t="s">
        <v>74</v>
      </c>
      <c r="IZB202" s="116"/>
      <c r="IZC202" s="116"/>
      <c r="IZD202" s="116"/>
      <c r="IZE202" s="116"/>
      <c r="IZF202" s="116"/>
      <c r="IZG202" s="116"/>
      <c r="IZH202" s="116"/>
      <c r="IZI202" s="116" t="s">
        <v>74</v>
      </c>
      <c r="IZJ202" s="116"/>
      <c r="IZK202" s="116"/>
      <c r="IZL202" s="116"/>
      <c r="IZM202" s="116"/>
      <c r="IZN202" s="116"/>
      <c r="IZO202" s="116"/>
      <c r="IZP202" s="116"/>
      <c r="IZQ202" s="116" t="s">
        <v>74</v>
      </c>
      <c r="IZR202" s="116"/>
      <c r="IZS202" s="116"/>
      <c r="IZT202" s="116"/>
      <c r="IZU202" s="116"/>
      <c r="IZV202" s="116"/>
      <c r="IZW202" s="116"/>
      <c r="IZX202" s="116"/>
      <c r="IZY202" s="116" t="s">
        <v>74</v>
      </c>
      <c r="IZZ202" s="116"/>
      <c r="JAA202" s="116"/>
      <c r="JAB202" s="116"/>
      <c r="JAC202" s="116"/>
      <c r="JAD202" s="116"/>
      <c r="JAE202" s="116"/>
      <c r="JAF202" s="116"/>
      <c r="JAG202" s="116" t="s">
        <v>74</v>
      </c>
      <c r="JAH202" s="116"/>
      <c r="JAI202" s="116"/>
      <c r="JAJ202" s="116"/>
      <c r="JAK202" s="116"/>
      <c r="JAL202" s="116"/>
      <c r="JAM202" s="116"/>
      <c r="JAN202" s="116"/>
      <c r="JAO202" s="116" t="s">
        <v>74</v>
      </c>
      <c r="JAP202" s="116"/>
      <c r="JAQ202" s="116"/>
      <c r="JAR202" s="116"/>
      <c r="JAS202" s="116"/>
      <c r="JAT202" s="116"/>
      <c r="JAU202" s="116"/>
      <c r="JAV202" s="116"/>
      <c r="JAW202" s="116" t="s">
        <v>74</v>
      </c>
      <c r="JAX202" s="116"/>
      <c r="JAY202" s="116"/>
      <c r="JAZ202" s="116"/>
      <c r="JBA202" s="116"/>
      <c r="JBB202" s="116"/>
      <c r="JBC202" s="116"/>
      <c r="JBD202" s="116"/>
      <c r="JBE202" s="116" t="s">
        <v>74</v>
      </c>
      <c r="JBF202" s="116"/>
      <c r="JBG202" s="116"/>
      <c r="JBH202" s="116"/>
      <c r="JBI202" s="116"/>
      <c r="JBJ202" s="116"/>
      <c r="JBK202" s="116"/>
      <c r="JBL202" s="116"/>
      <c r="JBM202" s="116" t="s">
        <v>74</v>
      </c>
      <c r="JBN202" s="116"/>
      <c r="JBO202" s="116"/>
      <c r="JBP202" s="116"/>
      <c r="JBQ202" s="116"/>
      <c r="JBR202" s="116"/>
      <c r="JBS202" s="116"/>
      <c r="JBT202" s="116"/>
      <c r="JBU202" s="116" t="s">
        <v>74</v>
      </c>
      <c r="JBV202" s="116"/>
      <c r="JBW202" s="116"/>
      <c r="JBX202" s="116"/>
      <c r="JBY202" s="116"/>
      <c r="JBZ202" s="116"/>
      <c r="JCA202" s="116"/>
      <c r="JCB202" s="116"/>
      <c r="JCC202" s="116" t="s">
        <v>74</v>
      </c>
      <c r="JCD202" s="116"/>
      <c r="JCE202" s="116"/>
      <c r="JCF202" s="116"/>
      <c r="JCG202" s="116"/>
      <c r="JCH202" s="116"/>
      <c r="JCI202" s="116"/>
      <c r="JCJ202" s="116"/>
      <c r="JCK202" s="116" t="s">
        <v>74</v>
      </c>
      <c r="JCL202" s="116"/>
      <c r="JCM202" s="116"/>
      <c r="JCN202" s="116"/>
      <c r="JCO202" s="116"/>
      <c r="JCP202" s="116"/>
      <c r="JCQ202" s="116"/>
      <c r="JCR202" s="116"/>
      <c r="JCS202" s="116" t="s">
        <v>74</v>
      </c>
      <c r="JCT202" s="116"/>
      <c r="JCU202" s="116"/>
      <c r="JCV202" s="116"/>
      <c r="JCW202" s="116"/>
      <c r="JCX202" s="116"/>
      <c r="JCY202" s="116"/>
      <c r="JCZ202" s="116"/>
      <c r="JDA202" s="116" t="s">
        <v>74</v>
      </c>
      <c r="JDB202" s="116"/>
      <c r="JDC202" s="116"/>
      <c r="JDD202" s="116"/>
      <c r="JDE202" s="116"/>
      <c r="JDF202" s="116"/>
      <c r="JDG202" s="116"/>
      <c r="JDH202" s="116"/>
      <c r="JDI202" s="116" t="s">
        <v>74</v>
      </c>
      <c r="JDJ202" s="116"/>
      <c r="JDK202" s="116"/>
      <c r="JDL202" s="116"/>
      <c r="JDM202" s="116"/>
      <c r="JDN202" s="116"/>
      <c r="JDO202" s="116"/>
      <c r="JDP202" s="116"/>
      <c r="JDQ202" s="116" t="s">
        <v>74</v>
      </c>
      <c r="JDR202" s="116"/>
      <c r="JDS202" s="116"/>
      <c r="JDT202" s="116"/>
      <c r="JDU202" s="116"/>
      <c r="JDV202" s="116"/>
      <c r="JDW202" s="116"/>
      <c r="JDX202" s="116"/>
      <c r="JDY202" s="116" t="s">
        <v>74</v>
      </c>
      <c r="JDZ202" s="116"/>
      <c r="JEA202" s="116"/>
      <c r="JEB202" s="116"/>
      <c r="JEC202" s="116"/>
      <c r="JED202" s="116"/>
      <c r="JEE202" s="116"/>
      <c r="JEF202" s="116"/>
      <c r="JEG202" s="116" t="s">
        <v>74</v>
      </c>
      <c r="JEH202" s="116"/>
      <c r="JEI202" s="116"/>
      <c r="JEJ202" s="116"/>
      <c r="JEK202" s="116"/>
      <c r="JEL202" s="116"/>
      <c r="JEM202" s="116"/>
      <c r="JEN202" s="116"/>
      <c r="JEO202" s="116" t="s">
        <v>74</v>
      </c>
      <c r="JEP202" s="116"/>
      <c r="JEQ202" s="116"/>
      <c r="JER202" s="116"/>
      <c r="JES202" s="116"/>
      <c r="JET202" s="116"/>
      <c r="JEU202" s="116"/>
      <c r="JEV202" s="116"/>
      <c r="JEW202" s="116" t="s">
        <v>74</v>
      </c>
      <c r="JEX202" s="116"/>
      <c r="JEY202" s="116"/>
      <c r="JEZ202" s="116"/>
      <c r="JFA202" s="116"/>
      <c r="JFB202" s="116"/>
      <c r="JFC202" s="116"/>
      <c r="JFD202" s="116"/>
      <c r="JFE202" s="116" t="s">
        <v>74</v>
      </c>
      <c r="JFF202" s="116"/>
      <c r="JFG202" s="116"/>
      <c r="JFH202" s="116"/>
      <c r="JFI202" s="116"/>
      <c r="JFJ202" s="116"/>
      <c r="JFK202" s="116"/>
      <c r="JFL202" s="116"/>
      <c r="JFM202" s="116" t="s">
        <v>74</v>
      </c>
      <c r="JFN202" s="116"/>
      <c r="JFO202" s="116"/>
      <c r="JFP202" s="116"/>
      <c r="JFQ202" s="116"/>
      <c r="JFR202" s="116"/>
      <c r="JFS202" s="116"/>
      <c r="JFT202" s="116"/>
      <c r="JFU202" s="116" t="s">
        <v>74</v>
      </c>
      <c r="JFV202" s="116"/>
      <c r="JFW202" s="116"/>
      <c r="JFX202" s="116"/>
      <c r="JFY202" s="116"/>
      <c r="JFZ202" s="116"/>
      <c r="JGA202" s="116"/>
      <c r="JGB202" s="116"/>
      <c r="JGC202" s="116" t="s">
        <v>74</v>
      </c>
      <c r="JGD202" s="116"/>
      <c r="JGE202" s="116"/>
      <c r="JGF202" s="116"/>
      <c r="JGG202" s="116"/>
      <c r="JGH202" s="116"/>
      <c r="JGI202" s="116"/>
      <c r="JGJ202" s="116"/>
      <c r="JGK202" s="116" t="s">
        <v>74</v>
      </c>
      <c r="JGL202" s="116"/>
      <c r="JGM202" s="116"/>
      <c r="JGN202" s="116"/>
      <c r="JGO202" s="116"/>
      <c r="JGP202" s="116"/>
      <c r="JGQ202" s="116"/>
      <c r="JGR202" s="116"/>
      <c r="JGS202" s="116" t="s">
        <v>74</v>
      </c>
      <c r="JGT202" s="116"/>
      <c r="JGU202" s="116"/>
      <c r="JGV202" s="116"/>
      <c r="JGW202" s="116"/>
      <c r="JGX202" s="116"/>
      <c r="JGY202" s="116"/>
      <c r="JGZ202" s="116"/>
      <c r="JHA202" s="116" t="s">
        <v>74</v>
      </c>
      <c r="JHB202" s="116"/>
      <c r="JHC202" s="116"/>
      <c r="JHD202" s="116"/>
      <c r="JHE202" s="116"/>
      <c r="JHF202" s="116"/>
      <c r="JHG202" s="116"/>
      <c r="JHH202" s="116"/>
      <c r="JHI202" s="116" t="s">
        <v>74</v>
      </c>
      <c r="JHJ202" s="116"/>
      <c r="JHK202" s="116"/>
      <c r="JHL202" s="116"/>
      <c r="JHM202" s="116"/>
      <c r="JHN202" s="116"/>
      <c r="JHO202" s="116"/>
      <c r="JHP202" s="116"/>
      <c r="JHQ202" s="116" t="s">
        <v>74</v>
      </c>
      <c r="JHR202" s="116"/>
      <c r="JHS202" s="116"/>
      <c r="JHT202" s="116"/>
      <c r="JHU202" s="116"/>
      <c r="JHV202" s="116"/>
      <c r="JHW202" s="116"/>
      <c r="JHX202" s="116"/>
      <c r="JHY202" s="116" t="s">
        <v>74</v>
      </c>
      <c r="JHZ202" s="116"/>
      <c r="JIA202" s="116"/>
      <c r="JIB202" s="116"/>
      <c r="JIC202" s="116"/>
      <c r="JID202" s="116"/>
      <c r="JIE202" s="116"/>
      <c r="JIF202" s="116"/>
      <c r="JIG202" s="116" t="s">
        <v>74</v>
      </c>
      <c r="JIH202" s="116"/>
      <c r="JII202" s="116"/>
      <c r="JIJ202" s="116"/>
      <c r="JIK202" s="116"/>
      <c r="JIL202" s="116"/>
      <c r="JIM202" s="116"/>
      <c r="JIN202" s="116"/>
      <c r="JIO202" s="116" t="s">
        <v>74</v>
      </c>
      <c r="JIP202" s="116"/>
      <c r="JIQ202" s="116"/>
      <c r="JIR202" s="116"/>
      <c r="JIS202" s="116"/>
      <c r="JIT202" s="116"/>
      <c r="JIU202" s="116"/>
      <c r="JIV202" s="116"/>
      <c r="JIW202" s="116" t="s">
        <v>74</v>
      </c>
      <c r="JIX202" s="116"/>
      <c r="JIY202" s="116"/>
      <c r="JIZ202" s="116"/>
      <c r="JJA202" s="116"/>
      <c r="JJB202" s="116"/>
      <c r="JJC202" s="116"/>
      <c r="JJD202" s="116"/>
      <c r="JJE202" s="116" t="s">
        <v>74</v>
      </c>
      <c r="JJF202" s="116"/>
      <c r="JJG202" s="116"/>
      <c r="JJH202" s="116"/>
      <c r="JJI202" s="116"/>
      <c r="JJJ202" s="116"/>
      <c r="JJK202" s="116"/>
      <c r="JJL202" s="116"/>
      <c r="JJM202" s="116" t="s">
        <v>74</v>
      </c>
      <c r="JJN202" s="116"/>
      <c r="JJO202" s="116"/>
      <c r="JJP202" s="116"/>
      <c r="JJQ202" s="116"/>
      <c r="JJR202" s="116"/>
      <c r="JJS202" s="116"/>
      <c r="JJT202" s="116"/>
      <c r="JJU202" s="116" t="s">
        <v>74</v>
      </c>
      <c r="JJV202" s="116"/>
      <c r="JJW202" s="116"/>
      <c r="JJX202" s="116"/>
      <c r="JJY202" s="116"/>
      <c r="JJZ202" s="116"/>
      <c r="JKA202" s="116"/>
      <c r="JKB202" s="116"/>
      <c r="JKC202" s="116" t="s">
        <v>74</v>
      </c>
      <c r="JKD202" s="116"/>
      <c r="JKE202" s="116"/>
      <c r="JKF202" s="116"/>
      <c r="JKG202" s="116"/>
      <c r="JKH202" s="116"/>
      <c r="JKI202" s="116"/>
      <c r="JKJ202" s="116"/>
      <c r="JKK202" s="116" t="s">
        <v>74</v>
      </c>
      <c r="JKL202" s="116"/>
      <c r="JKM202" s="116"/>
      <c r="JKN202" s="116"/>
      <c r="JKO202" s="116"/>
      <c r="JKP202" s="116"/>
      <c r="JKQ202" s="116"/>
      <c r="JKR202" s="116"/>
      <c r="JKS202" s="116" t="s">
        <v>74</v>
      </c>
      <c r="JKT202" s="116"/>
      <c r="JKU202" s="116"/>
      <c r="JKV202" s="116"/>
      <c r="JKW202" s="116"/>
      <c r="JKX202" s="116"/>
      <c r="JKY202" s="116"/>
      <c r="JKZ202" s="116"/>
      <c r="JLA202" s="116" t="s">
        <v>74</v>
      </c>
      <c r="JLB202" s="116"/>
      <c r="JLC202" s="116"/>
      <c r="JLD202" s="116"/>
      <c r="JLE202" s="116"/>
      <c r="JLF202" s="116"/>
      <c r="JLG202" s="116"/>
      <c r="JLH202" s="116"/>
      <c r="JLI202" s="116" t="s">
        <v>74</v>
      </c>
      <c r="JLJ202" s="116"/>
      <c r="JLK202" s="116"/>
      <c r="JLL202" s="116"/>
      <c r="JLM202" s="116"/>
      <c r="JLN202" s="116"/>
      <c r="JLO202" s="116"/>
      <c r="JLP202" s="116"/>
      <c r="JLQ202" s="116" t="s">
        <v>74</v>
      </c>
      <c r="JLR202" s="116"/>
      <c r="JLS202" s="116"/>
      <c r="JLT202" s="116"/>
      <c r="JLU202" s="116"/>
      <c r="JLV202" s="116"/>
      <c r="JLW202" s="116"/>
      <c r="JLX202" s="116"/>
      <c r="JLY202" s="116" t="s">
        <v>74</v>
      </c>
      <c r="JLZ202" s="116"/>
      <c r="JMA202" s="116"/>
      <c r="JMB202" s="116"/>
      <c r="JMC202" s="116"/>
      <c r="JMD202" s="116"/>
      <c r="JME202" s="116"/>
      <c r="JMF202" s="116"/>
      <c r="JMG202" s="116" t="s">
        <v>74</v>
      </c>
      <c r="JMH202" s="116"/>
      <c r="JMI202" s="116"/>
      <c r="JMJ202" s="116"/>
      <c r="JMK202" s="116"/>
      <c r="JML202" s="116"/>
      <c r="JMM202" s="116"/>
      <c r="JMN202" s="116"/>
      <c r="JMO202" s="116" t="s">
        <v>74</v>
      </c>
      <c r="JMP202" s="116"/>
      <c r="JMQ202" s="116"/>
      <c r="JMR202" s="116"/>
      <c r="JMS202" s="116"/>
      <c r="JMT202" s="116"/>
      <c r="JMU202" s="116"/>
      <c r="JMV202" s="116"/>
      <c r="JMW202" s="116" t="s">
        <v>74</v>
      </c>
      <c r="JMX202" s="116"/>
      <c r="JMY202" s="116"/>
      <c r="JMZ202" s="116"/>
      <c r="JNA202" s="116"/>
      <c r="JNB202" s="116"/>
      <c r="JNC202" s="116"/>
      <c r="JND202" s="116"/>
      <c r="JNE202" s="116" t="s">
        <v>74</v>
      </c>
      <c r="JNF202" s="116"/>
      <c r="JNG202" s="116"/>
      <c r="JNH202" s="116"/>
      <c r="JNI202" s="116"/>
      <c r="JNJ202" s="116"/>
      <c r="JNK202" s="116"/>
      <c r="JNL202" s="116"/>
      <c r="JNM202" s="116" t="s">
        <v>74</v>
      </c>
      <c r="JNN202" s="116"/>
      <c r="JNO202" s="116"/>
      <c r="JNP202" s="116"/>
      <c r="JNQ202" s="116"/>
      <c r="JNR202" s="116"/>
      <c r="JNS202" s="116"/>
      <c r="JNT202" s="116"/>
      <c r="JNU202" s="116" t="s">
        <v>74</v>
      </c>
      <c r="JNV202" s="116"/>
      <c r="JNW202" s="116"/>
      <c r="JNX202" s="116"/>
      <c r="JNY202" s="116"/>
      <c r="JNZ202" s="116"/>
      <c r="JOA202" s="116"/>
      <c r="JOB202" s="116"/>
      <c r="JOC202" s="116" t="s">
        <v>74</v>
      </c>
      <c r="JOD202" s="116"/>
      <c r="JOE202" s="116"/>
      <c r="JOF202" s="116"/>
      <c r="JOG202" s="116"/>
      <c r="JOH202" s="116"/>
      <c r="JOI202" s="116"/>
      <c r="JOJ202" s="116"/>
      <c r="JOK202" s="116" t="s">
        <v>74</v>
      </c>
      <c r="JOL202" s="116"/>
      <c r="JOM202" s="116"/>
      <c r="JON202" s="116"/>
      <c r="JOO202" s="116"/>
      <c r="JOP202" s="116"/>
      <c r="JOQ202" s="116"/>
      <c r="JOR202" s="116"/>
      <c r="JOS202" s="116" t="s">
        <v>74</v>
      </c>
      <c r="JOT202" s="116"/>
      <c r="JOU202" s="116"/>
      <c r="JOV202" s="116"/>
      <c r="JOW202" s="116"/>
      <c r="JOX202" s="116"/>
      <c r="JOY202" s="116"/>
      <c r="JOZ202" s="116"/>
      <c r="JPA202" s="116" t="s">
        <v>74</v>
      </c>
      <c r="JPB202" s="116"/>
      <c r="JPC202" s="116"/>
      <c r="JPD202" s="116"/>
      <c r="JPE202" s="116"/>
      <c r="JPF202" s="116"/>
      <c r="JPG202" s="116"/>
      <c r="JPH202" s="116"/>
      <c r="JPI202" s="116" t="s">
        <v>74</v>
      </c>
      <c r="JPJ202" s="116"/>
      <c r="JPK202" s="116"/>
      <c r="JPL202" s="116"/>
      <c r="JPM202" s="116"/>
      <c r="JPN202" s="116"/>
      <c r="JPO202" s="116"/>
      <c r="JPP202" s="116"/>
      <c r="JPQ202" s="116" t="s">
        <v>74</v>
      </c>
      <c r="JPR202" s="116"/>
      <c r="JPS202" s="116"/>
      <c r="JPT202" s="116"/>
      <c r="JPU202" s="116"/>
      <c r="JPV202" s="116"/>
      <c r="JPW202" s="116"/>
      <c r="JPX202" s="116"/>
      <c r="JPY202" s="116" t="s">
        <v>74</v>
      </c>
      <c r="JPZ202" s="116"/>
      <c r="JQA202" s="116"/>
      <c r="JQB202" s="116"/>
      <c r="JQC202" s="116"/>
      <c r="JQD202" s="116"/>
      <c r="JQE202" s="116"/>
      <c r="JQF202" s="116"/>
      <c r="JQG202" s="116" t="s">
        <v>74</v>
      </c>
      <c r="JQH202" s="116"/>
      <c r="JQI202" s="116"/>
      <c r="JQJ202" s="116"/>
      <c r="JQK202" s="116"/>
      <c r="JQL202" s="116"/>
      <c r="JQM202" s="116"/>
      <c r="JQN202" s="116"/>
      <c r="JQO202" s="116" t="s">
        <v>74</v>
      </c>
      <c r="JQP202" s="116"/>
      <c r="JQQ202" s="116"/>
      <c r="JQR202" s="116"/>
      <c r="JQS202" s="116"/>
      <c r="JQT202" s="116"/>
      <c r="JQU202" s="116"/>
      <c r="JQV202" s="116"/>
      <c r="JQW202" s="116" t="s">
        <v>74</v>
      </c>
      <c r="JQX202" s="116"/>
      <c r="JQY202" s="116"/>
      <c r="JQZ202" s="116"/>
      <c r="JRA202" s="116"/>
      <c r="JRB202" s="116"/>
      <c r="JRC202" s="116"/>
      <c r="JRD202" s="116"/>
      <c r="JRE202" s="116" t="s">
        <v>74</v>
      </c>
      <c r="JRF202" s="116"/>
      <c r="JRG202" s="116"/>
      <c r="JRH202" s="116"/>
      <c r="JRI202" s="116"/>
      <c r="JRJ202" s="116"/>
      <c r="JRK202" s="116"/>
      <c r="JRL202" s="116"/>
      <c r="JRM202" s="116" t="s">
        <v>74</v>
      </c>
      <c r="JRN202" s="116"/>
      <c r="JRO202" s="116"/>
      <c r="JRP202" s="116"/>
      <c r="JRQ202" s="116"/>
      <c r="JRR202" s="116"/>
      <c r="JRS202" s="116"/>
      <c r="JRT202" s="116"/>
      <c r="JRU202" s="116" t="s">
        <v>74</v>
      </c>
      <c r="JRV202" s="116"/>
      <c r="JRW202" s="116"/>
      <c r="JRX202" s="116"/>
      <c r="JRY202" s="116"/>
      <c r="JRZ202" s="116"/>
      <c r="JSA202" s="116"/>
      <c r="JSB202" s="116"/>
      <c r="JSC202" s="116" t="s">
        <v>74</v>
      </c>
      <c r="JSD202" s="116"/>
      <c r="JSE202" s="116"/>
      <c r="JSF202" s="116"/>
      <c r="JSG202" s="116"/>
      <c r="JSH202" s="116"/>
      <c r="JSI202" s="116"/>
      <c r="JSJ202" s="116"/>
      <c r="JSK202" s="116" t="s">
        <v>74</v>
      </c>
      <c r="JSL202" s="116"/>
      <c r="JSM202" s="116"/>
      <c r="JSN202" s="116"/>
      <c r="JSO202" s="116"/>
      <c r="JSP202" s="116"/>
      <c r="JSQ202" s="116"/>
      <c r="JSR202" s="116"/>
      <c r="JSS202" s="116" t="s">
        <v>74</v>
      </c>
      <c r="JST202" s="116"/>
      <c r="JSU202" s="116"/>
      <c r="JSV202" s="116"/>
      <c r="JSW202" s="116"/>
      <c r="JSX202" s="116"/>
      <c r="JSY202" s="116"/>
      <c r="JSZ202" s="116"/>
      <c r="JTA202" s="116" t="s">
        <v>74</v>
      </c>
      <c r="JTB202" s="116"/>
      <c r="JTC202" s="116"/>
      <c r="JTD202" s="116"/>
      <c r="JTE202" s="116"/>
      <c r="JTF202" s="116"/>
      <c r="JTG202" s="116"/>
      <c r="JTH202" s="116"/>
      <c r="JTI202" s="116" t="s">
        <v>74</v>
      </c>
      <c r="JTJ202" s="116"/>
      <c r="JTK202" s="116"/>
      <c r="JTL202" s="116"/>
      <c r="JTM202" s="116"/>
      <c r="JTN202" s="116"/>
      <c r="JTO202" s="116"/>
      <c r="JTP202" s="116"/>
      <c r="JTQ202" s="116" t="s">
        <v>74</v>
      </c>
      <c r="JTR202" s="116"/>
      <c r="JTS202" s="116"/>
      <c r="JTT202" s="116"/>
      <c r="JTU202" s="116"/>
      <c r="JTV202" s="116"/>
      <c r="JTW202" s="116"/>
      <c r="JTX202" s="116"/>
      <c r="JTY202" s="116" t="s">
        <v>74</v>
      </c>
      <c r="JTZ202" s="116"/>
      <c r="JUA202" s="116"/>
      <c r="JUB202" s="116"/>
      <c r="JUC202" s="116"/>
      <c r="JUD202" s="116"/>
      <c r="JUE202" s="116"/>
      <c r="JUF202" s="116"/>
      <c r="JUG202" s="116" t="s">
        <v>74</v>
      </c>
      <c r="JUH202" s="116"/>
      <c r="JUI202" s="116"/>
      <c r="JUJ202" s="116"/>
      <c r="JUK202" s="116"/>
      <c r="JUL202" s="116"/>
      <c r="JUM202" s="116"/>
      <c r="JUN202" s="116"/>
      <c r="JUO202" s="116" t="s">
        <v>74</v>
      </c>
      <c r="JUP202" s="116"/>
      <c r="JUQ202" s="116"/>
      <c r="JUR202" s="116"/>
      <c r="JUS202" s="116"/>
      <c r="JUT202" s="116"/>
      <c r="JUU202" s="116"/>
      <c r="JUV202" s="116"/>
      <c r="JUW202" s="116" t="s">
        <v>74</v>
      </c>
      <c r="JUX202" s="116"/>
      <c r="JUY202" s="116"/>
      <c r="JUZ202" s="116"/>
      <c r="JVA202" s="116"/>
      <c r="JVB202" s="116"/>
      <c r="JVC202" s="116"/>
      <c r="JVD202" s="116"/>
      <c r="JVE202" s="116" t="s">
        <v>74</v>
      </c>
      <c r="JVF202" s="116"/>
      <c r="JVG202" s="116"/>
      <c r="JVH202" s="116"/>
      <c r="JVI202" s="116"/>
      <c r="JVJ202" s="116"/>
      <c r="JVK202" s="116"/>
      <c r="JVL202" s="116"/>
      <c r="JVM202" s="116" t="s">
        <v>74</v>
      </c>
      <c r="JVN202" s="116"/>
      <c r="JVO202" s="116"/>
      <c r="JVP202" s="116"/>
      <c r="JVQ202" s="116"/>
      <c r="JVR202" s="116"/>
      <c r="JVS202" s="116"/>
      <c r="JVT202" s="116"/>
      <c r="JVU202" s="116" t="s">
        <v>74</v>
      </c>
      <c r="JVV202" s="116"/>
      <c r="JVW202" s="116"/>
      <c r="JVX202" s="116"/>
      <c r="JVY202" s="116"/>
      <c r="JVZ202" s="116"/>
      <c r="JWA202" s="116"/>
      <c r="JWB202" s="116"/>
      <c r="JWC202" s="116" t="s">
        <v>74</v>
      </c>
      <c r="JWD202" s="116"/>
      <c r="JWE202" s="116"/>
      <c r="JWF202" s="116"/>
      <c r="JWG202" s="116"/>
      <c r="JWH202" s="116"/>
      <c r="JWI202" s="116"/>
      <c r="JWJ202" s="116"/>
      <c r="JWK202" s="116" t="s">
        <v>74</v>
      </c>
      <c r="JWL202" s="116"/>
      <c r="JWM202" s="116"/>
      <c r="JWN202" s="116"/>
      <c r="JWO202" s="116"/>
      <c r="JWP202" s="116"/>
      <c r="JWQ202" s="116"/>
      <c r="JWR202" s="116"/>
      <c r="JWS202" s="116" t="s">
        <v>74</v>
      </c>
      <c r="JWT202" s="116"/>
      <c r="JWU202" s="116"/>
      <c r="JWV202" s="116"/>
      <c r="JWW202" s="116"/>
      <c r="JWX202" s="116"/>
      <c r="JWY202" s="116"/>
      <c r="JWZ202" s="116"/>
      <c r="JXA202" s="116" t="s">
        <v>74</v>
      </c>
      <c r="JXB202" s="116"/>
      <c r="JXC202" s="116"/>
      <c r="JXD202" s="116"/>
      <c r="JXE202" s="116"/>
      <c r="JXF202" s="116"/>
      <c r="JXG202" s="116"/>
      <c r="JXH202" s="116"/>
      <c r="JXI202" s="116" t="s">
        <v>74</v>
      </c>
      <c r="JXJ202" s="116"/>
      <c r="JXK202" s="116"/>
      <c r="JXL202" s="116"/>
      <c r="JXM202" s="116"/>
      <c r="JXN202" s="116"/>
      <c r="JXO202" s="116"/>
      <c r="JXP202" s="116"/>
      <c r="JXQ202" s="116" t="s">
        <v>74</v>
      </c>
      <c r="JXR202" s="116"/>
      <c r="JXS202" s="116"/>
      <c r="JXT202" s="116"/>
      <c r="JXU202" s="116"/>
      <c r="JXV202" s="116"/>
      <c r="JXW202" s="116"/>
      <c r="JXX202" s="116"/>
      <c r="JXY202" s="116" t="s">
        <v>74</v>
      </c>
      <c r="JXZ202" s="116"/>
      <c r="JYA202" s="116"/>
      <c r="JYB202" s="116"/>
      <c r="JYC202" s="116"/>
      <c r="JYD202" s="116"/>
      <c r="JYE202" s="116"/>
      <c r="JYF202" s="116"/>
      <c r="JYG202" s="116" t="s">
        <v>74</v>
      </c>
      <c r="JYH202" s="116"/>
      <c r="JYI202" s="116"/>
      <c r="JYJ202" s="116"/>
      <c r="JYK202" s="116"/>
      <c r="JYL202" s="116"/>
      <c r="JYM202" s="116"/>
      <c r="JYN202" s="116"/>
      <c r="JYO202" s="116" t="s">
        <v>74</v>
      </c>
      <c r="JYP202" s="116"/>
      <c r="JYQ202" s="116"/>
      <c r="JYR202" s="116"/>
      <c r="JYS202" s="116"/>
      <c r="JYT202" s="116"/>
      <c r="JYU202" s="116"/>
      <c r="JYV202" s="116"/>
      <c r="JYW202" s="116" t="s">
        <v>74</v>
      </c>
      <c r="JYX202" s="116"/>
      <c r="JYY202" s="116"/>
      <c r="JYZ202" s="116"/>
      <c r="JZA202" s="116"/>
      <c r="JZB202" s="116"/>
      <c r="JZC202" s="116"/>
      <c r="JZD202" s="116"/>
      <c r="JZE202" s="116" t="s">
        <v>74</v>
      </c>
      <c r="JZF202" s="116"/>
      <c r="JZG202" s="116"/>
      <c r="JZH202" s="116"/>
      <c r="JZI202" s="116"/>
      <c r="JZJ202" s="116"/>
      <c r="JZK202" s="116"/>
      <c r="JZL202" s="116"/>
      <c r="JZM202" s="116" t="s">
        <v>74</v>
      </c>
      <c r="JZN202" s="116"/>
      <c r="JZO202" s="116"/>
      <c r="JZP202" s="116"/>
      <c r="JZQ202" s="116"/>
      <c r="JZR202" s="116"/>
      <c r="JZS202" s="116"/>
      <c r="JZT202" s="116"/>
      <c r="JZU202" s="116" t="s">
        <v>74</v>
      </c>
      <c r="JZV202" s="116"/>
      <c r="JZW202" s="116"/>
      <c r="JZX202" s="116"/>
      <c r="JZY202" s="116"/>
      <c r="JZZ202" s="116"/>
      <c r="KAA202" s="116"/>
      <c r="KAB202" s="116"/>
      <c r="KAC202" s="116" t="s">
        <v>74</v>
      </c>
      <c r="KAD202" s="116"/>
      <c r="KAE202" s="116"/>
      <c r="KAF202" s="116"/>
      <c r="KAG202" s="116"/>
      <c r="KAH202" s="116"/>
      <c r="KAI202" s="116"/>
      <c r="KAJ202" s="116"/>
      <c r="KAK202" s="116" t="s">
        <v>74</v>
      </c>
      <c r="KAL202" s="116"/>
      <c r="KAM202" s="116"/>
      <c r="KAN202" s="116"/>
      <c r="KAO202" s="116"/>
      <c r="KAP202" s="116"/>
      <c r="KAQ202" s="116"/>
      <c r="KAR202" s="116"/>
      <c r="KAS202" s="116" t="s">
        <v>74</v>
      </c>
      <c r="KAT202" s="116"/>
      <c r="KAU202" s="116"/>
      <c r="KAV202" s="116"/>
      <c r="KAW202" s="116"/>
      <c r="KAX202" s="116"/>
      <c r="KAY202" s="116"/>
      <c r="KAZ202" s="116"/>
      <c r="KBA202" s="116" t="s">
        <v>74</v>
      </c>
      <c r="KBB202" s="116"/>
      <c r="KBC202" s="116"/>
      <c r="KBD202" s="116"/>
      <c r="KBE202" s="116"/>
      <c r="KBF202" s="116"/>
      <c r="KBG202" s="116"/>
      <c r="KBH202" s="116"/>
      <c r="KBI202" s="116" t="s">
        <v>74</v>
      </c>
      <c r="KBJ202" s="116"/>
      <c r="KBK202" s="116"/>
      <c r="KBL202" s="116"/>
      <c r="KBM202" s="116"/>
      <c r="KBN202" s="116"/>
      <c r="KBO202" s="116"/>
      <c r="KBP202" s="116"/>
      <c r="KBQ202" s="116" t="s">
        <v>74</v>
      </c>
      <c r="KBR202" s="116"/>
      <c r="KBS202" s="116"/>
      <c r="KBT202" s="116"/>
      <c r="KBU202" s="116"/>
      <c r="KBV202" s="116"/>
      <c r="KBW202" s="116"/>
      <c r="KBX202" s="116"/>
      <c r="KBY202" s="116" t="s">
        <v>74</v>
      </c>
      <c r="KBZ202" s="116"/>
      <c r="KCA202" s="116"/>
      <c r="KCB202" s="116"/>
      <c r="KCC202" s="116"/>
      <c r="KCD202" s="116"/>
      <c r="KCE202" s="116"/>
      <c r="KCF202" s="116"/>
      <c r="KCG202" s="116" t="s">
        <v>74</v>
      </c>
      <c r="KCH202" s="116"/>
      <c r="KCI202" s="116"/>
      <c r="KCJ202" s="116"/>
      <c r="KCK202" s="116"/>
      <c r="KCL202" s="116"/>
      <c r="KCM202" s="116"/>
      <c r="KCN202" s="116"/>
      <c r="KCO202" s="116" t="s">
        <v>74</v>
      </c>
      <c r="KCP202" s="116"/>
      <c r="KCQ202" s="116"/>
      <c r="KCR202" s="116"/>
      <c r="KCS202" s="116"/>
      <c r="KCT202" s="116"/>
      <c r="KCU202" s="116"/>
      <c r="KCV202" s="116"/>
      <c r="KCW202" s="116" t="s">
        <v>74</v>
      </c>
      <c r="KCX202" s="116"/>
      <c r="KCY202" s="116"/>
      <c r="KCZ202" s="116"/>
      <c r="KDA202" s="116"/>
      <c r="KDB202" s="116"/>
      <c r="KDC202" s="116"/>
      <c r="KDD202" s="116"/>
      <c r="KDE202" s="116" t="s">
        <v>74</v>
      </c>
      <c r="KDF202" s="116"/>
      <c r="KDG202" s="116"/>
      <c r="KDH202" s="116"/>
      <c r="KDI202" s="116"/>
      <c r="KDJ202" s="116"/>
      <c r="KDK202" s="116"/>
      <c r="KDL202" s="116"/>
      <c r="KDM202" s="116" t="s">
        <v>74</v>
      </c>
      <c r="KDN202" s="116"/>
      <c r="KDO202" s="116"/>
      <c r="KDP202" s="116"/>
      <c r="KDQ202" s="116"/>
      <c r="KDR202" s="116"/>
      <c r="KDS202" s="116"/>
      <c r="KDT202" s="116"/>
      <c r="KDU202" s="116" t="s">
        <v>74</v>
      </c>
      <c r="KDV202" s="116"/>
      <c r="KDW202" s="116"/>
      <c r="KDX202" s="116"/>
      <c r="KDY202" s="116"/>
      <c r="KDZ202" s="116"/>
      <c r="KEA202" s="116"/>
      <c r="KEB202" s="116"/>
      <c r="KEC202" s="116" t="s">
        <v>74</v>
      </c>
      <c r="KED202" s="116"/>
      <c r="KEE202" s="116"/>
      <c r="KEF202" s="116"/>
      <c r="KEG202" s="116"/>
      <c r="KEH202" s="116"/>
      <c r="KEI202" s="116"/>
      <c r="KEJ202" s="116"/>
      <c r="KEK202" s="116" t="s">
        <v>74</v>
      </c>
      <c r="KEL202" s="116"/>
      <c r="KEM202" s="116"/>
      <c r="KEN202" s="116"/>
      <c r="KEO202" s="116"/>
      <c r="KEP202" s="116"/>
      <c r="KEQ202" s="116"/>
      <c r="KER202" s="116"/>
      <c r="KES202" s="116" t="s">
        <v>74</v>
      </c>
      <c r="KET202" s="116"/>
      <c r="KEU202" s="116"/>
      <c r="KEV202" s="116"/>
      <c r="KEW202" s="116"/>
      <c r="KEX202" s="116"/>
      <c r="KEY202" s="116"/>
      <c r="KEZ202" s="116"/>
      <c r="KFA202" s="116" t="s">
        <v>74</v>
      </c>
      <c r="KFB202" s="116"/>
      <c r="KFC202" s="116"/>
      <c r="KFD202" s="116"/>
      <c r="KFE202" s="116"/>
      <c r="KFF202" s="116"/>
      <c r="KFG202" s="116"/>
      <c r="KFH202" s="116"/>
      <c r="KFI202" s="116" t="s">
        <v>74</v>
      </c>
      <c r="KFJ202" s="116"/>
      <c r="KFK202" s="116"/>
      <c r="KFL202" s="116"/>
      <c r="KFM202" s="116"/>
      <c r="KFN202" s="116"/>
      <c r="KFO202" s="116"/>
      <c r="KFP202" s="116"/>
      <c r="KFQ202" s="116" t="s">
        <v>74</v>
      </c>
      <c r="KFR202" s="116"/>
      <c r="KFS202" s="116"/>
      <c r="KFT202" s="116"/>
      <c r="KFU202" s="116"/>
      <c r="KFV202" s="116"/>
      <c r="KFW202" s="116"/>
      <c r="KFX202" s="116"/>
      <c r="KFY202" s="116" t="s">
        <v>74</v>
      </c>
      <c r="KFZ202" s="116"/>
      <c r="KGA202" s="116"/>
      <c r="KGB202" s="116"/>
      <c r="KGC202" s="116"/>
      <c r="KGD202" s="116"/>
      <c r="KGE202" s="116"/>
      <c r="KGF202" s="116"/>
      <c r="KGG202" s="116" t="s">
        <v>74</v>
      </c>
      <c r="KGH202" s="116"/>
      <c r="KGI202" s="116"/>
      <c r="KGJ202" s="116"/>
      <c r="KGK202" s="116"/>
      <c r="KGL202" s="116"/>
      <c r="KGM202" s="116"/>
      <c r="KGN202" s="116"/>
      <c r="KGO202" s="116" t="s">
        <v>74</v>
      </c>
      <c r="KGP202" s="116"/>
      <c r="KGQ202" s="116"/>
      <c r="KGR202" s="116"/>
      <c r="KGS202" s="116"/>
      <c r="KGT202" s="116"/>
      <c r="KGU202" s="116"/>
      <c r="KGV202" s="116"/>
      <c r="KGW202" s="116" t="s">
        <v>74</v>
      </c>
      <c r="KGX202" s="116"/>
      <c r="KGY202" s="116"/>
      <c r="KGZ202" s="116"/>
      <c r="KHA202" s="116"/>
      <c r="KHB202" s="116"/>
      <c r="KHC202" s="116"/>
      <c r="KHD202" s="116"/>
      <c r="KHE202" s="116" t="s">
        <v>74</v>
      </c>
      <c r="KHF202" s="116"/>
      <c r="KHG202" s="116"/>
      <c r="KHH202" s="116"/>
      <c r="KHI202" s="116"/>
      <c r="KHJ202" s="116"/>
      <c r="KHK202" s="116"/>
      <c r="KHL202" s="116"/>
      <c r="KHM202" s="116" t="s">
        <v>74</v>
      </c>
      <c r="KHN202" s="116"/>
      <c r="KHO202" s="116"/>
      <c r="KHP202" s="116"/>
      <c r="KHQ202" s="116"/>
      <c r="KHR202" s="116"/>
      <c r="KHS202" s="116"/>
      <c r="KHT202" s="116"/>
      <c r="KHU202" s="116" t="s">
        <v>74</v>
      </c>
      <c r="KHV202" s="116"/>
      <c r="KHW202" s="116"/>
      <c r="KHX202" s="116"/>
      <c r="KHY202" s="116"/>
      <c r="KHZ202" s="116"/>
      <c r="KIA202" s="116"/>
      <c r="KIB202" s="116"/>
      <c r="KIC202" s="116" t="s">
        <v>74</v>
      </c>
      <c r="KID202" s="116"/>
      <c r="KIE202" s="116"/>
      <c r="KIF202" s="116"/>
      <c r="KIG202" s="116"/>
      <c r="KIH202" s="116"/>
      <c r="KII202" s="116"/>
      <c r="KIJ202" s="116"/>
      <c r="KIK202" s="116" t="s">
        <v>74</v>
      </c>
      <c r="KIL202" s="116"/>
      <c r="KIM202" s="116"/>
      <c r="KIN202" s="116"/>
      <c r="KIO202" s="116"/>
      <c r="KIP202" s="116"/>
      <c r="KIQ202" s="116"/>
      <c r="KIR202" s="116"/>
      <c r="KIS202" s="116" t="s">
        <v>74</v>
      </c>
      <c r="KIT202" s="116"/>
      <c r="KIU202" s="116"/>
      <c r="KIV202" s="116"/>
      <c r="KIW202" s="116"/>
      <c r="KIX202" s="116"/>
      <c r="KIY202" s="116"/>
      <c r="KIZ202" s="116"/>
      <c r="KJA202" s="116" t="s">
        <v>74</v>
      </c>
      <c r="KJB202" s="116"/>
      <c r="KJC202" s="116"/>
      <c r="KJD202" s="116"/>
      <c r="KJE202" s="116"/>
      <c r="KJF202" s="116"/>
      <c r="KJG202" s="116"/>
      <c r="KJH202" s="116"/>
      <c r="KJI202" s="116" t="s">
        <v>74</v>
      </c>
      <c r="KJJ202" s="116"/>
      <c r="KJK202" s="116"/>
      <c r="KJL202" s="116"/>
      <c r="KJM202" s="116"/>
      <c r="KJN202" s="116"/>
      <c r="KJO202" s="116"/>
      <c r="KJP202" s="116"/>
      <c r="KJQ202" s="116" t="s">
        <v>74</v>
      </c>
      <c r="KJR202" s="116"/>
      <c r="KJS202" s="116"/>
      <c r="KJT202" s="116"/>
      <c r="KJU202" s="116"/>
      <c r="KJV202" s="116"/>
      <c r="KJW202" s="116"/>
      <c r="KJX202" s="116"/>
      <c r="KJY202" s="116" t="s">
        <v>74</v>
      </c>
      <c r="KJZ202" s="116"/>
      <c r="KKA202" s="116"/>
      <c r="KKB202" s="116"/>
      <c r="KKC202" s="116"/>
      <c r="KKD202" s="116"/>
      <c r="KKE202" s="116"/>
      <c r="KKF202" s="116"/>
      <c r="KKG202" s="116" t="s">
        <v>74</v>
      </c>
      <c r="KKH202" s="116"/>
      <c r="KKI202" s="116"/>
      <c r="KKJ202" s="116"/>
      <c r="KKK202" s="116"/>
      <c r="KKL202" s="116"/>
      <c r="KKM202" s="116"/>
      <c r="KKN202" s="116"/>
      <c r="KKO202" s="116" t="s">
        <v>74</v>
      </c>
      <c r="KKP202" s="116"/>
      <c r="KKQ202" s="116"/>
      <c r="KKR202" s="116"/>
      <c r="KKS202" s="116"/>
      <c r="KKT202" s="116"/>
      <c r="KKU202" s="116"/>
      <c r="KKV202" s="116"/>
      <c r="KKW202" s="116" t="s">
        <v>74</v>
      </c>
      <c r="KKX202" s="116"/>
      <c r="KKY202" s="116"/>
      <c r="KKZ202" s="116"/>
      <c r="KLA202" s="116"/>
      <c r="KLB202" s="116"/>
      <c r="KLC202" s="116"/>
      <c r="KLD202" s="116"/>
      <c r="KLE202" s="116" t="s">
        <v>74</v>
      </c>
      <c r="KLF202" s="116"/>
      <c r="KLG202" s="116"/>
      <c r="KLH202" s="116"/>
      <c r="KLI202" s="116"/>
      <c r="KLJ202" s="116"/>
      <c r="KLK202" s="116"/>
      <c r="KLL202" s="116"/>
      <c r="KLM202" s="116" t="s">
        <v>74</v>
      </c>
      <c r="KLN202" s="116"/>
      <c r="KLO202" s="116"/>
      <c r="KLP202" s="116"/>
      <c r="KLQ202" s="116"/>
      <c r="KLR202" s="116"/>
      <c r="KLS202" s="116"/>
      <c r="KLT202" s="116"/>
      <c r="KLU202" s="116" t="s">
        <v>74</v>
      </c>
      <c r="KLV202" s="116"/>
      <c r="KLW202" s="116"/>
      <c r="KLX202" s="116"/>
      <c r="KLY202" s="116"/>
      <c r="KLZ202" s="116"/>
      <c r="KMA202" s="116"/>
      <c r="KMB202" s="116"/>
      <c r="KMC202" s="116" t="s">
        <v>74</v>
      </c>
      <c r="KMD202" s="116"/>
      <c r="KME202" s="116"/>
      <c r="KMF202" s="116"/>
      <c r="KMG202" s="116"/>
      <c r="KMH202" s="116"/>
      <c r="KMI202" s="116"/>
      <c r="KMJ202" s="116"/>
      <c r="KMK202" s="116" t="s">
        <v>74</v>
      </c>
      <c r="KML202" s="116"/>
      <c r="KMM202" s="116"/>
      <c r="KMN202" s="116"/>
      <c r="KMO202" s="116"/>
      <c r="KMP202" s="116"/>
      <c r="KMQ202" s="116"/>
      <c r="KMR202" s="116"/>
      <c r="KMS202" s="116" t="s">
        <v>74</v>
      </c>
      <c r="KMT202" s="116"/>
      <c r="KMU202" s="116"/>
      <c r="KMV202" s="116"/>
      <c r="KMW202" s="116"/>
      <c r="KMX202" s="116"/>
      <c r="KMY202" s="116"/>
      <c r="KMZ202" s="116"/>
      <c r="KNA202" s="116" t="s">
        <v>74</v>
      </c>
      <c r="KNB202" s="116"/>
      <c r="KNC202" s="116"/>
      <c r="KND202" s="116"/>
      <c r="KNE202" s="116"/>
      <c r="KNF202" s="116"/>
      <c r="KNG202" s="116"/>
      <c r="KNH202" s="116"/>
      <c r="KNI202" s="116" t="s">
        <v>74</v>
      </c>
      <c r="KNJ202" s="116"/>
      <c r="KNK202" s="116"/>
      <c r="KNL202" s="116"/>
      <c r="KNM202" s="116"/>
      <c r="KNN202" s="116"/>
      <c r="KNO202" s="116"/>
      <c r="KNP202" s="116"/>
      <c r="KNQ202" s="116" t="s">
        <v>74</v>
      </c>
      <c r="KNR202" s="116"/>
      <c r="KNS202" s="116"/>
      <c r="KNT202" s="116"/>
      <c r="KNU202" s="116"/>
      <c r="KNV202" s="116"/>
      <c r="KNW202" s="116"/>
      <c r="KNX202" s="116"/>
      <c r="KNY202" s="116" t="s">
        <v>74</v>
      </c>
      <c r="KNZ202" s="116"/>
      <c r="KOA202" s="116"/>
      <c r="KOB202" s="116"/>
      <c r="KOC202" s="116"/>
      <c r="KOD202" s="116"/>
      <c r="KOE202" s="116"/>
      <c r="KOF202" s="116"/>
      <c r="KOG202" s="116" t="s">
        <v>74</v>
      </c>
      <c r="KOH202" s="116"/>
      <c r="KOI202" s="116"/>
      <c r="KOJ202" s="116"/>
      <c r="KOK202" s="116"/>
      <c r="KOL202" s="116"/>
      <c r="KOM202" s="116"/>
      <c r="KON202" s="116"/>
      <c r="KOO202" s="116" t="s">
        <v>74</v>
      </c>
      <c r="KOP202" s="116"/>
      <c r="KOQ202" s="116"/>
      <c r="KOR202" s="116"/>
      <c r="KOS202" s="116"/>
      <c r="KOT202" s="116"/>
      <c r="KOU202" s="116"/>
      <c r="KOV202" s="116"/>
      <c r="KOW202" s="116" t="s">
        <v>74</v>
      </c>
      <c r="KOX202" s="116"/>
      <c r="KOY202" s="116"/>
      <c r="KOZ202" s="116"/>
      <c r="KPA202" s="116"/>
      <c r="KPB202" s="116"/>
      <c r="KPC202" s="116"/>
      <c r="KPD202" s="116"/>
      <c r="KPE202" s="116" t="s">
        <v>74</v>
      </c>
      <c r="KPF202" s="116"/>
      <c r="KPG202" s="116"/>
      <c r="KPH202" s="116"/>
      <c r="KPI202" s="116"/>
      <c r="KPJ202" s="116"/>
      <c r="KPK202" s="116"/>
      <c r="KPL202" s="116"/>
      <c r="KPM202" s="116" t="s">
        <v>74</v>
      </c>
      <c r="KPN202" s="116"/>
      <c r="KPO202" s="116"/>
      <c r="KPP202" s="116"/>
      <c r="KPQ202" s="116"/>
      <c r="KPR202" s="116"/>
      <c r="KPS202" s="116"/>
      <c r="KPT202" s="116"/>
      <c r="KPU202" s="116" t="s">
        <v>74</v>
      </c>
      <c r="KPV202" s="116"/>
      <c r="KPW202" s="116"/>
      <c r="KPX202" s="116"/>
      <c r="KPY202" s="116"/>
      <c r="KPZ202" s="116"/>
      <c r="KQA202" s="116"/>
      <c r="KQB202" s="116"/>
      <c r="KQC202" s="116" t="s">
        <v>74</v>
      </c>
      <c r="KQD202" s="116"/>
      <c r="KQE202" s="116"/>
      <c r="KQF202" s="116"/>
      <c r="KQG202" s="116"/>
      <c r="KQH202" s="116"/>
      <c r="KQI202" s="116"/>
      <c r="KQJ202" s="116"/>
      <c r="KQK202" s="116" t="s">
        <v>74</v>
      </c>
      <c r="KQL202" s="116"/>
      <c r="KQM202" s="116"/>
      <c r="KQN202" s="116"/>
      <c r="KQO202" s="116"/>
      <c r="KQP202" s="116"/>
      <c r="KQQ202" s="116"/>
      <c r="KQR202" s="116"/>
      <c r="KQS202" s="116" t="s">
        <v>74</v>
      </c>
      <c r="KQT202" s="116"/>
      <c r="KQU202" s="116"/>
      <c r="KQV202" s="116"/>
      <c r="KQW202" s="116"/>
      <c r="KQX202" s="116"/>
      <c r="KQY202" s="116"/>
      <c r="KQZ202" s="116"/>
      <c r="KRA202" s="116" t="s">
        <v>74</v>
      </c>
      <c r="KRB202" s="116"/>
      <c r="KRC202" s="116"/>
      <c r="KRD202" s="116"/>
      <c r="KRE202" s="116"/>
      <c r="KRF202" s="116"/>
      <c r="KRG202" s="116"/>
      <c r="KRH202" s="116"/>
      <c r="KRI202" s="116" t="s">
        <v>74</v>
      </c>
      <c r="KRJ202" s="116"/>
      <c r="KRK202" s="116"/>
      <c r="KRL202" s="116"/>
      <c r="KRM202" s="116"/>
      <c r="KRN202" s="116"/>
      <c r="KRO202" s="116"/>
      <c r="KRP202" s="116"/>
      <c r="KRQ202" s="116" t="s">
        <v>74</v>
      </c>
      <c r="KRR202" s="116"/>
      <c r="KRS202" s="116"/>
      <c r="KRT202" s="116"/>
      <c r="KRU202" s="116"/>
      <c r="KRV202" s="116"/>
      <c r="KRW202" s="116"/>
      <c r="KRX202" s="116"/>
      <c r="KRY202" s="116" t="s">
        <v>74</v>
      </c>
      <c r="KRZ202" s="116"/>
      <c r="KSA202" s="116"/>
      <c r="KSB202" s="116"/>
      <c r="KSC202" s="116"/>
      <c r="KSD202" s="116"/>
      <c r="KSE202" s="116"/>
      <c r="KSF202" s="116"/>
      <c r="KSG202" s="116" t="s">
        <v>74</v>
      </c>
      <c r="KSH202" s="116"/>
      <c r="KSI202" s="116"/>
      <c r="KSJ202" s="116"/>
      <c r="KSK202" s="116"/>
      <c r="KSL202" s="116"/>
      <c r="KSM202" s="116"/>
      <c r="KSN202" s="116"/>
      <c r="KSO202" s="116" t="s">
        <v>74</v>
      </c>
      <c r="KSP202" s="116"/>
      <c r="KSQ202" s="116"/>
      <c r="KSR202" s="116"/>
      <c r="KSS202" s="116"/>
      <c r="KST202" s="116"/>
      <c r="KSU202" s="116"/>
      <c r="KSV202" s="116"/>
      <c r="KSW202" s="116" t="s">
        <v>74</v>
      </c>
      <c r="KSX202" s="116"/>
      <c r="KSY202" s="116"/>
      <c r="KSZ202" s="116"/>
      <c r="KTA202" s="116"/>
      <c r="KTB202" s="116"/>
      <c r="KTC202" s="116"/>
      <c r="KTD202" s="116"/>
      <c r="KTE202" s="116" t="s">
        <v>74</v>
      </c>
      <c r="KTF202" s="116"/>
      <c r="KTG202" s="116"/>
      <c r="KTH202" s="116"/>
      <c r="KTI202" s="116"/>
      <c r="KTJ202" s="116"/>
      <c r="KTK202" s="116"/>
      <c r="KTL202" s="116"/>
      <c r="KTM202" s="116" t="s">
        <v>74</v>
      </c>
      <c r="KTN202" s="116"/>
      <c r="KTO202" s="116"/>
      <c r="KTP202" s="116"/>
      <c r="KTQ202" s="116"/>
      <c r="KTR202" s="116"/>
      <c r="KTS202" s="116"/>
      <c r="KTT202" s="116"/>
      <c r="KTU202" s="116" t="s">
        <v>74</v>
      </c>
      <c r="KTV202" s="116"/>
      <c r="KTW202" s="116"/>
      <c r="KTX202" s="116"/>
      <c r="KTY202" s="116"/>
      <c r="KTZ202" s="116"/>
      <c r="KUA202" s="116"/>
      <c r="KUB202" s="116"/>
      <c r="KUC202" s="116" t="s">
        <v>74</v>
      </c>
      <c r="KUD202" s="116"/>
      <c r="KUE202" s="116"/>
      <c r="KUF202" s="116"/>
      <c r="KUG202" s="116"/>
      <c r="KUH202" s="116"/>
      <c r="KUI202" s="116"/>
      <c r="KUJ202" s="116"/>
      <c r="KUK202" s="116" t="s">
        <v>74</v>
      </c>
      <c r="KUL202" s="116"/>
      <c r="KUM202" s="116"/>
      <c r="KUN202" s="116"/>
      <c r="KUO202" s="116"/>
      <c r="KUP202" s="116"/>
      <c r="KUQ202" s="116"/>
      <c r="KUR202" s="116"/>
      <c r="KUS202" s="116" t="s">
        <v>74</v>
      </c>
      <c r="KUT202" s="116"/>
      <c r="KUU202" s="116"/>
      <c r="KUV202" s="116"/>
      <c r="KUW202" s="116"/>
      <c r="KUX202" s="116"/>
      <c r="KUY202" s="116"/>
      <c r="KUZ202" s="116"/>
      <c r="KVA202" s="116" t="s">
        <v>74</v>
      </c>
      <c r="KVB202" s="116"/>
      <c r="KVC202" s="116"/>
      <c r="KVD202" s="116"/>
      <c r="KVE202" s="116"/>
      <c r="KVF202" s="116"/>
      <c r="KVG202" s="116"/>
      <c r="KVH202" s="116"/>
      <c r="KVI202" s="116" t="s">
        <v>74</v>
      </c>
      <c r="KVJ202" s="116"/>
      <c r="KVK202" s="116"/>
      <c r="KVL202" s="116"/>
      <c r="KVM202" s="116"/>
      <c r="KVN202" s="116"/>
      <c r="KVO202" s="116"/>
      <c r="KVP202" s="116"/>
      <c r="KVQ202" s="116" t="s">
        <v>74</v>
      </c>
      <c r="KVR202" s="116"/>
      <c r="KVS202" s="116"/>
      <c r="KVT202" s="116"/>
      <c r="KVU202" s="116"/>
      <c r="KVV202" s="116"/>
      <c r="KVW202" s="116"/>
      <c r="KVX202" s="116"/>
      <c r="KVY202" s="116" t="s">
        <v>74</v>
      </c>
      <c r="KVZ202" s="116"/>
      <c r="KWA202" s="116"/>
      <c r="KWB202" s="116"/>
      <c r="KWC202" s="116"/>
      <c r="KWD202" s="116"/>
      <c r="KWE202" s="116"/>
      <c r="KWF202" s="116"/>
      <c r="KWG202" s="116" t="s">
        <v>74</v>
      </c>
      <c r="KWH202" s="116"/>
      <c r="KWI202" s="116"/>
      <c r="KWJ202" s="116"/>
      <c r="KWK202" s="116"/>
      <c r="KWL202" s="116"/>
      <c r="KWM202" s="116"/>
      <c r="KWN202" s="116"/>
      <c r="KWO202" s="116" t="s">
        <v>74</v>
      </c>
      <c r="KWP202" s="116"/>
      <c r="KWQ202" s="116"/>
      <c r="KWR202" s="116"/>
      <c r="KWS202" s="116"/>
      <c r="KWT202" s="116"/>
      <c r="KWU202" s="116"/>
      <c r="KWV202" s="116"/>
      <c r="KWW202" s="116" t="s">
        <v>74</v>
      </c>
      <c r="KWX202" s="116"/>
      <c r="KWY202" s="116"/>
      <c r="KWZ202" s="116"/>
      <c r="KXA202" s="116"/>
      <c r="KXB202" s="116"/>
      <c r="KXC202" s="116"/>
      <c r="KXD202" s="116"/>
      <c r="KXE202" s="116" t="s">
        <v>74</v>
      </c>
      <c r="KXF202" s="116"/>
      <c r="KXG202" s="116"/>
      <c r="KXH202" s="116"/>
      <c r="KXI202" s="116"/>
      <c r="KXJ202" s="116"/>
      <c r="KXK202" s="116"/>
      <c r="KXL202" s="116"/>
      <c r="KXM202" s="116" t="s">
        <v>74</v>
      </c>
      <c r="KXN202" s="116"/>
      <c r="KXO202" s="116"/>
      <c r="KXP202" s="116"/>
      <c r="KXQ202" s="116"/>
      <c r="KXR202" s="116"/>
      <c r="KXS202" s="116"/>
      <c r="KXT202" s="116"/>
      <c r="KXU202" s="116" t="s">
        <v>74</v>
      </c>
      <c r="KXV202" s="116"/>
      <c r="KXW202" s="116"/>
      <c r="KXX202" s="116"/>
      <c r="KXY202" s="116"/>
      <c r="KXZ202" s="116"/>
      <c r="KYA202" s="116"/>
      <c r="KYB202" s="116"/>
      <c r="KYC202" s="116" t="s">
        <v>74</v>
      </c>
      <c r="KYD202" s="116"/>
      <c r="KYE202" s="116"/>
      <c r="KYF202" s="116"/>
      <c r="KYG202" s="116"/>
      <c r="KYH202" s="116"/>
      <c r="KYI202" s="116"/>
      <c r="KYJ202" s="116"/>
      <c r="KYK202" s="116" t="s">
        <v>74</v>
      </c>
      <c r="KYL202" s="116"/>
      <c r="KYM202" s="116"/>
      <c r="KYN202" s="116"/>
      <c r="KYO202" s="116"/>
      <c r="KYP202" s="116"/>
      <c r="KYQ202" s="116"/>
      <c r="KYR202" s="116"/>
      <c r="KYS202" s="116" t="s">
        <v>74</v>
      </c>
      <c r="KYT202" s="116"/>
      <c r="KYU202" s="116"/>
      <c r="KYV202" s="116"/>
      <c r="KYW202" s="116"/>
      <c r="KYX202" s="116"/>
      <c r="KYY202" s="116"/>
      <c r="KYZ202" s="116"/>
      <c r="KZA202" s="116" t="s">
        <v>74</v>
      </c>
      <c r="KZB202" s="116"/>
      <c r="KZC202" s="116"/>
      <c r="KZD202" s="116"/>
      <c r="KZE202" s="116"/>
      <c r="KZF202" s="116"/>
      <c r="KZG202" s="116"/>
      <c r="KZH202" s="116"/>
      <c r="KZI202" s="116" t="s">
        <v>74</v>
      </c>
      <c r="KZJ202" s="116"/>
      <c r="KZK202" s="116"/>
      <c r="KZL202" s="116"/>
      <c r="KZM202" s="116"/>
      <c r="KZN202" s="116"/>
      <c r="KZO202" s="116"/>
      <c r="KZP202" s="116"/>
      <c r="KZQ202" s="116" t="s">
        <v>74</v>
      </c>
      <c r="KZR202" s="116"/>
      <c r="KZS202" s="116"/>
      <c r="KZT202" s="116"/>
      <c r="KZU202" s="116"/>
      <c r="KZV202" s="116"/>
      <c r="KZW202" s="116"/>
      <c r="KZX202" s="116"/>
      <c r="KZY202" s="116" t="s">
        <v>74</v>
      </c>
      <c r="KZZ202" s="116"/>
      <c r="LAA202" s="116"/>
      <c r="LAB202" s="116"/>
      <c r="LAC202" s="116"/>
      <c r="LAD202" s="116"/>
      <c r="LAE202" s="116"/>
      <c r="LAF202" s="116"/>
      <c r="LAG202" s="116" t="s">
        <v>74</v>
      </c>
      <c r="LAH202" s="116"/>
      <c r="LAI202" s="116"/>
      <c r="LAJ202" s="116"/>
      <c r="LAK202" s="116"/>
      <c r="LAL202" s="116"/>
      <c r="LAM202" s="116"/>
      <c r="LAN202" s="116"/>
      <c r="LAO202" s="116" t="s">
        <v>74</v>
      </c>
      <c r="LAP202" s="116"/>
      <c r="LAQ202" s="116"/>
      <c r="LAR202" s="116"/>
      <c r="LAS202" s="116"/>
      <c r="LAT202" s="116"/>
      <c r="LAU202" s="116"/>
      <c r="LAV202" s="116"/>
      <c r="LAW202" s="116" t="s">
        <v>74</v>
      </c>
      <c r="LAX202" s="116"/>
      <c r="LAY202" s="116"/>
      <c r="LAZ202" s="116"/>
      <c r="LBA202" s="116"/>
      <c r="LBB202" s="116"/>
      <c r="LBC202" s="116"/>
      <c r="LBD202" s="116"/>
      <c r="LBE202" s="116" t="s">
        <v>74</v>
      </c>
      <c r="LBF202" s="116"/>
      <c r="LBG202" s="116"/>
      <c r="LBH202" s="116"/>
      <c r="LBI202" s="116"/>
      <c r="LBJ202" s="116"/>
      <c r="LBK202" s="116"/>
      <c r="LBL202" s="116"/>
      <c r="LBM202" s="116" t="s">
        <v>74</v>
      </c>
      <c r="LBN202" s="116"/>
      <c r="LBO202" s="116"/>
      <c r="LBP202" s="116"/>
      <c r="LBQ202" s="116"/>
      <c r="LBR202" s="116"/>
      <c r="LBS202" s="116"/>
      <c r="LBT202" s="116"/>
      <c r="LBU202" s="116" t="s">
        <v>74</v>
      </c>
      <c r="LBV202" s="116"/>
      <c r="LBW202" s="116"/>
      <c r="LBX202" s="116"/>
      <c r="LBY202" s="116"/>
      <c r="LBZ202" s="116"/>
      <c r="LCA202" s="116"/>
      <c r="LCB202" s="116"/>
      <c r="LCC202" s="116" t="s">
        <v>74</v>
      </c>
      <c r="LCD202" s="116"/>
      <c r="LCE202" s="116"/>
      <c r="LCF202" s="116"/>
      <c r="LCG202" s="116"/>
      <c r="LCH202" s="116"/>
      <c r="LCI202" s="116"/>
      <c r="LCJ202" s="116"/>
      <c r="LCK202" s="116" t="s">
        <v>74</v>
      </c>
      <c r="LCL202" s="116"/>
      <c r="LCM202" s="116"/>
      <c r="LCN202" s="116"/>
      <c r="LCO202" s="116"/>
      <c r="LCP202" s="116"/>
      <c r="LCQ202" s="116"/>
      <c r="LCR202" s="116"/>
      <c r="LCS202" s="116" t="s">
        <v>74</v>
      </c>
      <c r="LCT202" s="116"/>
      <c r="LCU202" s="116"/>
      <c r="LCV202" s="116"/>
      <c r="LCW202" s="116"/>
      <c r="LCX202" s="116"/>
      <c r="LCY202" s="116"/>
      <c r="LCZ202" s="116"/>
      <c r="LDA202" s="116" t="s">
        <v>74</v>
      </c>
      <c r="LDB202" s="116"/>
      <c r="LDC202" s="116"/>
      <c r="LDD202" s="116"/>
      <c r="LDE202" s="116"/>
      <c r="LDF202" s="116"/>
      <c r="LDG202" s="116"/>
      <c r="LDH202" s="116"/>
      <c r="LDI202" s="116" t="s">
        <v>74</v>
      </c>
      <c r="LDJ202" s="116"/>
      <c r="LDK202" s="116"/>
      <c r="LDL202" s="116"/>
      <c r="LDM202" s="116"/>
      <c r="LDN202" s="116"/>
      <c r="LDO202" s="116"/>
      <c r="LDP202" s="116"/>
      <c r="LDQ202" s="116" t="s">
        <v>74</v>
      </c>
      <c r="LDR202" s="116"/>
      <c r="LDS202" s="116"/>
      <c r="LDT202" s="116"/>
      <c r="LDU202" s="116"/>
      <c r="LDV202" s="116"/>
      <c r="LDW202" s="116"/>
      <c r="LDX202" s="116"/>
      <c r="LDY202" s="116" t="s">
        <v>74</v>
      </c>
      <c r="LDZ202" s="116"/>
      <c r="LEA202" s="116"/>
      <c r="LEB202" s="116"/>
      <c r="LEC202" s="116"/>
      <c r="LED202" s="116"/>
      <c r="LEE202" s="116"/>
      <c r="LEF202" s="116"/>
      <c r="LEG202" s="116" t="s">
        <v>74</v>
      </c>
      <c r="LEH202" s="116"/>
      <c r="LEI202" s="116"/>
      <c r="LEJ202" s="116"/>
      <c r="LEK202" s="116"/>
      <c r="LEL202" s="116"/>
      <c r="LEM202" s="116"/>
      <c r="LEN202" s="116"/>
      <c r="LEO202" s="116" t="s">
        <v>74</v>
      </c>
      <c r="LEP202" s="116"/>
      <c r="LEQ202" s="116"/>
      <c r="LER202" s="116"/>
      <c r="LES202" s="116"/>
      <c r="LET202" s="116"/>
      <c r="LEU202" s="116"/>
      <c r="LEV202" s="116"/>
      <c r="LEW202" s="116" t="s">
        <v>74</v>
      </c>
      <c r="LEX202" s="116"/>
      <c r="LEY202" s="116"/>
      <c r="LEZ202" s="116"/>
      <c r="LFA202" s="116"/>
      <c r="LFB202" s="116"/>
      <c r="LFC202" s="116"/>
      <c r="LFD202" s="116"/>
      <c r="LFE202" s="116" t="s">
        <v>74</v>
      </c>
      <c r="LFF202" s="116"/>
      <c r="LFG202" s="116"/>
      <c r="LFH202" s="116"/>
      <c r="LFI202" s="116"/>
      <c r="LFJ202" s="116"/>
      <c r="LFK202" s="116"/>
      <c r="LFL202" s="116"/>
      <c r="LFM202" s="116" t="s">
        <v>74</v>
      </c>
      <c r="LFN202" s="116"/>
      <c r="LFO202" s="116"/>
      <c r="LFP202" s="116"/>
      <c r="LFQ202" s="116"/>
      <c r="LFR202" s="116"/>
      <c r="LFS202" s="116"/>
      <c r="LFT202" s="116"/>
      <c r="LFU202" s="116" t="s">
        <v>74</v>
      </c>
      <c r="LFV202" s="116"/>
      <c r="LFW202" s="116"/>
      <c r="LFX202" s="116"/>
      <c r="LFY202" s="116"/>
      <c r="LFZ202" s="116"/>
      <c r="LGA202" s="116"/>
      <c r="LGB202" s="116"/>
      <c r="LGC202" s="116" t="s">
        <v>74</v>
      </c>
      <c r="LGD202" s="116"/>
      <c r="LGE202" s="116"/>
      <c r="LGF202" s="116"/>
      <c r="LGG202" s="116"/>
      <c r="LGH202" s="116"/>
      <c r="LGI202" s="116"/>
      <c r="LGJ202" s="116"/>
      <c r="LGK202" s="116" t="s">
        <v>74</v>
      </c>
      <c r="LGL202" s="116"/>
      <c r="LGM202" s="116"/>
      <c r="LGN202" s="116"/>
      <c r="LGO202" s="116"/>
      <c r="LGP202" s="116"/>
      <c r="LGQ202" s="116"/>
      <c r="LGR202" s="116"/>
      <c r="LGS202" s="116" t="s">
        <v>74</v>
      </c>
      <c r="LGT202" s="116"/>
      <c r="LGU202" s="116"/>
      <c r="LGV202" s="116"/>
      <c r="LGW202" s="116"/>
      <c r="LGX202" s="116"/>
      <c r="LGY202" s="116"/>
      <c r="LGZ202" s="116"/>
      <c r="LHA202" s="116" t="s">
        <v>74</v>
      </c>
      <c r="LHB202" s="116"/>
      <c r="LHC202" s="116"/>
      <c r="LHD202" s="116"/>
      <c r="LHE202" s="116"/>
      <c r="LHF202" s="116"/>
      <c r="LHG202" s="116"/>
      <c r="LHH202" s="116"/>
      <c r="LHI202" s="116" t="s">
        <v>74</v>
      </c>
      <c r="LHJ202" s="116"/>
      <c r="LHK202" s="116"/>
      <c r="LHL202" s="116"/>
      <c r="LHM202" s="116"/>
      <c r="LHN202" s="116"/>
      <c r="LHO202" s="116"/>
      <c r="LHP202" s="116"/>
      <c r="LHQ202" s="116" t="s">
        <v>74</v>
      </c>
      <c r="LHR202" s="116"/>
      <c r="LHS202" s="116"/>
      <c r="LHT202" s="116"/>
      <c r="LHU202" s="116"/>
      <c r="LHV202" s="116"/>
      <c r="LHW202" s="116"/>
      <c r="LHX202" s="116"/>
      <c r="LHY202" s="116" t="s">
        <v>74</v>
      </c>
      <c r="LHZ202" s="116"/>
      <c r="LIA202" s="116"/>
      <c r="LIB202" s="116"/>
      <c r="LIC202" s="116"/>
      <c r="LID202" s="116"/>
      <c r="LIE202" s="116"/>
      <c r="LIF202" s="116"/>
      <c r="LIG202" s="116" t="s">
        <v>74</v>
      </c>
      <c r="LIH202" s="116"/>
      <c r="LII202" s="116"/>
      <c r="LIJ202" s="116"/>
      <c r="LIK202" s="116"/>
      <c r="LIL202" s="116"/>
      <c r="LIM202" s="116"/>
      <c r="LIN202" s="116"/>
      <c r="LIO202" s="116" t="s">
        <v>74</v>
      </c>
      <c r="LIP202" s="116"/>
      <c r="LIQ202" s="116"/>
      <c r="LIR202" s="116"/>
      <c r="LIS202" s="116"/>
      <c r="LIT202" s="116"/>
      <c r="LIU202" s="116"/>
      <c r="LIV202" s="116"/>
      <c r="LIW202" s="116" t="s">
        <v>74</v>
      </c>
      <c r="LIX202" s="116"/>
      <c r="LIY202" s="116"/>
      <c r="LIZ202" s="116"/>
      <c r="LJA202" s="116"/>
      <c r="LJB202" s="116"/>
      <c r="LJC202" s="116"/>
      <c r="LJD202" s="116"/>
      <c r="LJE202" s="116" t="s">
        <v>74</v>
      </c>
      <c r="LJF202" s="116"/>
      <c r="LJG202" s="116"/>
      <c r="LJH202" s="116"/>
      <c r="LJI202" s="116"/>
      <c r="LJJ202" s="116"/>
      <c r="LJK202" s="116"/>
      <c r="LJL202" s="116"/>
      <c r="LJM202" s="116" t="s">
        <v>74</v>
      </c>
      <c r="LJN202" s="116"/>
      <c r="LJO202" s="116"/>
      <c r="LJP202" s="116"/>
      <c r="LJQ202" s="116"/>
      <c r="LJR202" s="116"/>
      <c r="LJS202" s="116"/>
      <c r="LJT202" s="116"/>
      <c r="LJU202" s="116" t="s">
        <v>74</v>
      </c>
      <c r="LJV202" s="116"/>
      <c r="LJW202" s="116"/>
      <c r="LJX202" s="116"/>
      <c r="LJY202" s="116"/>
      <c r="LJZ202" s="116"/>
      <c r="LKA202" s="116"/>
      <c r="LKB202" s="116"/>
      <c r="LKC202" s="116" t="s">
        <v>74</v>
      </c>
      <c r="LKD202" s="116"/>
      <c r="LKE202" s="116"/>
      <c r="LKF202" s="116"/>
      <c r="LKG202" s="116"/>
      <c r="LKH202" s="116"/>
      <c r="LKI202" s="116"/>
      <c r="LKJ202" s="116"/>
      <c r="LKK202" s="116" t="s">
        <v>74</v>
      </c>
      <c r="LKL202" s="116"/>
      <c r="LKM202" s="116"/>
      <c r="LKN202" s="116"/>
      <c r="LKO202" s="116"/>
      <c r="LKP202" s="116"/>
      <c r="LKQ202" s="116"/>
      <c r="LKR202" s="116"/>
      <c r="LKS202" s="116" t="s">
        <v>74</v>
      </c>
      <c r="LKT202" s="116"/>
      <c r="LKU202" s="116"/>
      <c r="LKV202" s="116"/>
      <c r="LKW202" s="116"/>
      <c r="LKX202" s="116"/>
      <c r="LKY202" s="116"/>
      <c r="LKZ202" s="116"/>
      <c r="LLA202" s="116" t="s">
        <v>74</v>
      </c>
      <c r="LLB202" s="116"/>
      <c r="LLC202" s="116"/>
      <c r="LLD202" s="116"/>
      <c r="LLE202" s="116"/>
      <c r="LLF202" s="116"/>
      <c r="LLG202" s="116"/>
      <c r="LLH202" s="116"/>
      <c r="LLI202" s="116" t="s">
        <v>74</v>
      </c>
      <c r="LLJ202" s="116"/>
      <c r="LLK202" s="116"/>
      <c r="LLL202" s="116"/>
      <c r="LLM202" s="116"/>
      <c r="LLN202" s="116"/>
      <c r="LLO202" s="116"/>
      <c r="LLP202" s="116"/>
      <c r="LLQ202" s="116" t="s">
        <v>74</v>
      </c>
      <c r="LLR202" s="116"/>
      <c r="LLS202" s="116"/>
      <c r="LLT202" s="116"/>
      <c r="LLU202" s="116"/>
      <c r="LLV202" s="116"/>
      <c r="LLW202" s="116"/>
      <c r="LLX202" s="116"/>
      <c r="LLY202" s="116" t="s">
        <v>74</v>
      </c>
      <c r="LLZ202" s="116"/>
      <c r="LMA202" s="116"/>
      <c r="LMB202" s="116"/>
      <c r="LMC202" s="116"/>
      <c r="LMD202" s="116"/>
      <c r="LME202" s="116"/>
      <c r="LMF202" s="116"/>
      <c r="LMG202" s="116" t="s">
        <v>74</v>
      </c>
      <c r="LMH202" s="116"/>
      <c r="LMI202" s="116"/>
      <c r="LMJ202" s="116"/>
      <c r="LMK202" s="116"/>
      <c r="LML202" s="116"/>
      <c r="LMM202" s="116"/>
      <c r="LMN202" s="116"/>
      <c r="LMO202" s="116" t="s">
        <v>74</v>
      </c>
      <c r="LMP202" s="116"/>
      <c r="LMQ202" s="116"/>
      <c r="LMR202" s="116"/>
      <c r="LMS202" s="116"/>
      <c r="LMT202" s="116"/>
      <c r="LMU202" s="116"/>
      <c r="LMV202" s="116"/>
      <c r="LMW202" s="116" t="s">
        <v>74</v>
      </c>
      <c r="LMX202" s="116"/>
      <c r="LMY202" s="116"/>
      <c r="LMZ202" s="116"/>
      <c r="LNA202" s="116"/>
      <c r="LNB202" s="116"/>
      <c r="LNC202" s="116"/>
      <c r="LND202" s="116"/>
      <c r="LNE202" s="116" t="s">
        <v>74</v>
      </c>
      <c r="LNF202" s="116"/>
      <c r="LNG202" s="116"/>
      <c r="LNH202" s="116"/>
      <c r="LNI202" s="116"/>
      <c r="LNJ202" s="116"/>
      <c r="LNK202" s="116"/>
      <c r="LNL202" s="116"/>
      <c r="LNM202" s="116" t="s">
        <v>74</v>
      </c>
      <c r="LNN202" s="116"/>
      <c r="LNO202" s="116"/>
      <c r="LNP202" s="116"/>
      <c r="LNQ202" s="116"/>
      <c r="LNR202" s="116"/>
      <c r="LNS202" s="116"/>
      <c r="LNT202" s="116"/>
      <c r="LNU202" s="116" t="s">
        <v>74</v>
      </c>
      <c r="LNV202" s="116"/>
      <c r="LNW202" s="116"/>
      <c r="LNX202" s="116"/>
      <c r="LNY202" s="116"/>
      <c r="LNZ202" s="116"/>
      <c r="LOA202" s="116"/>
      <c r="LOB202" s="116"/>
      <c r="LOC202" s="116" t="s">
        <v>74</v>
      </c>
      <c r="LOD202" s="116"/>
      <c r="LOE202" s="116"/>
      <c r="LOF202" s="116"/>
      <c r="LOG202" s="116"/>
      <c r="LOH202" s="116"/>
      <c r="LOI202" s="116"/>
      <c r="LOJ202" s="116"/>
      <c r="LOK202" s="116" t="s">
        <v>74</v>
      </c>
      <c r="LOL202" s="116"/>
      <c r="LOM202" s="116"/>
      <c r="LON202" s="116"/>
      <c r="LOO202" s="116"/>
      <c r="LOP202" s="116"/>
      <c r="LOQ202" s="116"/>
      <c r="LOR202" s="116"/>
      <c r="LOS202" s="116" t="s">
        <v>74</v>
      </c>
      <c r="LOT202" s="116"/>
      <c r="LOU202" s="116"/>
      <c r="LOV202" s="116"/>
      <c r="LOW202" s="116"/>
      <c r="LOX202" s="116"/>
      <c r="LOY202" s="116"/>
      <c r="LOZ202" s="116"/>
      <c r="LPA202" s="116" t="s">
        <v>74</v>
      </c>
      <c r="LPB202" s="116"/>
      <c r="LPC202" s="116"/>
      <c r="LPD202" s="116"/>
      <c r="LPE202" s="116"/>
      <c r="LPF202" s="116"/>
      <c r="LPG202" s="116"/>
      <c r="LPH202" s="116"/>
      <c r="LPI202" s="116" t="s">
        <v>74</v>
      </c>
      <c r="LPJ202" s="116"/>
      <c r="LPK202" s="116"/>
      <c r="LPL202" s="116"/>
      <c r="LPM202" s="116"/>
      <c r="LPN202" s="116"/>
      <c r="LPO202" s="116"/>
      <c r="LPP202" s="116"/>
      <c r="LPQ202" s="116" t="s">
        <v>74</v>
      </c>
      <c r="LPR202" s="116"/>
      <c r="LPS202" s="116"/>
      <c r="LPT202" s="116"/>
      <c r="LPU202" s="116"/>
      <c r="LPV202" s="116"/>
      <c r="LPW202" s="116"/>
      <c r="LPX202" s="116"/>
      <c r="LPY202" s="116" t="s">
        <v>74</v>
      </c>
      <c r="LPZ202" s="116"/>
      <c r="LQA202" s="116"/>
      <c r="LQB202" s="116"/>
      <c r="LQC202" s="116"/>
      <c r="LQD202" s="116"/>
      <c r="LQE202" s="116"/>
      <c r="LQF202" s="116"/>
      <c r="LQG202" s="116" t="s">
        <v>74</v>
      </c>
      <c r="LQH202" s="116"/>
      <c r="LQI202" s="116"/>
      <c r="LQJ202" s="116"/>
      <c r="LQK202" s="116"/>
      <c r="LQL202" s="116"/>
      <c r="LQM202" s="116"/>
      <c r="LQN202" s="116"/>
      <c r="LQO202" s="116" t="s">
        <v>74</v>
      </c>
      <c r="LQP202" s="116"/>
      <c r="LQQ202" s="116"/>
      <c r="LQR202" s="116"/>
      <c r="LQS202" s="116"/>
      <c r="LQT202" s="116"/>
      <c r="LQU202" s="116"/>
      <c r="LQV202" s="116"/>
      <c r="LQW202" s="116" t="s">
        <v>74</v>
      </c>
      <c r="LQX202" s="116"/>
      <c r="LQY202" s="116"/>
      <c r="LQZ202" s="116"/>
      <c r="LRA202" s="116"/>
      <c r="LRB202" s="116"/>
      <c r="LRC202" s="116"/>
      <c r="LRD202" s="116"/>
      <c r="LRE202" s="116" t="s">
        <v>74</v>
      </c>
      <c r="LRF202" s="116"/>
      <c r="LRG202" s="116"/>
      <c r="LRH202" s="116"/>
      <c r="LRI202" s="116"/>
      <c r="LRJ202" s="116"/>
      <c r="LRK202" s="116"/>
      <c r="LRL202" s="116"/>
      <c r="LRM202" s="116" t="s">
        <v>74</v>
      </c>
      <c r="LRN202" s="116"/>
      <c r="LRO202" s="116"/>
      <c r="LRP202" s="116"/>
      <c r="LRQ202" s="116"/>
      <c r="LRR202" s="116"/>
      <c r="LRS202" s="116"/>
      <c r="LRT202" s="116"/>
      <c r="LRU202" s="116" t="s">
        <v>74</v>
      </c>
      <c r="LRV202" s="116"/>
      <c r="LRW202" s="116"/>
      <c r="LRX202" s="116"/>
      <c r="LRY202" s="116"/>
      <c r="LRZ202" s="116"/>
      <c r="LSA202" s="116"/>
      <c r="LSB202" s="116"/>
      <c r="LSC202" s="116" t="s">
        <v>74</v>
      </c>
      <c r="LSD202" s="116"/>
      <c r="LSE202" s="116"/>
      <c r="LSF202" s="116"/>
      <c r="LSG202" s="116"/>
      <c r="LSH202" s="116"/>
      <c r="LSI202" s="116"/>
      <c r="LSJ202" s="116"/>
      <c r="LSK202" s="116" t="s">
        <v>74</v>
      </c>
      <c r="LSL202" s="116"/>
      <c r="LSM202" s="116"/>
      <c r="LSN202" s="116"/>
      <c r="LSO202" s="116"/>
      <c r="LSP202" s="116"/>
      <c r="LSQ202" s="116"/>
      <c r="LSR202" s="116"/>
      <c r="LSS202" s="116" t="s">
        <v>74</v>
      </c>
      <c r="LST202" s="116"/>
      <c r="LSU202" s="116"/>
      <c r="LSV202" s="116"/>
      <c r="LSW202" s="116"/>
      <c r="LSX202" s="116"/>
      <c r="LSY202" s="116"/>
      <c r="LSZ202" s="116"/>
      <c r="LTA202" s="116" t="s">
        <v>74</v>
      </c>
      <c r="LTB202" s="116"/>
      <c r="LTC202" s="116"/>
      <c r="LTD202" s="116"/>
      <c r="LTE202" s="116"/>
      <c r="LTF202" s="116"/>
      <c r="LTG202" s="116"/>
      <c r="LTH202" s="116"/>
      <c r="LTI202" s="116" t="s">
        <v>74</v>
      </c>
      <c r="LTJ202" s="116"/>
      <c r="LTK202" s="116"/>
      <c r="LTL202" s="116"/>
      <c r="LTM202" s="116"/>
      <c r="LTN202" s="116"/>
      <c r="LTO202" s="116"/>
      <c r="LTP202" s="116"/>
      <c r="LTQ202" s="116" t="s">
        <v>74</v>
      </c>
      <c r="LTR202" s="116"/>
      <c r="LTS202" s="116"/>
      <c r="LTT202" s="116"/>
      <c r="LTU202" s="116"/>
      <c r="LTV202" s="116"/>
      <c r="LTW202" s="116"/>
      <c r="LTX202" s="116"/>
      <c r="LTY202" s="116" t="s">
        <v>74</v>
      </c>
      <c r="LTZ202" s="116"/>
      <c r="LUA202" s="116"/>
      <c r="LUB202" s="116"/>
      <c r="LUC202" s="116"/>
      <c r="LUD202" s="116"/>
      <c r="LUE202" s="116"/>
      <c r="LUF202" s="116"/>
      <c r="LUG202" s="116" t="s">
        <v>74</v>
      </c>
      <c r="LUH202" s="116"/>
      <c r="LUI202" s="116"/>
      <c r="LUJ202" s="116"/>
      <c r="LUK202" s="116"/>
      <c r="LUL202" s="116"/>
      <c r="LUM202" s="116"/>
      <c r="LUN202" s="116"/>
      <c r="LUO202" s="116" t="s">
        <v>74</v>
      </c>
      <c r="LUP202" s="116"/>
      <c r="LUQ202" s="116"/>
      <c r="LUR202" s="116"/>
      <c r="LUS202" s="116"/>
      <c r="LUT202" s="116"/>
      <c r="LUU202" s="116"/>
      <c r="LUV202" s="116"/>
      <c r="LUW202" s="116" t="s">
        <v>74</v>
      </c>
      <c r="LUX202" s="116"/>
      <c r="LUY202" s="116"/>
      <c r="LUZ202" s="116"/>
      <c r="LVA202" s="116"/>
      <c r="LVB202" s="116"/>
      <c r="LVC202" s="116"/>
      <c r="LVD202" s="116"/>
      <c r="LVE202" s="116" t="s">
        <v>74</v>
      </c>
      <c r="LVF202" s="116"/>
      <c r="LVG202" s="116"/>
      <c r="LVH202" s="116"/>
      <c r="LVI202" s="116"/>
      <c r="LVJ202" s="116"/>
      <c r="LVK202" s="116"/>
      <c r="LVL202" s="116"/>
      <c r="LVM202" s="116" t="s">
        <v>74</v>
      </c>
      <c r="LVN202" s="116"/>
      <c r="LVO202" s="116"/>
      <c r="LVP202" s="116"/>
      <c r="LVQ202" s="116"/>
      <c r="LVR202" s="116"/>
      <c r="LVS202" s="116"/>
      <c r="LVT202" s="116"/>
      <c r="LVU202" s="116" t="s">
        <v>74</v>
      </c>
      <c r="LVV202" s="116"/>
      <c r="LVW202" s="116"/>
      <c r="LVX202" s="116"/>
      <c r="LVY202" s="116"/>
      <c r="LVZ202" s="116"/>
      <c r="LWA202" s="116"/>
      <c r="LWB202" s="116"/>
      <c r="LWC202" s="116" t="s">
        <v>74</v>
      </c>
      <c r="LWD202" s="116"/>
      <c r="LWE202" s="116"/>
      <c r="LWF202" s="116"/>
      <c r="LWG202" s="116"/>
      <c r="LWH202" s="116"/>
      <c r="LWI202" s="116"/>
      <c r="LWJ202" s="116"/>
      <c r="LWK202" s="116" t="s">
        <v>74</v>
      </c>
      <c r="LWL202" s="116"/>
      <c r="LWM202" s="116"/>
      <c r="LWN202" s="116"/>
      <c r="LWO202" s="116"/>
      <c r="LWP202" s="116"/>
      <c r="LWQ202" s="116"/>
      <c r="LWR202" s="116"/>
      <c r="LWS202" s="116" t="s">
        <v>74</v>
      </c>
      <c r="LWT202" s="116"/>
      <c r="LWU202" s="116"/>
      <c r="LWV202" s="116"/>
      <c r="LWW202" s="116"/>
      <c r="LWX202" s="116"/>
      <c r="LWY202" s="116"/>
      <c r="LWZ202" s="116"/>
      <c r="LXA202" s="116" t="s">
        <v>74</v>
      </c>
      <c r="LXB202" s="116"/>
      <c r="LXC202" s="116"/>
      <c r="LXD202" s="116"/>
      <c r="LXE202" s="116"/>
      <c r="LXF202" s="116"/>
      <c r="LXG202" s="116"/>
      <c r="LXH202" s="116"/>
      <c r="LXI202" s="116" t="s">
        <v>74</v>
      </c>
      <c r="LXJ202" s="116"/>
      <c r="LXK202" s="116"/>
      <c r="LXL202" s="116"/>
      <c r="LXM202" s="116"/>
      <c r="LXN202" s="116"/>
      <c r="LXO202" s="116"/>
      <c r="LXP202" s="116"/>
      <c r="LXQ202" s="116" t="s">
        <v>74</v>
      </c>
      <c r="LXR202" s="116"/>
      <c r="LXS202" s="116"/>
      <c r="LXT202" s="116"/>
      <c r="LXU202" s="116"/>
      <c r="LXV202" s="116"/>
      <c r="LXW202" s="116"/>
      <c r="LXX202" s="116"/>
      <c r="LXY202" s="116" t="s">
        <v>74</v>
      </c>
      <c r="LXZ202" s="116"/>
      <c r="LYA202" s="116"/>
      <c r="LYB202" s="116"/>
      <c r="LYC202" s="116"/>
      <c r="LYD202" s="116"/>
      <c r="LYE202" s="116"/>
      <c r="LYF202" s="116"/>
      <c r="LYG202" s="116" t="s">
        <v>74</v>
      </c>
      <c r="LYH202" s="116"/>
      <c r="LYI202" s="116"/>
      <c r="LYJ202" s="116"/>
      <c r="LYK202" s="116"/>
      <c r="LYL202" s="116"/>
      <c r="LYM202" s="116"/>
      <c r="LYN202" s="116"/>
      <c r="LYO202" s="116" t="s">
        <v>74</v>
      </c>
      <c r="LYP202" s="116"/>
      <c r="LYQ202" s="116"/>
      <c r="LYR202" s="116"/>
      <c r="LYS202" s="116"/>
      <c r="LYT202" s="116"/>
      <c r="LYU202" s="116"/>
      <c r="LYV202" s="116"/>
      <c r="LYW202" s="116" t="s">
        <v>74</v>
      </c>
      <c r="LYX202" s="116"/>
      <c r="LYY202" s="116"/>
      <c r="LYZ202" s="116"/>
      <c r="LZA202" s="116"/>
      <c r="LZB202" s="116"/>
      <c r="LZC202" s="116"/>
      <c r="LZD202" s="116"/>
      <c r="LZE202" s="116" t="s">
        <v>74</v>
      </c>
      <c r="LZF202" s="116"/>
      <c r="LZG202" s="116"/>
      <c r="LZH202" s="116"/>
      <c r="LZI202" s="116"/>
      <c r="LZJ202" s="116"/>
      <c r="LZK202" s="116"/>
      <c r="LZL202" s="116"/>
      <c r="LZM202" s="116" t="s">
        <v>74</v>
      </c>
      <c r="LZN202" s="116"/>
      <c r="LZO202" s="116"/>
      <c r="LZP202" s="116"/>
      <c r="LZQ202" s="116"/>
      <c r="LZR202" s="116"/>
      <c r="LZS202" s="116"/>
      <c r="LZT202" s="116"/>
      <c r="LZU202" s="116" t="s">
        <v>74</v>
      </c>
      <c r="LZV202" s="116"/>
      <c r="LZW202" s="116"/>
      <c r="LZX202" s="116"/>
      <c r="LZY202" s="116"/>
      <c r="LZZ202" s="116"/>
      <c r="MAA202" s="116"/>
      <c r="MAB202" s="116"/>
      <c r="MAC202" s="116" t="s">
        <v>74</v>
      </c>
      <c r="MAD202" s="116"/>
      <c r="MAE202" s="116"/>
      <c r="MAF202" s="116"/>
      <c r="MAG202" s="116"/>
      <c r="MAH202" s="116"/>
      <c r="MAI202" s="116"/>
      <c r="MAJ202" s="116"/>
      <c r="MAK202" s="116" t="s">
        <v>74</v>
      </c>
      <c r="MAL202" s="116"/>
      <c r="MAM202" s="116"/>
      <c r="MAN202" s="116"/>
      <c r="MAO202" s="116"/>
      <c r="MAP202" s="116"/>
      <c r="MAQ202" s="116"/>
      <c r="MAR202" s="116"/>
      <c r="MAS202" s="116" t="s">
        <v>74</v>
      </c>
      <c r="MAT202" s="116"/>
      <c r="MAU202" s="116"/>
      <c r="MAV202" s="116"/>
      <c r="MAW202" s="116"/>
      <c r="MAX202" s="116"/>
      <c r="MAY202" s="116"/>
      <c r="MAZ202" s="116"/>
      <c r="MBA202" s="116" t="s">
        <v>74</v>
      </c>
      <c r="MBB202" s="116"/>
      <c r="MBC202" s="116"/>
      <c r="MBD202" s="116"/>
      <c r="MBE202" s="116"/>
      <c r="MBF202" s="116"/>
      <c r="MBG202" s="116"/>
      <c r="MBH202" s="116"/>
      <c r="MBI202" s="116" t="s">
        <v>74</v>
      </c>
      <c r="MBJ202" s="116"/>
      <c r="MBK202" s="116"/>
      <c r="MBL202" s="116"/>
      <c r="MBM202" s="116"/>
      <c r="MBN202" s="116"/>
      <c r="MBO202" s="116"/>
      <c r="MBP202" s="116"/>
      <c r="MBQ202" s="116" t="s">
        <v>74</v>
      </c>
      <c r="MBR202" s="116"/>
      <c r="MBS202" s="116"/>
      <c r="MBT202" s="116"/>
      <c r="MBU202" s="116"/>
      <c r="MBV202" s="116"/>
      <c r="MBW202" s="116"/>
      <c r="MBX202" s="116"/>
      <c r="MBY202" s="116" t="s">
        <v>74</v>
      </c>
      <c r="MBZ202" s="116"/>
      <c r="MCA202" s="116"/>
      <c r="MCB202" s="116"/>
      <c r="MCC202" s="116"/>
      <c r="MCD202" s="116"/>
      <c r="MCE202" s="116"/>
      <c r="MCF202" s="116"/>
      <c r="MCG202" s="116" t="s">
        <v>74</v>
      </c>
      <c r="MCH202" s="116"/>
      <c r="MCI202" s="116"/>
      <c r="MCJ202" s="116"/>
      <c r="MCK202" s="116"/>
      <c r="MCL202" s="116"/>
      <c r="MCM202" s="116"/>
      <c r="MCN202" s="116"/>
      <c r="MCO202" s="116" t="s">
        <v>74</v>
      </c>
      <c r="MCP202" s="116"/>
      <c r="MCQ202" s="116"/>
      <c r="MCR202" s="116"/>
      <c r="MCS202" s="116"/>
      <c r="MCT202" s="116"/>
      <c r="MCU202" s="116"/>
      <c r="MCV202" s="116"/>
      <c r="MCW202" s="116" t="s">
        <v>74</v>
      </c>
      <c r="MCX202" s="116"/>
      <c r="MCY202" s="116"/>
      <c r="MCZ202" s="116"/>
      <c r="MDA202" s="116"/>
      <c r="MDB202" s="116"/>
      <c r="MDC202" s="116"/>
      <c r="MDD202" s="116"/>
      <c r="MDE202" s="116" t="s">
        <v>74</v>
      </c>
      <c r="MDF202" s="116"/>
      <c r="MDG202" s="116"/>
      <c r="MDH202" s="116"/>
      <c r="MDI202" s="116"/>
      <c r="MDJ202" s="116"/>
      <c r="MDK202" s="116"/>
      <c r="MDL202" s="116"/>
      <c r="MDM202" s="116" t="s">
        <v>74</v>
      </c>
      <c r="MDN202" s="116"/>
      <c r="MDO202" s="116"/>
      <c r="MDP202" s="116"/>
      <c r="MDQ202" s="116"/>
      <c r="MDR202" s="116"/>
      <c r="MDS202" s="116"/>
      <c r="MDT202" s="116"/>
      <c r="MDU202" s="116" t="s">
        <v>74</v>
      </c>
      <c r="MDV202" s="116"/>
      <c r="MDW202" s="116"/>
      <c r="MDX202" s="116"/>
      <c r="MDY202" s="116"/>
      <c r="MDZ202" s="116"/>
      <c r="MEA202" s="116"/>
      <c r="MEB202" s="116"/>
      <c r="MEC202" s="116" t="s">
        <v>74</v>
      </c>
      <c r="MED202" s="116"/>
      <c r="MEE202" s="116"/>
      <c r="MEF202" s="116"/>
      <c r="MEG202" s="116"/>
      <c r="MEH202" s="116"/>
      <c r="MEI202" s="116"/>
      <c r="MEJ202" s="116"/>
      <c r="MEK202" s="116" t="s">
        <v>74</v>
      </c>
      <c r="MEL202" s="116"/>
      <c r="MEM202" s="116"/>
      <c r="MEN202" s="116"/>
      <c r="MEO202" s="116"/>
      <c r="MEP202" s="116"/>
      <c r="MEQ202" s="116"/>
      <c r="MER202" s="116"/>
      <c r="MES202" s="116" t="s">
        <v>74</v>
      </c>
      <c r="MET202" s="116"/>
      <c r="MEU202" s="116"/>
      <c r="MEV202" s="116"/>
      <c r="MEW202" s="116"/>
      <c r="MEX202" s="116"/>
      <c r="MEY202" s="116"/>
      <c r="MEZ202" s="116"/>
      <c r="MFA202" s="116" t="s">
        <v>74</v>
      </c>
      <c r="MFB202" s="116"/>
      <c r="MFC202" s="116"/>
      <c r="MFD202" s="116"/>
      <c r="MFE202" s="116"/>
      <c r="MFF202" s="116"/>
      <c r="MFG202" s="116"/>
      <c r="MFH202" s="116"/>
      <c r="MFI202" s="116" t="s">
        <v>74</v>
      </c>
      <c r="MFJ202" s="116"/>
      <c r="MFK202" s="116"/>
      <c r="MFL202" s="116"/>
      <c r="MFM202" s="116"/>
      <c r="MFN202" s="116"/>
      <c r="MFO202" s="116"/>
      <c r="MFP202" s="116"/>
      <c r="MFQ202" s="116" t="s">
        <v>74</v>
      </c>
      <c r="MFR202" s="116"/>
      <c r="MFS202" s="116"/>
      <c r="MFT202" s="116"/>
      <c r="MFU202" s="116"/>
      <c r="MFV202" s="116"/>
      <c r="MFW202" s="116"/>
      <c r="MFX202" s="116"/>
      <c r="MFY202" s="116" t="s">
        <v>74</v>
      </c>
      <c r="MFZ202" s="116"/>
      <c r="MGA202" s="116"/>
      <c r="MGB202" s="116"/>
      <c r="MGC202" s="116"/>
      <c r="MGD202" s="116"/>
      <c r="MGE202" s="116"/>
      <c r="MGF202" s="116"/>
      <c r="MGG202" s="116" t="s">
        <v>74</v>
      </c>
      <c r="MGH202" s="116"/>
      <c r="MGI202" s="116"/>
      <c r="MGJ202" s="116"/>
      <c r="MGK202" s="116"/>
      <c r="MGL202" s="116"/>
      <c r="MGM202" s="116"/>
      <c r="MGN202" s="116"/>
      <c r="MGO202" s="116" t="s">
        <v>74</v>
      </c>
      <c r="MGP202" s="116"/>
      <c r="MGQ202" s="116"/>
      <c r="MGR202" s="116"/>
      <c r="MGS202" s="116"/>
      <c r="MGT202" s="116"/>
      <c r="MGU202" s="116"/>
      <c r="MGV202" s="116"/>
      <c r="MGW202" s="116" t="s">
        <v>74</v>
      </c>
      <c r="MGX202" s="116"/>
      <c r="MGY202" s="116"/>
      <c r="MGZ202" s="116"/>
      <c r="MHA202" s="116"/>
      <c r="MHB202" s="116"/>
      <c r="MHC202" s="116"/>
      <c r="MHD202" s="116"/>
      <c r="MHE202" s="116" t="s">
        <v>74</v>
      </c>
      <c r="MHF202" s="116"/>
      <c r="MHG202" s="116"/>
      <c r="MHH202" s="116"/>
      <c r="MHI202" s="116"/>
      <c r="MHJ202" s="116"/>
      <c r="MHK202" s="116"/>
      <c r="MHL202" s="116"/>
      <c r="MHM202" s="116" t="s">
        <v>74</v>
      </c>
      <c r="MHN202" s="116"/>
      <c r="MHO202" s="116"/>
      <c r="MHP202" s="116"/>
      <c r="MHQ202" s="116"/>
      <c r="MHR202" s="116"/>
      <c r="MHS202" s="116"/>
      <c r="MHT202" s="116"/>
      <c r="MHU202" s="116" t="s">
        <v>74</v>
      </c>
      <c r="MHV202" s="116"/>
      <c r="MHW202" s="116"/>
      <c r="MHX202" s="116"/>
      <c r="MHY202" s="116"/>
      <c r="MHZ202" s="116"/>
      <c r="MIA202" s="116"/>
      <c r="MIB202" s="116"/>
      <c r="MIC202" s="116" t="s">
        <v>74</v>
      </c>
      <c r="MID202" s="116"/>
      <c r="MIE202" s="116"/>
      <c r="MIF202" s="116"/>
      <c r="MIG202" s="116"/>
      <c r="MIH202" s="116"/>
      <c r="MII202" s="116"/>
      <c r="MIJ202" s="116"/>
      <c r="MIK202" s="116" t="s">
        <v>74</v>
      </c>
      <c r="MIL202" s="116"/>
      <c r="MIM202" s="116"/>
      <c r="MIN202" s="116"/>
      <c r="MIO202" s="116"/>
      <c r="MIP202" s="116"/>
      <c r="MIQ202" s="116"/>
      <c r="MIR202" s="116"/>
      <c r="MIS202" s="116" t="s">
        <v>74</v>
      </c>
      <c r="MIT202" s="116"/>
      <c r="MIU202" s="116"/>
      <c r="MIV202" s="116"/>
      <c r="MIW202" s="116"/>
      <c r="MIX202" s="116"/>
      <c r="MIY202" s="116"/>
      <c r="MIZ202" s="116"/>
      <c r="MJA202" s="116" t="s">
        <v>74</v>
      </c>
      <c r="MJB202" s="116"/>
      <c r="MJC202" s="116"/>
      <c r="MJD202" s="116"/>
      <c r="MJE202" s="116"/>
      <c r="MJF202" s="116"/>
      <c r="MJG202" s="116"/>
      <c r="MJH202" s="116"/>
      <c r="MJI202" s="116" t="s">
        <v>74</v>
      </c>
      <c r="MJJ202" s="116"/>
      <c r="MJK202" s="116"/>
      <c r="MJL202" s="116"/>
      <c r="MJM202" s="116"/>
      <c r="MJN202" s="116"/>
      <c r="MJO202" s="116"/>
      <c r="MJP202" s="116"/>
      <c r="MJQ202" s="116" t="s">
        <v>74</v>
      </c>
      <c r="MJR202" s="116"/>
      <c r="MJS202" s="116"/>
      <c r="MJT202" s="116"/>
      <c r="MJU202" s="116"/>
      <c r="MJV202" s="116"/>
      <c r="MJW202" s="116"/>
      <c r="MJX202" s="116"/>
      <c r="MJY202" s="116" t="s">
        <v>74</v>
      </c>
      <c r="MJZ202" s="116"/>
      <c r="MKA202" s="116"/>
      <c r="MKB202" s="116"/>
      <c r="MKC202" s="116"/>
      <c r="MKD202" s="116"/>
      <c r="MKE202" s="116"/>
      <c r="MKF202" s="116"/>
      <c r="MKG202" s="116" t="s">
        <v>74</v>
      </c>
      <c r="MKH202" s="116"/>
      <c r="MKI202" s="116"/>
      <c r="MKJ202" s="116"/>
      <c r="MKK202" s="116"/>
      <c r="MKL202" s="116"/>
      <c r="MKM202" s="116"/>
      <c r="MKN202" s="116"/>
      <c r="MKO202" s="116" t="s">
        <v>74</v>
      </c>
      <c r="MKP202" s="116"/>
      <c r="MKQ202" s="116"/>
      <c r="MKR202" s="116"/>
      <c r="MKS202" s="116"/>
      <c r="MKT202" s="116"/>
      <c r="MKU202" s="116"/>
      <c r="MKV202" s="116"/>
      <c r="MKW202" s="116" t="s">
        <v>74</v>
      </c>
      <c r="MKX202" s="116"/>
      <c r="MKY202" s="116"/>
      <c r="MKZ202" s="116"/>
      <c r="MLA202" s="116"/>
      <c r="MLB202" s="116"/>
      <c r="MLC202" s="116"/>
      <c r="MLD202" s="116"/>
      <c r="MLE202" s="116" t="s">
        <v>74</v>
      </c>
      <c r="MLF202" s="116"/>
      <c r="MLG202" s="116"/>
      <c r="MLH202" s="116"/>
      <c r="MLI202" s="116"/>
      <c r="MLJ202" s="116"/>
      <c r="MLK202" s="116"/>
      <c r="MLL202" s="116"/>
      <c r="MLM202" s="116" t="s">
        <v>74</v>
      </c>
      <c r="MLN202" s="116"/>
      <c r="MLO202" s="116"/>
      <c r="MLP202" s="116"/>
      <c r="MLQ202" s="116"/>
      <c r="MLR202" s="116"/>
      <c r="MLS202" s="116"/>
      <c r="MLT202" s="116"/>
      <c r="MLU202" s="116" t="s">
        <v>74</v>
      </c>
      <c r="MLV202" s="116"/>
      <c r="MLW202" s="116"/>
      <c r="MLX202" s="116"/>
      <c r="MLY202" s="116"/>
      <c r="MLZ202" s="116"/>
      <c r="MMA202" s="116"/>
      <c r="MMB202" s="116"/>
      <c r="MMC202" s="116" t="s">
        <v>74</v>
      </c>
      <c r="MMD202" s="116"/>
      <c r="MME202" s="116"/>
      <c r="MMF202" s="116"/>
      <c r="MMG202" s="116"/>
      <c r="MMH202" s="116"/>
      <c r="MMI202" s="116"/>
      <c r="MMJ202" s="116"/>
      <c r="MMK202" s="116" t="s">
        <v>74</v>
      </c>
      <c r="MML202" s="116"/>
      <c r="MMM202" s="116"/>
      <c r="MMN202" s="116"/>
      <c r="MMO202" s="116"/>
      <c r="MMP202" s="116"/>
      <c r="MMQ202" s="116"/>
      <c r="MMR202" s="116"/>
      <c r="MMS202" s="116" t="s">
        <v>74</v>
      </c>
      <c r="MMT202" s="116"/>
      <c r="MMU202" s="116"/>
      <c r="MMV202" s="116"/>
      <c r="MMW202" s="116"/>
      <c r="MMX202" s="116"/>
      <c r="MMY202" s="116"/>
      <c r="MMZ202" s="116"/>
      <c r="MNA202" s="116" t="s">
        <v>74</v>
      </c>
      <c r="MNB202" s="116"/>
      <c r="MNC202" s="116"/>
      <c r="MND202" s="116"/>
      <c r="MNE202" s="116"/>
      <c r="MNF202" s="116"/>
      <c r="MNG202" s="116"/>
      <c r="MNH202" s="116"/>
      <c r="MNI202" s="116" t="s">
        <v>74</v>
      </c>
      <c r="MNJ202" s="116"/>
      <c r="MNK202" s="116"/>
      <c r="MNL202" s="116"/>
      <c r="MNM202" s="116"/>
      <c r="MNN202" s="116"/>
      <c r="MNO202" s="116"/>
      <c r="MNP202" s="116"/>
      <c r="MNQ202" s="116" t="s">
        <v>74</v>
      </c>
      <c r="MNR202" s="116"/>
      <c r="MNS202" s="116"/>
      <c r="MNT202" s="116"/>
      <c r="MNU202" s="116"/>
      <c r="MNV202" s="116"/>
      <c r="MNW202" s="116"/>
      <c r="MNX202" s="116"/>
      <c r="MNY202" s="116" t="s">
        <v>74</v>
      </c>
      <c r="MNZ202" s="116"/>
      <c r="MOA202" s="116"/>
      <c r="MOB202" s="116"/>
      <c r="MOC202" s="116"/>
      <c r="MOD202" s="116"/>
      <c r="MOE202" s="116"/>
      <c r="MOF202" s="116"/>
      <c r="MOG202" s="116" t="s">
        <v>74</v>
      </c>
      <c r="MOH202" s="116"/>
      <c r="MOI202" s="116"/>
      <c r="MOJ202" s="116"/>
      <c r="MOK202" s="116"/>
      <c r="MOL202" s="116"/>
      <c r="MOM202" s="116"/>
      <c r="MON202" s="116"/>
      <c r="MOO202" s="116" t="s">
        <v>74</v>
      </c>
      <c r="MOP202" s="116"/>
      <c r="MOQ202" s="116"/>
      <c r="MOR202" s="116"/>
      <c r="MOS202" s="116"/>
      <c r="MOT202" s="116"/>
      <c r="MOU202" s="116"/>
      <c r="MOV202" s="116"/>
      <c r="MOW202" s="116" t="s">
        <v>74</v>
      </c>
      <c r="MOX202" s="116"/>
      <c r="MOY202" s="116"/>
      <c r="MOZ202" s="116"/>
      <c r="MPA202" s="116"/>
      <c r="MPB202" s="116"/>
      <c r="MPC202" s="116"/>
      <c r="MPD202" s="116"/>
      <c r="MPE202" s="116" t="s">
        <v>74</v>
      </c>
      <c r="MPF202" s="116"/>
      <c r="MPG202" s="116"/>
      <c r="MPH202" s="116"/>
      <c r="MPI202" s="116"/>
      <c r="MPJ202" s="116"/>
      <c r="MPK202" s="116"/>
      <c r="MPL202" s="116"/>
      <c r="MPM202" s="116" t="s">
        <v>74</v>
      </c>
      <c r="MPN202" s="116"/>
      <c r="MPO202" s="116"/>
      <c r="MPP202" s="116"/>
      <c r="MPQ202" s="116"/>
      <c r="MPR202" s="116"/>
      <c r="MPS202" s="116"/>
      <c r="MPT202" s="116"/>
      <c r="MPU202" s="116" t="s">
        <v>74</v>
      </c>
      <c r="MPV202" s="116"/>
      <c r="MPW202" s="116"/>
      <c r="MPX202" s="116"/>
      <c r="MPY202" s="116"/>
      <c r="MPZ202" s="116"/>
      <c r="MQA202" s="116"/>
      <c r="MQB202" s="116"/>
      <c r="MQC202" s="116" t="s">
        <v>74</v>
      </c>
      <c r="MQD202" s="116"/>
      <c r="MQE202" s="116"/>
      <c r="MQF202" s="116"/>
      <c r="MQG202" s="116"/>
      <c r="MQH202" s="116"/>
      <c r="MQI202" s="116"/>
      <c r="MQJ202" s="116"/>
      <c r="MQK202" s="116" t="s">
        <v>74</v>
      </c>
      <c r="MQL202" s="116"/>
      <c r="MQM202" s="116"/>
      <c r="MQN202" s="116"/>
      <c r="MQO202" s="116"/>
      <c r="MQP202" s="116"/>
      <c r="MQQ202" s="116"/>
      <c r="MQR202" s="116"/>
      <c r="MQS202" s="116" t="s">
        <v>74</v>
      </c>
      <c r="MQT202" s="116"/>
      <c r="MQU202" s="116"/>
      <c r="MQV202" s="116"/>
      <c r="MQW202" s="116"/>
      <c r="MQX202" s="116"/>
      <c r="MQY202" s="116"/>
      <c r="MQZ202" s="116"/>
      <c r="MRA202" s="116" t="s">
        <v>74</v>
      </c>
      <c r="MRB202" s="116"/>
      <c r="MRC202" s="116"/>
      <c r="MRD202" s="116"/>
      <c r="MRE202" s="116"/>
      <c r="MRF202" s="116"/>
      <c r="MRG202" s="116"/>
      <c r="MRH202" s="116"/>
      <c r="MRI202" s="116" t="s">
        <v>74</v>
      </c>
      <c r="MRJ202" s="116"/>
      <c r="MRK202" s="116"/>
      <c r="MRL202" s="116"/>
      <c r="MRM202" s="116"/>
      <c r="MRN202" s="116"/>
      <c r="MRO202" s="116"/>
      <c r="MRP202" s="116"/>
      <c r="MRQ202" s="116" t="s">
        <v>74</v>
      </c>
      <c r="MRR202" s="116"/>
      <c r="MRS202" s="116"/>
      <c r="MRT202" s="116"/>
      <c r="MRU202" s="116"/>
      <c r="MRV202" s="116"/>
      <c r="MRW202" s="116"/>
      <c r="MRX202" s="116"/>
      <c r="MRY202" s="116" t="s">
        <v>74</v>
      </c>
      <c r="MRZ202" s="116"/>
      <c r="MSA202" s="116"/>
      <c r="MSB202" s="116"/>
      <c r="MSC202" s="116"/>
      <c r="MSD202" s="116"/>
      <c r="MSE202" s="116"/>
      <c r="MSF202" s="116"/>
      <c r="MSG202" s="116" t="s">
        <v>74</v>
      </c>
      <c r="MSH202" s="116"/>
      <c r="MSI202" s="116"/>
      <c r="MSJ202" s="116"/>
      <c r="MSK202" s="116"/>
      <c r="MSL202" s="116"/>
      <c r="MSM202" s="116"/>
      <c r="MSN202" s="116"/>
      <c r="MSO202" s="116" t="s">
        <v>74</v>
      </c>
      <c r="MSP202" s="116"/>
      <c r="MSQ202" s="116"/>
      <c r="MSR202" s="116"/>
      <c r="MSS202" s="116"/>
      <c r="MST202" s="116"/>
      <c r="MSU202" s="116"/>
      <c r="MSV202" s="116"/>
      <c r="MSW202" s="116" t="s">
        <v>74</v>
      </c>
      <c r="MSX202" s="116"/>
      <c r="MSY202" s="116"/>
      <c r="MSZ202" s="116"/>
      <c r="MTA202" s="116"/>
      <c r="MTB202" s="116"/>
      <c r="MTC202" s="116"/>
      <c r="MTD202" s="116"/>
      <c r="MTE202" s="116" t="s">
        <v>74</v>
      </c>
      <c r="MTF202" s="116"/>
      <c r="MTG202" s="116"/>
      <c r="MTH202" s="116"/>
      <c r="MTI202" s="116"/>
      <c r="MTJ202" s="116"/>
      <c r="MTK202" s="116"/>
      <c r="MTL202" s="116"/>
      <c r="MTM202" s="116" t="s">
        <v>74</v>
      </c>
      <c r="MTN202" s="116"/>
      <c r="MTO202" s="116"/>
      <c r="MTP202" s="116"/>
      <c r="MTQ202" s="116"/>
      <c r="MTR202" s="116"/>
      <c r="MTS202" s="116"/>
      <c r="MTT202" s="116"/>
      <c r="MTU202" s="116" t="s">
        <v>74</v>
      </c>
      <c r="MTV202" s="116"/>
      <c r="MTW202" s="116"/>
      <c r="MTX202" s="116"/>
      <c r="MTY202" s="116"/>
      <c r="MTZ202" s="116"/>
      <c r="MUA202" s="116"/>
      <c r="MUB202" s="116"/>
      <c r="MUC202" s="116" t="s">
        <v>74</v>
      </c>
      <c r="MUD202" s="116"/>
      <c r="MUE202" s="116"/>
      <c r="MUF202" s="116"/>
      <c r="MUG202" s="116"/>
      <c r="MUH202" s="116"/>
      <c r="MUI202" s="116"/>
      <c r="MUJ202" s="116"/>
      <c r="MUK202" s="116" t="s">
        <v>74</v>
      </c>
      <c r="MUL202" s="116"/>
      <c r="MUM202" s="116"/>
      <c r="MUN202" s="116"/>
      <c r="MUO202" s="116"/>
      <c r="MUP202" s="116"/>
      <c r="MUQ202" s="116"/>
      <c r="MUR202" s="116"/>
      <c r="MUS202" s="116" t="s">
        <v>74</v>
      </c>
      <c r="MUT202" s="116"/>
      <c r="MUU202" s="116"/>
      <c r="MUV202" s="116"/>
      <c r="MUW202" s="116"/>
      <c r="MUX202" s="116"/>
      <c r="MUY202" s="116"/>
      <c r="MUZ202" s="116"/>
      <c r="MVA202" s="116" t="s">
        <v>74</v>
      </c>
      <c r="MVB202" s="116"/>
      <c r="MVC202" s="116"/>
      <c r="MVD202" s="116"/>
      <c r="MVE202" s="116"/>
      <c r="MVF202" s="116"/>
      <c r="MVG202" s="116"/>
      <c r="MVH202" s="116"/>
      <c r="MVI202" s="116" t="s">
        <v>74</v>
      </c>
      <c r="MVJ202" s="116"/>
      <c r="MVK202" s="116"/>
      <c r="MVL202" s="116"/>
      <c r="MVM202" s="116"/>
      <c r="MVN202" s="116"/>
      <c r="MVO202" s="116"/>
      <c r="MVP202" s="116"/>
      <c r="MVQ202" s="116" t="s">
        <v>74</v>
      </c>
      <c r="MVR202" s="116"/>
      <c r="MVS202" s="116"/>
      <c r="MVT202" s="116"/>
      <c r="MVU202" s="116"/>
      <c r="MVV202" s="116"/>
      <c r="MVW202" s="116"/>
      <c r="MVX202" s="116"/>
      <c r="MVY202" s="116" t="s">
        <v>74</v>
      </c>
      <c r="MVZ202" s="116"/>
      <c r="MWA202" s="116"/>
      <c r="MWB202" s="116"/>
      <c r="MWC202" s="116"/>
      <c r="MWD202" s="116"/>
      <c r="MWE202" s="116"/>
      <c r="MWF202" s="116"/>
      <c r="MWG202" s="116" t="s">
        <v>74</v>
      </c>
      <c r="MWH202" s="116"/>
      <c r="MWI202" s="116"/>
      <c r="MWJ202" s="116"/>
      <c r="MWK202" s="116"/>
      <c r="MWL202" s="116"/>
      <c r="MWM202" s="116"/>
      <c r="MWN202" s="116"/>
      <c r="MWO202" s="116" t="s">
        <v>74</v>
      </c>
      <c r="MWP202" s="116"/>
      <c r="MWQ202" s="116"/>
      <c r="MWR202" s="116"/>
      <c r="MWS202" s="116"/>
      <c r="MWT202" s="116"/>
      <c r="MWU202" s="116"/>
      <c r="MWV202" s="116"/>
      <c r="MWW202" s="116" t="s">
        <v>74</v>
      </c>
      <c r="MWX202" s="116"/>
      <c r="MWY202" s="116"/>
      <c r="MWZ202" s="116"/>
      <c r="MXA202" s="116"/>
      <c r="MXB202" s="116"/>
      <c r="MXC202" s="116"/>
      <c r="MXD202" s="116"/>
      <c r="MXE202" s="116" t="s">
        <v>74</v>
      </c>
      <c r="MXF202" s="116"/>
      <c r="MXG202" s="116"/>
      <c r="MXH202" s="116"/>
      <c r="MXI202" s="116"/>
      <c r="MXJ202" s="116"/>
      <c r="MXK202" s="116"/>
      <c r="MXL202" s="116"/>
      <c r="MXM202" s="116" t="s">
        <v>74</v>
      </c>
      <c r="MXN202" s="116"/>
      <c r="MXO202" s="116"/>
      <c r="MXP202" s="116"/>
      <c r="MXQ202" s="116"/>
      <c r="MXR202" s="116"/>
      <c r="MXS202" s="116"/>
      <c r="MXT202" s="116"/>
      <c r="MXU202" s="116" t="s">
        <v>74</v>
      </c>
      <c r="MXV202" s="116"/>
      <c r="MXW202" s="116"/>
      <c r="MXX202" s="116"/>
      <c r="MXY202" s="116"/>
      <c r="MXZ202" s="116"/>
      <c r="MYA202" s="116"/>
      <c r="MYB202" s="116"/>
      <c r="MYC202" s="116" t="s">
        <v>74</v>
      </c>
      <c r="MYD202" s="116"/>
      <c r="MYE202" s="116"/>
      <c r="MYF202" s="116"/>
      <c r="MYG202" s="116"/>
      <c r="MYH202" s="116"/>
      <c r="MYI202" s="116"/>
      <c r="MYJ202" s="116"/>
      <c r="MYK202" s="116" t="s">
        <v>74</v>
      </c>
      <c r="MYL202" s="116"/>
      <c r="MYM202" s="116"/>
      <c r="MYN202" s="116"/>
      <c r="MYO202" s="116"/>
      <c r="MYP202" s="116"/>
      <c r="MYQ202" s="116"/>
      <c r="MYR202" s="116"/>
      <c r="MYS202" s="116" t="s">
        <v>74</v>
      </c>
      <c r="MYT202" s="116"/>
      <c r="MYU202" s="116"/>
      <c r="MYV202" s="116"/>
      <c r="MYW202" s="116"/>
      <c r="MYX202" s="116"/>
      <c r="MYY202" s="116"/>
      <c r="MYZ202" s="116"/>
      <c r="MZA202" s="116" t="s">
        <v>74</v>
      </c>
      <c r="MZB202" s="116"/>
      <c r="MZC202" s="116"/>
      <c r="MZD202" s="116"/>
      <c r="MZE202" s="116"/>
      <c r="MZF202" s="116"/>
      <c r="MZG202" s="116"/>
      <c r="MZH202" s="116"/>
      <c r="MZI202" s="116" t="s">
        <v>74</v>
      </c>
      <c r="MZJ202" s="116"/>
      <c r="MZK202" s="116"/>
      <c r="MZL202" s="116"/>
      <c r="MZM202" s="116"/>
      <c r="MZN202" s="116"/>
      <c r="MZO202" s="116"/>
      <c r="MZP202" s="116"/>
      <c r="MZQ202" s="116" t="s">
        <v>74</v>
      </c>
      <c r="MZR202" s="116"/>
      <c r="MZS202" s="116"/>
      <c r="MZT202" s="116"/>
      <c r="MZU202" s="116"/>
      <c r="MZV202" s="116"/>
      <c r="MZW202" s="116"/>
      <c r="MZX202" s="116"/>
      <c r="MZY202" s="116" t="s">
        <v>74</v>
      </c>
      <c r="MZZ202" s="116"/>
      <c r="NAA202" s="116"/>
      <c r="NAB202" s="116"/>
      <c r="NAC202" s="116"/>
      <c r="NAD202" s="116"/>
      <c r="NAE202" s="116"/>
      <c r="NAF202" s="116"/>
      <c r="NAG202" s="116" t="s">
        <v>74</v>
      </c>
      <c r="NAH202" s="116"/>
      <c r="NAI202" s="116"/>
      <c r="NAJ202" s="116"/>
      <c r="NAK202" s="116"/>
      <c r="NAL202" s="116"/>
      <c r="NAM202" s="116"/>
      <c r="NAN202" s="116"/>
      <c r="NAO202" s="116" t="s">
        <v>74</v>
      </c>
      <c r="NAP202" s="116"/>
      <c r="NAQ202" s="116"/>
      <c r="NAR202" s="116"/>
      <c r="NAS202" s="116"/>
      <c r="NAT202" s="116"/>
      <c r="NAU202" s="116"/>
      <c r="NAV202" s="116"/>
      <c r="NAW202" s="116" t="s">
        <v>74</v>
      </c>
      <c r="NAX202" s="116"/>
      <c r="NAY202" s="116"/>
      <c r="NAZ202" s="116"/>
      <c r="NBA202" s="116"/>
      <c r="NBB202" s="116"/>
      <c r="NBC202" s="116"/>
      <c r="NBD202" s="116"/>
      <c r="NBE202" s="116" t="s">
        <v>74</v>
      </c>
      <c r="NBF202" s="116"/>
      <c r="NBG202" s="116"/>
      <c r="NBH202" s="116"/>
      <c r="NBI202" s="116"/>
      <c r="NBJ202" s="116"/>
      <c r="NBK202" s="116"/>
      <c r="NBL202" s="116"/>
      <c r="NBM202" s="116" t="s">
        <v>74</v>
      </c>
      <c r="NBN202" s="116"/>
      <c r="NBO202" s="116"/>
      <c r="NBP202" s="116"/>
      <c r="NBQ202" s="116"/>
      <c r="NBR202" s="116"/>
      <c r="NBS202" s="116"/>
      <c r="NBT202" s="116"/>
      <c r="NBU202" s="116" t="s">
        <v>74</v>
      </c>
      <c r="NBV202" s="116"/>
      <c r="NBW202" s="116"/>
      <c r="NBX202" s="116"/>
      <c r="NBY202" s="116"/>
      <c r="NBZ202" s="116"/>
      <c r="NCA202" s="116"/>
      <c r="NCB202" s="116"/>
      <c r="NCC202" s="116" t="s">
        <v>74</v>
      </c>
      <c r="NCD202" s="116"/>
      <c r="NCE202" s="116"/>
      <c r="NCF202" s="116"/>
      <c r="NCG202" s="116"/>
      <c r="NCH202" s="116"/>
      <c r="NCI202" s="116"/>
      <c r="NCJ202" s="116"/>
      <c r="NCK202" s="116" t="s">
        <v>74</v>
      </c>
      <c r="NCL202" s="116"/>
      <c r="NCM202" s="116"/>
      <c r="NCN202" s="116"/>
      <c r="NCO202" s="116"/>
      <c r="NCP202" s="116"/>
      <c r="NCQ202" s="116"/>
      <c r="NCR202" s="116"/>
      <c r="NCS202" s="116" t="s">
        <v>74</v>
      </c>
      <c r="NCT202" s="116"/>
      <c r="NCU202" s="116"/>
      <c r="NCV202" s="116"/>
      <c r="NCW202" s="116"/>
      <c r="NCX202" s="116"/>
      <c r="NCY202" s="116"/>
      <c r="NCZ202" s="116"/>
      <c r="NDA202" s="116" t="s">
        <v>74</v>
      </c>
      <c r="NDB202" s="116"/>
      <c r="NDC202" s="116"/>
      <c r="NDD202" s="116"/>
      <c r="NDE202" s="116"/>
      <c r="NDF202" s="116"/>
      <c r="NDG202" s="116"/>
      <c r="NDH202" s="116"/>
      <c r="NDI202" s="116" t="s">
        <v>74</v>
      </c>
      <c r="NDJ202" s="116"/>
      <c r="NDK202" s="116"/>
      <c r="NDL202" s="116"/>
      <c r="NDM202" s="116"/>
      <c r="NDN202" s="116"/>
      <c r="NDO202" s="116"/>
      <c r="NDP202" s="116"/>
      <c r="NDQ202" s="116" t="s">
        <v>74</v>
      </c>
      <c r="NDR202" s="116"/>
      <c r="NDS202" s="116"/>
      <c r="NDT202" s="116"/>
      <c r="NDU202" s="116"/>
      <c r="NDV202" s="116"/>
      <c r="NDW202" s="116"/>
      <c r="NDX202" s="116"/>
      <c r="NDY202" s="116" t="s">
        <v>74</v>
      </c>
      <c r="NDZ202" s="116"/>
      <c r="NEA202" s="116"/>
      <c r="NEB202" s="116"/>
      <c r="NEC202" s="116"/>
      <c r="NED202" s="116"/>
      <c r="NEE202" s="116"/>
      <c r="NEF202" s="116"/>
      <c r="NEG202" s="116" t="s">
        <v>74</v>
      </c>
      <c r="NEH202" s="116"/>
      <c r="NEI202" s="116"/>
      <c r="NEJ202" s="116"/>
      <c r="NEK202" s="116"/>
      <c r="NEL202" s="116"/>
      <c r="NEM202" s="116"/>
      <c r="NEN202" s="116"/>
      <c r="NEO202" s="116" t="s">
        <v>74</v>
      </c>
      <c r="NEP202" s="116"/>
      <c r="NEQ202" s="116"/>
      <c r="NER202" s="116"/>
      <c r="NES202" s="116"/>
      <c r="NET202" s="116"/>
      <c r="NEU202" s="116"/>
      <c r="NEV202" s="116"/>
      <c r="NEW202" s="116" t="s">
        <v>74</v>
      </c>
      <c r="NEX202" s="116"/>
      <c r="NEY202" s="116"/>
      <c r="NEZ202" s="116"/>
      <c r="NFA202" s="116"/>
      <c r="NFB202" s="116"/>
      <c r="NFC202" s="116"/>
      <c r="NFD202" s="116"/>
      <c r="NFE202" s="116" t="s">
        <v>74</v>
      </c>
      <c r="NFF202" s="116"/>
      <c r="NFG202" s="116"/>
      <c r="NFH202" s="116"/>
      <c r="NFI202" s="116"/>
      <c r="NFJ202" s="116"/>
      <c r="NFK202" s="116"/>
      <c r="NFL202" s="116"/>
      <c r="NFM202" s="116" t="s">
        <v>74</v>
      </c>
      <c r="NFN202" s="116"/>
      <c r="NFO202" s="116"/>
      <c r="NFP202" s="116"/>
      <c r="NFQ202" s="116"/>
      <c r="NFR202" s="116"/>
      <c r="NFS202" s="116"/>
      <c r="NFT202" s="116"/>
      <c r="NFU202" s="116" t="s">
        <v>74</v>
      </c>
      <c r="NFV202" s="116"/>
      <c r="NFW202" s="116"/>
      <c r="NFX202" s="116"/>
      <c r="NFY202" s="116"/>
      <c r="NFZ202" s="116"/>
      <c r="NGA202" s="116"/>
      <c r="NGB202" s="116"/>
      <c r="NGC202" s="116" t="s">
        <v>74</v>
      </c>
      <c r="NGD202" s="116"/>
      <c r="NGE202" s="116"/>
      <c r="NGF202" s="116"/>
      <c r="NGG202" s="116"/>
      <c r="NGH202" s="116"/>
      <c r="NGI202" s="116"/>
      <c r="NGJ202" s="116"/>
      <c r="NGK202" s="116" t="s">
        <v>74</v>
      </c>
      <c r="NGL202" s="116"/>
      <c r="NGM202" s="116"/>
      <c r="NGN202" s="116"/>
      <c r="NGO202" s="116"/>
      <c r="NGP202" s="116"/>
      <c r="NGQ202" s="116"/>
      <c r="NGR202" s="116"/>
      <c r="NGS202" s="116" t="s">
        <v>74</v>
      </c>
      <c r="NGT202" s="116"/>
      <c r="NGU202" s="116"/>
      <c r="NGV202" s="116"/>
      <c r="NGW202" s="116"/>
      <c r="NGX202" s="116"/>
      <c r="NGY202" s="116"/>
      <c r="NGZ202" s="116"/>
      <c r="NHA202" s="116" t="s">
        <v>74</v>
      </c>
      <c r="NHB202" s="116"/>
      <c r="NHC202" s="116"/>
      <c r="NHD202" s="116"/>
      <c r="NHE202" s="116"/>
      <c r="NHF202" s="116"/>
      <c r="NHG202" s="116"/>
      <c r="NHH202" s="116"/>
      <c r="NHI202" s="116" t="s">
        <v>74</v>
      </c>
      <c r="NHJ202" s="116"/>
      <c r="NHK202" s="116"/>
      <c r="NHL202" s="116"/>
      <c r="NHM202" s="116"/>
      <c r="NHN202" s="116"/>
      <c r="NHO202" s="116"/>
      <c r="NHP202" s="116"/>
      <c r="NHQ202" s="116" t="s">
        <v>74</v>
      </c>
      <c r="NHR202" s="116"/>
      <c r="NHS202" s="116"/>
      <c r="NHT202" s="116"/>
      <c r="NHU202" s="116"/>
      <c r="NHV202" s="116"/>
      <c r="NHW202" s="116"/>
      <c r="NHX202" s="116"/>
      <c r="NHY202" s="116" t="s">
        <v>74</v>
      </c>
      <c r="NHZ202" s="116"/>
      <c r="NIA202" s="116"/>
      <c r="NIB202" s="116"/>
      <c r="NIC202" s="116"/>
      <c r="NID202" s="116"/>
      <c r="NIE202" s="116"/>
      <c r="NIF202" s="116"/>
      <c r="NIG202" s="116" t="s">
        <v>74</v>
      </c>
      <c r="NIH202" s="116"/>
      <c r="NII202" s="116"/>
      <c r="NIJ202" s="116"/>
      <c r="NIK202" s="116"/>
      <c r="NIL202" s="116"/>
      <c r="NIM202" s="116"/>
      <c r="NIN202" s="116"/>
      <c r="NIO202" s="116" t="s">
        <v>74</v>
      </c>
      <c r="NIP202" s="116"/>
      <c r="NIQ202" s="116"/>
      <c r="NIR202" s="116"/>
      <c r="NIS202" s="116"/>
      <c r="NIT202" s="116"/>
      <c r="NIU202" s="116"/>
      <c r="NIV202" s="116"/>
      <c r="NIW202" s="116" t="s">
        <v>74</v>
      </c>
      <c r="NIX202" s="116"/>
      <c r="NIY202" s="116"/>
      <c r="NIZ202" s="116"/>
      <c r="NJA202" s="116"/>
      <c r="NJB202" s="116"/>
      <c r="NJC202" s="116"/>
      <c r="NJD202" s="116"/>
      <c r="NJE202" s="116" t="s">
        <v>74</v>
      </c>
      <c r="NJF202" s="116"/>
      <c r="NJG202" s="116"/>
      <c r="NJH202" s="116"/>
      <c r="NJI202" s="116"/>
      <c r="NJJ202" s="116"/>
      <c r="NJK202" s="116"/>
      <c r="NJL202" s="116"/>
      <c r="NJM202" s="116" t="s">
        <v>74</v>
      </c>
      <c r="NJN202" s="116"/>
      <c r="NJO202" s="116"/>
      <c r="NJP202" s="116"/>
      <c r="NJQ202" s="116"/>
      <c r="NJR202" s="116"/>
      <c r="NJS202" s="116"/>
      <c r="NJT202" s="116"/>
      <c r="NJU202" s="116" t="s">
        <v>74</v>
      </c>
      <c r="NJV202" s="116"/>
      <c r="NJW202" s="116"/>
      <c r="NJX202" s="116"/>
      <c r="NJY202" s="116"/>
      <c r="NJZ202" s="116"/>
      <c r="NKA202" s="116"/>
      <c r="NKB202" s="116"/>
      <c r="NKC202" s="116" t="s">
        <v>74</v>
      </c>
      <c r="NKD202" s="116"/>
      <c r="NKE202" s="116"/>
      <c r="NKF202" s="116"/>
      <c r="NKG202" s="116"/>
      <c r="NKH202" s="116"/>
      <c r="NKI202" s="116"/>
      <c r="NKJ202" s="116"/>
      <c r="NKK202" s="116" t="s">
        <v>74</v>
      </c>
      <c r="NKL202" s="116"/>
      <c r="NKM202" s="116"/>
      <c r="NKN202" s="116"/>
      <c r="NKO202" s="116"/>
      <c r="NKP202" s="116"/>
      <c r="NKQ202" s="116"/>
      <c r="NKR202" s="116"/>
      <c r="NKS202" s="116" t="s">
        <v>74</v>
      </c>
      <c r="NKT202" s="116"/>
      <c r="NKU202" s="116"/>
      <c r="NKV202" s="116"/>
      <c r="NKW202" s="116"/>
      <c r="NKX202" s="116"/>
      <c r="NKY202" s="116"/>
      <c r="NKZ202" s="116"/>
      <c r="NLA202" s="116" t="s">
        <v>74</v>
      </c>
      <c r="NLB202" s="116"/>
      <c r="NLC202" s="116"/>
      <c r="NLD202" s="116"/>
      <c r="NLE202" s="116"/>
      <c r="NLF202" s="116"/>
      <c r="NLG202" s="116"/>
      <c r="NLH202" s="116"/>
      <c r="NLI202" s="116" t="s">
        <v>74</v>
      </c>
      <c r="NLJ202" s="116"/>
      <c r="NLK202" s="116"/>
      <c r="NLL202" s="116"/>
      <c r="NLM202" s="116"/>
      <c r="NLN202" s="116"/>
      <c r="NLO202" s="116"/>
      <c r="NLP202" s="116"/>
      <c r="NLQ202" s="116" t="s">
        <v>74</v>
      </c>
      <c r="NLR202" s="116"/>
      <c r="NLS202" s="116"/>
      <c r="NLT202" s="116"/>
      <c r="NLU202" s="116"/>
      <c r="NLV202" s="116"/>
      <c r="NLW202" s="116"/>
      <c r="NLX202" s="116"/>
      <c r="NLY202" s="116" t="s">
        <v>74</v>
      </c>
      <c r="NLZ202" s="116"/>
      <c r="NMA202" s="116"/>
      <c r="NMB202" s="116"/>
      <c r="NMC202" s="116"/>
      <c r="NMD202" s="116"/>
      <c r="NME202" s="116"/>
      <c r="NMF202" s="116"/>
      <c r="NMG202" s="116" t="s">
        <v>74</v>
      </c>
      <c r="NMH202" s="116"/>
      <c r="NMI202" s="116"/>
      <c r="NMJ202" s="116"/>
      <c r="NMK202" s="116"/>
      <c r="NML202" s="116"/>
      <c r="NMM202" s="116"/>
      <c r="NMN202" s="116"/>
      <c r="NMO202" s="116" t="s">
        <v>74</v>
      </c>
      <c r="NMP202" s="116"/>
      <c r="NMQ202" s="116"/>
      <c r="NMR202" s="116"/>
      <c r="NMS202" s="116"/>
      <c r="NMT202" s="116"/>
      <c r="NMU202" s="116"/>
      <c r="NMV202" s="116"/>
      <c r="NMW202" s="116" t="s">
        <v>74</v>
      </c>
      <c r="NMX202" s="116"/>
      <c r="NMY202" s="116"/>
      <c r="NMZ202" s="116"/>
      <c r="NNA202" s="116"/>
      <c r="NNB202" s="116"/>
      <c r="NNC202" s="116"/>
      <c r="NND202" s="116"/>
      <c r="NNE202" s="116" t="s">
        <v>74</v>
      </c>
      <c r="NNF202" s="116"/>
      <c r="NNG202" s="116"/>
      <c r="NNH202" s="116"/>
      <c r="NNI202" s="116"/>
      <c r="NNJ202" s="116"/>
      <c r="NNK202" s="116"/>
      <c r="NNL202" s="116"/>
      <c r="NNM202" s="116" t="s">
        <v>74</v>
      </c>
      <c r="NNN202" s="116"/>
      <c r="NNO202" s="116"/>
      <c r="NNP202" s="116"/>
      <c r="NNQ202" s="116"/>
      <c r="NNR202" s="116"/>
      <c r="NNS202" s="116"/>
      <c r="NNT202" s="116"/>
      <c r="NNU202" s="116" t="s">
        <v>74</v>
      </c>
      <c r="NNV202" s="116"/>
      <c r="NNW202" s="116"/>
      <c r="NNX202" s="116"/>
      <c r="NNY202" s="116"/>
      <c r="NNZ202" s="116"/>
      <c r="NOA202" s="116"/>
      <c r="NOB202" s="116"/>
      <c r="NOC202" s="116" t="s">
        <v>74</v>
      </c>
      <c r="NOD202" s="116"/>
      <c r="NOE202" s="116"/>
      <c r="NOF202" s="116"/>
      <c r="NOG202" s="116"/>
      <c r="NOH202" s="116"/>
      <c r="NOI202" s="116"/>
      <c r="NOJ202" s="116"/>
      <c r="NOK202" s="116" t="s">
        <v>74</v>
      </c>
      <c r="NOL202" s="116"/>
      <c r="NOM202" s="116"/>
      <c r="NON202" s="116"/>
      <c r="NOO202" s="116"/>
      <c r="NOP202" s="116"/>
      <c r="NOQ202" s="116"/>
      <c r="NOR202" s="116"/>
      <c r="NOS202" s="116" t="s">
        <v>74</v>
      </c>
      <c r="NOT202" s="116"/>
      <c r="NOU202" s="116"/>
      <c r="NOV202" s="116"/>
      <c r="NOW202" s="116"/>
      <c r="NOX202" s="116"/>
      <c r="NOY202" s="116"/>
      <c r="NOZ202" s="116"/>
      <c r="NPA202" s="116" t="s">
        <v>74</v>
      </c>
      <c r="NPB202" s="116"/>
      <c r="NPC202" s="116"/>
      <c r="NPD202" s="116"/>
      <c r="NPE202" s="116"/>
      <c r="NPF202" s="116"/>
      <c r="NPG202" s="116"/>
      <c r="NPH202" s="116"/>
      <c r="NPI202" s="116" t="s">
        <v>74</v>
      </c>
      <c r="NPJ202" s="116"/>
      <c r="NPK202" s="116"/>
      <c r="NPL202" s="116"/>
      <c r="NPM202" s="116"/>
      <c r="NPN202" s="116"/>
      <c r="NPO202" s="116"/>
      <c r="NPP202" s="116"/>
      <c r="NPQ202" s="116" t="s">
        <v>74</v>
      </c>
      <c r="NPR202" s="116"/>
      <c r="NPS202" s="116"/>
      <c r="NPT202" s="116"/>
      <c r="NPU202" s="116"/>
      <c r="NPV202" s="116"/>
      <c r="NPW202" s="116"/>
      <c r="NPX202" s="116"/>
      <c r="NPY202" s="116" t="s">
        <v>74</v>
      </c>
      <c r="NPZ202" s="116"/>
      <c r="NQA202" s="116"/>
      <c r="NQB202" s="116"/>
      <c r="NQC202" s="116"/>
      <c r="NQD202" s="116"/>
      <c r="NQE202" s="116"/>
      <c r="NQF202" s="116"/>
      <c r="NQG202" s="116" t="s">
        <v>74</v>
      </c>
      <c r="NQH202" s="116"/>
      <c r="NQI202" s="116"/>
      <c r="NQJ202" s="116"/>
      <c r="NQK202" s="116"/>
      <c r="NQL202" s="116"/>
      <c r="NQM202" s="116"/>
      <c r="NQN202" s="116"/>
      <c r="NQO202" s="116" t="s">
        <v>74</v>
      </c>
      <c r="NQP202" s="116"/>
      <c r="NQQ202" s="116"/>
      <c r="NQR202" s="116"/>
      <c r="NQS202" s="116"/>
      <c r="NQT202" s="116"/>
      <c r="NQU202" s="116"/>
      <c r="NQV202" s="116"/>
      <c r="NQW202" s="116" t="s">
        <v>74</v>
      </c>
      <c r="NQX202" s="116"/>
      <c r="NQY202" s="116"/>
      <c r="NQZ202" s="116"/>
      <c r="NRA202" s="116"/>
      <c r="NRB202" s="116"/>
      <c r="NRC202" s="116"/>
      <c r="NRD202" s="116"/>
      <c r="NRE202" s="116" t="s">
        <v>74</v>
      </c>
      <c r="NRF202" s="116"/>
      <c r="NRG202" s="116"/>
      <c r="NRH202" s="116"/>
      <c r="NRI202" s="116"/>
      <c r="NRJ202" s="116"/>
      <c r="NRK202" s="116"/>
      <c r="NRL202" s="116"/>
      <c r="NRM202" s="116" t="s">
        <v>74</v>
      </c>
      <c r="NRN202" s="116"/>
      <c r="NRO202" s="116"/>
      <c r="NRP202" s="116"/>
      <c r="NRQ202" s="116"/>
      <c r="NRR202" s="116"/>
      <c r="NRS202" s="116"/>
      <c r="NRT202" s="116"/>
      <c r="NRU202" s="116" t="s">
        <v>74</v>
      </c>
      <c r="NRV202" s="116"/>
      <c r="NRW202" s="116"/>
      <c r="NRX202" s="116"/>
      <c r="NRY202" s="116"/>
      <c r="NRZ202" s="116"/>
      <c r="NSA202" s="116"/>
      <c r="NSB202" s="116"/>
      <c r="NSC202" s="116" t="s">
        <v>74</v>
      </c>
      <c r="NSD202" s="116"/>
      <c r="NSE202" s="116"/>
      <c r="NSF202" s="116"/>
      <c r="NSG202" s="116"/>
      <c r="NSH202" s="116"/>
      <c r="NSI202" s="116"/>
      <c r="NSJ202" s="116"/>
      <c r="NSK202" s="116" t="s">
        <v>74</v>
      </c>
      <c r="NSL202" s="116"/>
      <c r="NSM202" s="116"/>
      <c r="NSN202" s="116"/>
      <c r="NSO202" s="116"/>
      <c r="NSP202" s="116"/>
      <c r="NSQ202" s="116"/>
      <c r="NSR202" s="116"/>
      <c r="NSS202" s="116" t="s">
        <v>74</v>
      </c>
      <c r="NST202" s="116"/>
      <c r="NSU202" s="116"/>
      <c r="NSV202" s="116"/>
      <c r="NSW202" s="116"/>
      <c r="NSX202" s="116"/>
      <c r="NSY202" s="116"/>
      <c r="NSZ202" s="116"/>
      <c r="NTA202" s="116" t="s">
        <v>74</v>
      </c>
      <c r="NTB202" s="116"/>
      <c r="NTC202" s="116"/>
      <c r="NTD202" s="116"/>
      <c r="NTE202" s="116"/>
      <c r="NTF202" s="116"/>
      <c r="NTG202" s="116"/>
      <c r="NTH202" s="116"/>
      <c r="NTI202" s="116" t="s">
        <v>74</v>
      </c>
      <c r="NTJ202" s="116"/>
      <c r="NTK202" s="116"/>
      <c r="NTL202" s="116"/>
      <c r="NTM202" s="116"/>
      <c r="NTN202" s="116"/>
      <c r="NTO202" s="116"/>
      <c r="NTP202" s="116"/>
      <c r="NTQ202" s="116" t="s">
        <v>74</v>
      </c>
      <c r="NTR202" s="116"/>
      <c r="NTS202" s="116"/>
      <c r="NTT202" s="116"/>
      <c r="NTU202" s="116"/>
      <c r="NTV202" s="116"/>
      <c r="NTW202" s="116"/>
      <c r="NTX202" s="116"/>
      <c r="NTY202" s="116" t="s">
        <v>74</v>
      </c>
      <c r="NTZ202" s="116"/>
      <c r="NUA202" s="116"/>
      <c r="NUB202" s="116"/>
      <c r="NUC202" s="116"/>
      <c r="NUD202" s="116"/>
      <c r="NUE202" s="116"/>
      <c r="NUF202" s="116"/>
      <c r="NUG202" s="116" t="s">
        <v>74</v>
      </c>
      <c r="NUH202" s="116"/>
      <c r="NUI202" s="116"/>
      <c r="NUJ202" s="116"/>
      <c r="NUK202" s="116"/>
      <c r="NUL202" s="116"/>
      <c r="NUM202" s="116"/>
      <c r="NUN202" s="116"/>
      <c r="NUO202" s="116" t="s">
        <v>74</v>
      </c>
      <c r="NUP202" s="116"/>
      <c r="NUQ202" s="116"/>
      <c r="NUR202" s="116"/>
      <c r="NUS202" s="116"/>
      <c r="NUT202" s="116"/>
      <c r="NUU202" s="116"/>
      <c r="NUV202" s="116"/>
      <c r="NUW202" s="116" t="s">
        <v>74</v>
      </c>
      <c r="NUX202" s="116"/>
      <c r="NUY202" s="116"/>
      <c r="NUZ202" s="116"/>
      <c r="NVA202" s="116"/>
      <c r="NVB202" s="116"/>
      <c r="NVC202" s="116"/>
      <c r="NVD202" s="116"/>
      <c r="NVE202" s="116" t="s">
        <v>74</v>
      </c>
      <c r="NVF202" s="116"/>
      <c r="NVG202" s="116"/>
      <c r="NVH202" s="116"/>
      <c r="NVI202" s="116"/>
      <c r="NVJ202" s="116"/>
      <c r="NVK202" s="116"/>
      <c r="NVL202" s="116"/>
      <c r="NVM202" s="116" t="s">
        <v>74</v>
      </c>
      <c r="NVN202" s="116"/>
      <c r="NVO202" s="116"/>
      <c r="NVP202" s="116"/>
      <c r="NVQ202" s="116"/>
      <c r="NVR202" s="116"/>
      <c r="NVS202" s="116"/>
      <c r="NVT202" s="116"/>
      <c r="NVU202" s="116" t="s">
        <v>74</v>
      </c>
      <c r="NVV202" s="116"/>
      <c r="NVW202" s="116"/>
      <c r="NVX202" s="116"/>
      <c r="NVY202" s="116"/>
      <c r="NVZ202" s="116"/>
      <c r="NWA202" s="116"/>
      <c r="NWB202" s="116"/>
      <c r="NWC202" s="116" t="s">
        <v>74</v>
      </c>
      <c r="NWD202" s="116"/>
      <c r="NWE202" s="116"/>
      <c r="NWF202" s="116"/>
      <c r="NWG202" s="116"/>
      <c r="NWH202" s="116"/>
      <c r="NWI202" s="116"/>
      <c r="NWJ202" s="116"/>
      <c r="NWK202" s="116" t="s">
        <v>74</v>
      </c>
      <c r="NWL202" s="116"/>
      <c r="NWM202" s="116"/>
      <c r="NWN202" s="116"/>
      <c r="NWO202" s="116"/>
      <c r="NWP202" s="116"/>
      <c r="NWQ202" s="116"/>
      <c r="NWR202" s="116"/>
      <c r="NWS202" s="116" t="s">
        <v>74</v>
      </c>
      <c r="NWT202" s="116"/>
      <c r="NWU202" s="116"/>
      <c r="NWV202" s="116"/>
      <c r="NWW202" s="116"/>
      <c r="NWX202" s="116"/>
      <c r="NWY202" s="116"/>
      <c r="NWZ202" s="116"/>
      <c r="NXA202" s="116" t="s">
        <v>74</v>
      </c>
      <c r="NXB202" s="116"/>
      <c r="NXC202" s="116"/>
      <c r="NXD202" s="116"/>
      <c r="NXE202" s="116"/>
      <c r="NXF202" s="116"/>
      <c r="NXG202" s="116"/>
      <c r="NXH202" s="116"/>
      <c r="NXI202" s="116" t="s">
        <v>74</v>
      </c>
      <c r="NXJ202" s="116"/>
      <c r="NXK202" s="116"/>
      <c r="NXL202" s="116"/>
      <c r="NXM202" s="116"/>
      <c r="NXN202" s="116"/>
      <c r="NXO202" s="116"/>
      <c r="NXP202" s="116"/>
      <c r="NXQ202" s="116" t="s">
        <v>74</v>
      </c>
      <c r="NXR202" s="116"/>
      <c r="NXS202" s="116"/>
      <c r="NXT202" s="116"/>
      <c r="NXU202" s="116"/>
      <c r="NXV202" s="116"/>
      <c r="NXW202" s="116"/>
      <c r="NXX202" s="116"/>
      <c r="NXY202" s="116" t="s">
        <v>74</v>
      </c>
      <c r="NXZ202" s="116"/>
      <c r="NYA202" s="116"/>
      <c r="NYB202" s="116"/>
      <c r="NYC202" s="116"/>
      <c r="NYD202" s="116"/>
      <c r="NYE202" s="116"/>
      <c r="NYF202" s="116"/>
      <c r="NYG202" s="116" t="s">
        <v>74</v>
      </c>
      <c r="NYH202" s="116"/>
      <c r="NYI202" s="116"/>
      <c r="NYJ202" s="116"/>
      <c r="NYK202" s="116"/>
      <c r="NYL202" s="116"/>
      <c r="NYM202" s="116"/>
      <c r="NYN202" s="116"/>
      <c r="NYO202" s="116" t="s">
        <v>74</v>
      </c>
      <c r="NYP202" s="116"/>
      <c r="NYQ202" s="116"/>
      <c r="NYR202" s="116"/>
      <c r="NYS202" s="116"/>
      <c r="NYT202" s="116"/>
      <c r="NYU202" s="116"/>
      <c r="NYV202" s="116"/>
      <c r="NYW202" s="116" t="s">
        <v>74</v>
      </c>
      <c r="NYX202" s="116"/>
      <c r="NYY202" s="116"/>
      <c r="NYZ202" s="116"/>
      <c r="NZA202" s="116"/>
      <c r="NZB202" s="116"/>
      <c r="NZC202" s="116"/>
      <c r="NZD202" s="116"/>
      <c r="NZE202" s="116" t="s">
        <v>74</v>
      </c>
      <c r="NZF202" s="116"/>
      <c r="NZG202" s="116"/>
      <c r="NZH202" s="116"/>
      <c r="NZI202" s="116"/>
      <c r="NZJ202" s="116"/>
      <c r="NZK202" s="116"/>
      <c r="NZL202" s="116"/>
      <c r="NZM202" s="116" t="s">
        <v>74</v>
      </c>
      <c r="NZN202" s="116"/>
      <c r="NZO202" s="116"/>
      <c r="NZP202" s="116"/>
      <c r="NZQ202" s="116"/>
      <c r="NZR202" s="116"/>
      <c r="NZS202" s="116"/>
      <c r="NZT202" s="116"/>
      <c r="NZU202" s="116" t="s">
        <v>74</v>
      </c>
      <c r="NZV202" s="116"/>
      <c r="NZW202" s="116"/>
      <c r="NZX202" s="116"/>
      <c r="NZY202" s="116"/>
      <c r="NZZ202" s="116"/>
      <c r="OAA202" s="116"/>
      <c r="OAB202" s="116"/>
      <c r="OAC202" s="116" t="s">
        <v>74</v>
      </c>
      <c r="OAD202" s="116"/>
      <c r="OAE202" s="116"/>
      <c r="OAF202" s="116"/>
      <c r="OAG202" s="116"/>
      <c r="OAH202" s="116"/>
      <c r="OAI202" s="116"/>
      <c r="OAJ202" s="116"/>
      <c r="OAK202" s="116" t="s">
        <v>74</v>
      </c>
      <c r="OAL202" s="116"/>
      <c r="OAM202" s="116"/>
      <c r="OAN202" s="116"/>
      <c r="OAO202" s="116"/>
      <c r="OAP202" s="116"/>
      <c r="OAQ202" s="116"/>
      <c r="OAR202" s="116"/>
      <c r="OAS202" s="116" t="s">
        <v>74</v>
      </c>
      <c r="OAT202" s="116"/>
      <c r="OAU202" s="116"/>
      <c r="OAV202" s="116"/>
      <c r="OAW202" s="116"/>
      <c r="OAX202" s="116"/>
      <c r="OAY202" s="116"/>
      <c r="OAZ202" s="116"/>
      <c r="OBA202" s="116" t="s">
        <v>74</v>
      </c>
      <c r="OBB202" s="116"/>
      <c r="OBC202" s="116"/>
      <c r="OBD202" s="116"/>
      <c r="OBE202" s="116"/>
      <c r="OBF202" s="116"/>
      <c r="OBG202" s="116"/>
      <c r="OBH202" s="116"/>
      <c r="OBI202" s="116" t="s">
        <v>74</v>
      </c>
      <c r="OBJ202" s="116"/>
      <c r="OBK202" s="116"/>
      <c r="OBL202" s="116"/>
      <c r="OBM202" s="116"/>
      <c r="OBN202" s="116"/>
      <c r="OBO202" s="116"/>
      <c r="OBP202" s="116"/>
      <c r="OBQ202" s="116" t="s">
        <v>74</v>
      </c>
      <c r="OBR202" s="116"/>
      <c r="OBS202" s="116"/>
      <c r="OBT202" s="116"/>
      <c r="OBU202" s="116"/>
      <c r="OBV202" s="116"/>
      <c r="OBW202" s="116"/>
      <c r="OBX202" s="116"/>
      <c r="OBY202" s="116" t="s">
        <v>74</v>
      </c>
      <c r="OBZ202" s="116"/>
      <c r="OCA202" s="116"/>
      <c r="OCB202" s="116"/>
      <c r="OCC202" s="116"/>
      <c r="OCD202" s="116"/>
      <c r="OCE202" s="116"/>
      <c r="OCF202" s="116"/>
      <c r="OCG202" s="116" t="s">
        <v>74</v>
      </c>
      <c r="OCH202" s="116"/>
      <c r="OCI202" s="116"/>
      <c r="OCJ202" s="116"/>
      <c r="OCK202" s="116"/>
      <c r="OCL202" s="116"/>
      <c r="OCM202" s="116"/>
      <c r="OCN202" s="116"/>
      <c r="OCO202" s="116" t="s">
        <v>74</v>
      </c>
      <c r="OCP202" s="116"/>
      <c r="OCQ202" s="116"/>
      <c r="OCR202" s="116"/>
      <c r="OCS202" s="116"/>
      <c r="OCT202" s="116"/>
      <c r="OCU202" s="116"/>
      <c r="OCV202" s="116"/>
      <c r="OCW202" s="116" t="s">
        <v>74</v>
      </c>
      <c r="OCX202" s="116"/>
      <c r="OCY202" s="116"/>
      <c r="OCZ202" s="116"/>
      <c r="ODA202" s="116"/>
      <c r="ODB202" s="116"/>
      <c r="ODC202" s="116"/>
      <c r="ODD202" s="116"/>
      <c r="ODE202" s="116" t="s">
        <v>74</v>
      </c>
      <c r="ODF202" s="116"/>
      <c r="ODG202" s="116"/>
      <c r="ODH202" s="116"/>
      <c r="ODI202" s="116"/>
      <c r="ODJ202" s="116"/>
      <c r="ODK202" s="116"/>
      <c r="ODL202" s="116"/>
      <c r="ODM202" s="116" t="s">
        <v>74</v>
      </c>
      <c r="ODN202" s="116"/>
      <c r="ODO202" s="116"/>
      <c r="ODP202" s="116"/>
      <c r="ODQ202" s="116"/>
      <c r="ODR202" s="116"/>
      <c r="ODS202" s="116"/>
      <c r="ODT202" s="116"/>
      <c r="ODU202" s="116" t="s">
        <v>74</v>
      </c>
      <c r="ODV202" s="116"/>
      <c r="ODW202" s="116"/>
      <c r="ODX202" s="116"/>
      <c r="ODY202" s="116"/>
      <c r="ODZ202" s="116"/>
      <c r="OEA202" s="116"/>
      <c r="OEB202" s="116"/>
      <c r="OEC202" s="116" t="s">
        <v>74</v>
      </c>
      <c r="OED202" s="116"/>
      <c r="OEE202" s="116"/>
      <c r="OEF202" s="116"/>
      <c r="OEG202" s="116"/>
      <c r="OEH202" s="116"/>
      <c r="OEI202" s="116"/>
      <c r="OEJ202" s="116"/>
      <c r="OEK202" s="116" t="s">
        <v>74</v>
      </c>
      <c r="OEL202" s="116"/>
      <c r="OEM202" s="116"/>
      <c r="OEN202" s="116"/>
      <c r="OEO202" s="116"/>
      <c r="OEP202" s="116"/>
      <c r="OEQ202" s="116"/>
      <c r="OER202" s="116"/>
      <c r="OES202" s="116" t="s">
        <v>74</v>
      </c>
      <c r="OET202" s="116"/>
      <c r="OEU202" s="116"/>
      <c r="OEV202" s="116"/>
      <c r="OEW202" s="116"/>
      <c r="OEX202" s="116"/>
      <c r="OEY202" s="116"/>
      <c r="OEZ202" s="116"/>
      <c r="OFA202" s="116" t="s">
        <v>74</v>
      </c>
      <c r="OFB202" s="116"/>
      <c r="OFC202" s="116"/>
      <c r="OFD202" s="116"/>
      <c r="OFE202" s="116"/>
      <c r="OFF202" s="116"/>
      <c r="OFG202" s="116"/>
      <c r="OFH202" s="116"/>
      <c r="OFI202" s="116" t="s">
        <v>74</v>
      </c>
      <c r="OFJ202" s="116"/>
      <c r="OFK202" s="116"/>
      <c r="OFL202" s="116"/>
      <c r="OFM202" s="116"/>
      <c r="OFN202" s="116"/>
      <c r="OFO202" s="116"/>
      <c r="OFP202" s="116"/>
      <c r="OFQ202" s="116" t="s">
        <v>74</v>
      </c>
      <c r="OFR202" s="116"/>
      <c r="OFS202" s="116"/>
      <c r="OFT202" s="116"/>
      <c r="OFU202" s="116"/>
      <c r="OFV202" s="116"/>
      <c r="OFW202" s="116"/>
      <c r="OFX202" s="116"/>
      <c r="OFY202" s="116" t="s">
        <v>74</v>
      </c>
      <c r="OFZ202" s="116"/>
      <c r="OGA202" s="116"/>
      <c r="OGB202" s="116"/>
      <c r="OGC202" s="116"/>
      <c r="OGD202" s="116"/>
      <c r="OGE202" s="116"/>
      <c r="OGF202" s="116"/>
      <c r="OGG202" s="116" t="s">
        <v>74</v>
      </c>
      <c r="OGH202" s="116"/>
      <c r="OGI202" s="116"/>
      <c r="OGJ202" s="116"/>
      <c r="OGK202" s="116"/>
      <c r="OGL202" s="116"/>
      <c r="OGM202" s="116"/>
      <c r="OGN202" s="116"/>
      <c r="OGO202" s="116" t="s">
        <v>74</v>
      </c>
      <c r="OGP202" s="116"/>
      <c r="OGQ202" s="116"/>
      <c r="OGR202" s="116"/>
      <c r="OGS202" s="116"/>
      <c r="OGT202" s="116"/>
      <c r="OGU202" s="116"/>
      <c r="OGV202" s="116"/>
      <c r="OGW202" s="116" t="s">
        <v>74</v>
      </c>
      <c r="OGX202" s="116"/>
      <c r="OGY202" s="116"/>
      <c r="OGZ202" s="116"/>
      <c r="OHA202" s="116"/>
      <c r="OHB202" s="116"/>
      <c r="OHC202" s="116"/>
      <c r="OHD202" s="116"/>
      <c r="OHE202" s="116" t="s">
        <v>74</v>
      </c>
      <c r="OHF202" s="116"/>
      <c r="OHG202" s="116"/>
      <c r="OHH202" s="116"/>
      <c r="OHI202" s="116"/>
      <c r="OHJ202" s="116"/>
      <c r="OHK202" s="116"/>
      <c r="OHL202" s="116"/>
      <c r="OHM202" s="116" t="s">
        <v>74</v>
      </c>
      <c r="OHN202" s="116"/>
      <c r="OHO202" s="116"/>
      <c r="OHP202" s="116"/>
      <c r="OHQ202" s="116"/>
      <c r="OHR202" s="116"/>
      <c r="OHS202" s="116"/>
      <c r="OHT202" s="116"/>
      <c r="OHU202" s="116" t="s">
        <v>74</v>
      </c>
      <c r="OHV202" s="116"/>
      <c r="OHW202" s="116"/>
      <c r="OHX202" s="116"/>
      <c r="OHY202" s="116"/>
      <c r="OHZ202" s="116"/>
      <c r="OIA202" s="116"/>
      <c r="OIB202" s="116"/>
      <c r="OIC202" s="116" t="s">
        <v>74</v>
      </c>
      <c r="OID202" s="116"/>
      <c r="OIE202" s="116"/>
      <c r="OIF202" s="116"/>
      <c r="OIG202" s="116"/>
      <c r="OIH202" s="116"/>
      <c r="OII202" s="116"/>
      <c r="OIJ202" s="116"/>
      <c r="OIK202" s="116" t="s">
        <v>74</v>
      </c>
      <c r="OIL202" s="116"/>
      <c r="OIM202" s="116"/>
      <c r="OIN202" s="116"/>
      <c r="OIO202" s="116"/>
      <c r="OIP202" s="116"/>
      <c r="OIQ202" s="116"/>
      <c r="OIR202" s="116"/>
      <c r="OIS202" s="116" t="s">
        <v>74</v>
      </c>
      <c r="OIT202" s="116"/>
      <c r="OIU202" s="116"/>
      <c r="OIV202" s="116"/>
      <c r="OIW202" s="116"/>
      <c r="OIX202" s="116"/>
      <c r="OIY202" s="116"/>
      <c r="OIZ202" s="116"/>
      <c r="OJA202" s="116" t="s">
        <v>74</v>
      </c>
      <c r="OJB202" s="116"/>
      <c r="OJC202" s="116"/>
      <c r="OJD202" s="116"/>
      <c r="OJE202" s="116"/>
      <c r="OJF202" s="116"/>
      <c r="OJG202" s="116"/>
      <c r="OJH202" s="116"/>
      <c r="OJI202" s="116" t="s">
        <v>74</v>
      </c>
      <c r="OJJ202" s="116"/>
      <c r="OJK202" s="116"/>
      <c r="OJL202" s="116"/>
      <c r="OJM202" s="116"/>
      <c r="OJN202" s="116"/>
      <c r="OJO202" s="116"/>
      <c r="OJP202" s="116"/>
      <c r="OJQ202" s="116" t="s">
        <v>74</v>
      </c>
      <c r="OJR202" s="116"/>
      <c r="OJS202" s="116"/>
      <c r="OJT202" s="116"/>
      <c r="OJU202" s="116"/>
      <c r="OJV202" s="116"/>
      <c r="OJW202" s="116"/>
      <c r="OJX202" s="116"/>
      <c r="OJY202" s="116" t="s">
        <v>74</v>
      </c>
      <c r="OJZ202" s="116"/>
      <c r="OKA202" s="116"/>
      <c r="OKB202" s="116"/>
      <c r="OKC202" s="116"/>
      <c r="OKD202" s="116"/>
      <c r="OKE202" s="116"/>
      <c r="OKF202" s="116"/>
      <c r="OKG202" s="116" t="s">
        <v>74</v>
      </c>
      <c r="OKH202" s="116"/>
      <c r="OKI202" s="116"/>
      <c r="OKJ202" s="116"/>
      <c r="OKK202" s="116"/>
      <c r="OKL202" s="116"/>
      <c r="OKM202" s="116"/>
      <c r="OKN202" s="116"/>
      <c r="OKO202" s="116" t="s">
        <v>74</v>
      </c>
      <c r="OKP202" s="116"/>
      <c r="OKQ202" s="116"/>
      <c r="OKR202" s="116"/>
      <c r="OKS202" s="116"/>
      <c r="OKT202" s="116"/>
      <c r="OKU202" s="116"/>
      <c r="OKV202" s="116"/>
      <c r="OKW202" s="116" t="s">
        <v>74</v>
      </c>
      <c r="OKX202" s="116"/>
      <c r="OKY202" s="116"/>
      <c r="OKZ202" s="116"/>
      <c r="OLA202" s="116"/>
      <c r="OLB202" s="116"/>
      <c r="OLC202" s="116"/>
      <c r="OLD202" s="116"/>
      <c r="OLE202" s="116" t="s">
        <v>74</v>
      </c>
      <c r="OLF202" s="116"/>
      <c r="OLG202" s="116"/>
      <c r="OLH202" s="116"/>
      <c r="OLI202" s="116"/>
      <c r="OLJ202" s="116"/>
      <c r="OLK202" s="116"/>
      <c r="OLL202" s="116"/>
      <c r="OLM202" s="116" t="s">
        <v>74</v>
      </c>
      <c r="OLN202" s="116"/>
      <c r="OLO202" s="116"/>
      <c r="OLP202" s="116"/>
      <c r="OLQ202" s="116"/>
      <c r="OLR202" s="116"/>
      <c r="OLS202" s="116"/>
      <c r="OLT202" s="116"/>
      <c r="OLU202" s="116" t="s">
        <v>74</v>
      </c>
      <c r="OLV202" s="116"/>
      <c r="OLW202" s="116"/>
      <c r="OLX202" s="116"/>
      <c r="OLY202" s="116"/>
      <c r="OLZ202" s="116"/>
      <c r="OMA202" s="116"/>
      <c r="OMB202" s="116"/>
      <c r="OMC202" s="116" t="s">
        <v>74</v>
      </c>
      <c r="OMD202" s="116"/>
      <c r="OME202" s="116"/>
      <c r="OMF202" s="116"/>
      <c r="OMG202" s="116"/>
      <c r="OMH202" s="116"/>
      <c r="OMI202" s="116"/>
      <c r="OMJ202" s="116"/>
      <c r="OMK202" s="116" t="s">
        <v>74</v>
      </c>
      <c r="OML202" s="116"/>
      <c r="OMM202" s="116"/>
      <c r="OMN202" s="116"/>
      <c r="OMO202" s="116"/>
      <c r="OMP202" s="116"/>
      <c r="OMQ202" s="116"/>
      <c r="OMR202" s="116"/>
      <c r="OMS202" s="116" t="s">
        <v>74</v>
      </c>
      <c r="OMT202" s="116"/>
      <c r="OMU202" s="116"/>
      <c r="OMV202" s="116"/>
      <c r="OMW202" s="116"/>
      <c r="OMX202" s="116"/>
      <c r="OMY202" s="116"/>
      <c r="OMZ202" s="116"/>
      <c r="ONA202" s="116" t="s">
        <v>74</v>
      </c>
      <c r="ONB202" s="116"/>
      <c r="ONC202" s="116"/>
      <c r="OND202" s="116"/>
      <c r="ONE202" s="116"/>
      <c r="ONF202" s="116"/>
      <c r="ONG202" s="116"/>
      <c r="ONH202" s="116"/>
      <c r="ONI202" s="116" t="s">
        <v>74</v>
      </c>
      <c r="ONJ202" s="116"/>
      <c r="ONK202" s="116"/>
      <c r="ONL202" s="116"/>
      <c r="ONM202" s="116"/>
      <c r="ONN202" s="116"/>
      <c r="ONO202" s="116"/>
      <c r="ONP202" s="116"/>
      <c r="ONQ202" s="116" t="s">
        <v>74</v>
      </c>
      <c r="ONR202" s="116"/>
      <c r="ONS202" s="116"/>
      <c r="ONT202" s="116"/>
      <c r="ONU202" s="116"/>
      <c r="ONV202" s="116"/>
      <c r="ONW202" s="116"/>
      <c r="ONX202" s="116"/>
      <c r="ONY202" s="116" t="s">
        <v>74</v>
      </c>
      <c r="ONZ202" s="116"/>
      <c r="OOA202" s="116"/>
      <c r="OOB202" s="116"/>
      <c r="OOC202" s="116"/>
      <c r="OOD202" s="116"/>
      <c r="OOE202" s="116"/>
      <c r="OOF202" s="116"/>
      <c r="OOG202" s="116" t="s">
        <v>74</v>
      </c>
      <c r="OOH202" s="116"/>
      <c r="OOI202" s="116"/>
      <c r="OOJ202" s="116"/>
      <c r="OOK202" s="116"/>
      <c r="OOL202" s="116"/>
      <c r="OOM202" s="116"/>
      <c r="OON202" s="116"/>
      <c r="OOO202" s="116" t="s">
        <v>74</v>
      </c>
      <c r="OOP202" s="116"/>
      <c r="OOQ202" s="116"/>
      <c r="OOR202" s="116"/>
      <c r="OOS202" s="116"/>
      <c r="OOT202" s="116"/>
      <c r="OOU202" s="116"/>
      <c r="OOV202" s="116"/>
      <c r="OOW202" s="116" t="s">
        <v>74</v>
      </c>
      <c r="OOX202" s="116"/>
      <c r="OOY202" s="116"/>
      <c r="OOZ202" s="116"/>
      <c r="OPA202" s="116"/>
      <c r="OPB202" s="116"/>
      <c r="OPC202" s="116"/>
      <c r="OPD202" s="116"/>
      <c r="OPE202" s="116" t="s">
        <v>74</v>
      </c>
      <c r="OPF202" s="116"/>
      <c r="OPG202" s="116"/>
      <c r="OPH202" s="116"/>
      <c r="OPI202" s="116"/>
      <c r="OPJ202" s="116"/>
      <c r="OPK202" s="116"/>
      <c r="OPL202" s="116"/>
      <c r="OPM202" s="116" t="s">
        <v>74</v>
      </c>
      <c r="OPN202" s="116"/>
      <c r="OPO202" s="116"/>
      <c r="OPP202" s="116"/>
      <c r="OPQ202" s="116"/>
      <c r="OPR202" s="116"/>
      <c r="OPS202" s="116"/>
      <c r="OPT202" s="116"/>
      <c r="OPU202" s="116" t="s">
        <v>74</v>
      </c>
      <c r="OPV202" s="116"/>
      <c r="OPW202" s="116"/>
      <c r="OPX202" s="116"/>
      <c r="OPY202" s="116"/>
      <c r="OPZ202" s="116"/>
      <c r="OQA202" s="116"/>
      <c r="OQB202" s="116"/>
      <c r="OQC202" s="116" t="s">
        <v>74</v>
      </c>
      <c r="OQD202" s="116"/>
      <c r="OQE202" s="116"/>
      <c r="OQF202" s="116"/>
      <c r="OQG202" s="116"/>
      <c r="OQH202" s="116"/>
      <c r="OQI202" s="116"/>
      <c r="OQJ202" s="116"/>
      <c r="OQK202" s="116" t="s">
        <v>74</v>
      </c>
      <c r="OQL202" s="116"/>
      <c r="OQM202" s="116"/>
      <c r="OQN202" s="116"/>
      <c r="OQO202" s="116"/>
      <c r="OQP202" s="116"/>
      <c r="OQQ202" s="116"/>
      <c r="OQR202" s="116"/>
      <c r="OQS202" s="116" t="s">
        <v>74</v>
      </c>
      <c r="OQT202" s="116"/>
      <c r="OQU202" s="116"/>
      <c r="OQV202" s="116"/>
      <c r="OQW202" s="116"/>
      <c r="OQX202" s="116"/>
      <c r="OQY202" s="116"/>
      <c r="OQZ202" s="116"/>
      <c r="ORA202" s="116" t="s">
        <v>74</v>
      </c>
      <c r="ORB202" s="116"/>
      <c r="ORC202" s="116"/>
      <c r="ORD202" s="116"/>
      <c r="ORE202" s="116"/>
      <c r="ORF202" s="116"/>
      <c r="ORG202" s="116"/>
      <c r="ORH202" s="116"/>
      <c r="ORI202" s="116" t="s">
        <v>74</v>
      </c>
      <c r="ORJ202" s="116"/>
      <c r="ORK202" s="116"/>
      <c r="ORL202" s="116"/>
      <c r="ORM202" s="116"/>
      <c r="ORN202" s="116"/>
      <c r="ORO202" s="116"/>
      <c r="ORP202" s="116"/>
      <c r="ORQ202" s="116" t="s">
        <v>74</v>
      </c>
      <c r="ORR202" s="116"/>
      <c r="ORS202" s="116"/>
      <c r="ORT202" s="116"/>
      <c r="ORU202" s="116"/>
      <c r="ORV202" s="116"/>
      <c r="ORW202" s="116"/>
      <c r="ORX202" s="116"/>
      <c r="ORY202" s="116" t="s">
        <v>74</v>
      </c>
      <c r="ORZ202" s="116"/>
      <c r="OSA202" s="116"/>
      <c r="OSB202" s="116"/>
      <c r="OSC202" s="116"/>
      <c r="OSD202" s="116"/>
      <c r="OSE202" s="116"/>
      <c r="OSF202" s="116"/>
      <c r="OSG202" s="116" t="s">
        <v>74</v>
      </c>
      <c r="OSH202" s="116"/>
      <c r="OSI202" s="116"/>
      <c r="OSJ202" s="116"/>
      <c r="OSK202" s="116"/>
      <c r="OSL202" s="116"/>
      <c r="OSM202" s="116"/>
      <c r="OSN202" s="116"/>
      <c r="OSO202" s="116" t="s">
        <v>74</v>
      </c>
      <c r="OSP202" s="116"/>
      <c r="OSQ202" s="116"/>
      <c r="OSR202" s="116"/>
      <c r="OSS202" s="116"/>
      <c r="OST202" s="116"/>
      <c r="OSU202" s="116"/>
      <c r="OSV202" s="116"/>
      <c r="OSW202" s="116" t="s">
        <v>74</v>
      </c>
      <c r="OSX202" s="116"/>
      <c r="OSY202" s="116"/>
      <c r="OSZ202" s="116"/>
      <c r="OTA202" s="116"/>
      <c r="OTB202" s="116"/>
      <c r="OTC202" s="116"/>
      <c r="OTD202" s="116"/>
      <c r="OTE202" s="116" t="s">
        <v>74</v>
      </c>
      <c r="OTF202" s="116"/>
      <c r="OTG202" s="116"/>
      <c r="OTH202" s="116"/>
      <c r="OTI202" s="116"/>
      <c r="OTJ202" s="116"/>
      <c r="OTK202" s="116"/>
      <c r="OTL202" s="116"/>
      <c r="OTM202" s="116" t="s">
        <v>74</v>
      </c>
      <c r="OTN202" s="116"/>
      <c r="OTO202" s="116"/>
      <c r="OTP202" s="116"/>
      <c r="OTQ202" s="116"/>
      <c r="OTR202" s="116"/>
      <c r="OTS202" s="116"/>
      <c r="OTT202" s="116"/>
      <c r="OTU202" s="116" t="s">
        <v>74</v>
      </c>
      <c r="OTV202" s="116"/>
      <c r="OTW202" s="116"/>
      <c r="OTX202" s="116"/>
      <c r="OTY202" s="116"/>
      <c r="OTZ202" s="116"/>
      <c r="OUA202" s="116"/>
      <c r="OUB202" s="116"/>
      <c r="OUC202" s="116" t="s">
        <v>74</v>
      </c>
      <c r="OUD202" s="116"/>
      <c r="OUE202" s="116"/>
      <c r="OUF202" s="116"/>
      <c r="OUG202" s="116"/>
      <c r="OUH202" s="116"/>
      <c r="OUI202" s="116"/>
      <c r="OUJ202" s="116"/>
      <c r="OUK202" s="116" t="s">
        <v>74</v>
      </c>
      <c r="OUL202" s="116"/>
      <c r="OUM202" s="116"/>
      <c r="OUN202" s="116"/>
      <c r="OUO202" s="116"/>
      <c r="OUP202" s="116"/>
      <c r="OUQ202" s="116"/>
      <c r="OUR202" s="116"/>
      <c r="OUS202" s="116" t="s">
        <v>74</v>
      </c>
      <c r="OUT202" s="116"/>
      <c r="OUU202" s="116"/>
      <c r="OUV202" s="116"/>
      <c r="OUW202" s="116"/>
      <c r="OUX202" s="116"/>
      <c r="OUY202" s="116"/>
      <c r="OUZ202" s="116"/>
      <c r="OVA202" s="116" t="s">
        <v>74</v>
      </c>
      <c r="OVB202" s="116"/>
      <c r="OVC202" s="116"/>
      <c r="OVD202" s="116"/>
      <c r="OVE202" s="116"/>
      <c r="OVF202" s="116"/>
      <c r="OVG202" s="116"/>
      <c r="OVH202" s="116"/>
      <c r="OVI202" s="116" t="s">
        <v>74</v>
      </c>
      <c r="OVJ202" s="116"/>
      <c r="OVK202" s="116"/>
      <c r="OVL202" s="116"/>
      <c r="OVM202" s="116"/>
      <c r="OVN202" s="116"/>
      <c r="OVO202" s="116"/>
      <c r="OVP202" s="116"/>
      <c r="OVQ202" s="116" t="s">
        <v>74</v>
      </c>
      <c r="OVR202" s="116"/>
      <c r="OVS202" s="116"/>
      <c r="OVT202" s="116"/>
      <c r="OVU202" s="116"/>
      <c r="OVV202" s="116"/>
      <c r="OVW202" s="116"/>
      <c r="OVX202" s="116"/>
      <c r="OVY202" s="116" t="s">
        <v>74</v>
      </c>
      <c r="OVZ202" s="116"/>
      <c r="OWA202" s="116"/>
      <c r="OWB202" s="116"/>
      <c r="OWC202" s="116"/>
      <c r="OWD202" s="116"/>
      <c r="OWE202" s="116"/>
      <c r="OWF202" s="116"/>
      <c r="OWG202" s="116" t="s">
        <v>74</v>
      </c>
      <c r="OWH202" s="116"/>
      <c r="OWI202" s="116"/>
      <c r="OWJ202" s="116"/>
      <c r="OWK202" s="116"/>
      <c r="OWL202" s="116"/>
      <c r="OWM202" s="116"/>
      <c r="OWN202" s="116"/>
      <c r="OWO202" s="116" t="s">
        <v>74</v>
      </c>
      <c r="OWP202" s="116"/>
      <c r="OWQ202" s="116"/>
      <c r="OWR202" s="116"/>
      <c r="OWS202" s="116"/>
      <c r="OWT202" s="116"/>
      <c r="OWU202" s="116"/>
      <c r="OWV202" s="116"/>
      <c r="OWW202" s="116" t="s">
        <v>74</v>
      </c>
      <c r="OWX202" s="116"/>
      <c r="OWY202" s="116"/>
      <c r="OWZ202" s="116"/>
      <c r="OXA202" s="116"/>
      <c r="OXB202" s="116"/>
      <c r="OXC202" s="116"/>
      <c r="OXD202" s="116"/>
      <c r="OXE202" s="116" t="s">
        <v>74</v>
      </c>
      <c r="OXF202" s="116"/>
      <c r="OXG202" s="116"/>
      <c r="OXH202" s="116"/>
      <c r="OXI202" s="116"/>
      <c r="OXJ202" s="116"/>
      <c r="OXK202" s="116"/>
      <c r="OXL202" s="116"/>
      <c r="OXM202" s="116" t="s">
        <v>74</v>
      </c>
      <c r="OXN202" s="116"/>
      <c r="OXO202" s="116"/>
      <c r="OXP202" s="116"/>
      <c r="OXQ202" s="116"/>
      <c r="OXR202" s="116"/>
      <c r="OXS202" s="116"/>
      <c r="OXT202" s="116"/>
      <c r="OXU202" s="116" t="s">
        <v>74</v>
      </c>
      <c r="OXV202" s="116"/>
      <c r="OXW202" s="116"/>
      <c r="OXX202" s="116"/>
      <c r="OXY202" s="116"/>
      <c r="OXZ202" s="116"/>
      <c r="OYA202" s="116"/>
      <c r="OYB202" s="116"/>
      <c r="OYC202" s="116" t="s">
        <v>74</v>
      </c>
      <c r="OYD202" s="116"/>
      <c r="OYE202" s="116"/>
      <c r="OYF202" s="116"/>
      <c r="OYG202" s="116"/>
      <c r="OYH202" s="116"/>
      <c r="OYI202" s="116"/>
      <c r="OYJ202" s="116"/>
      <c r="OYK202" s="116" t="s">
        <v>74</v>
      </c>
      <c r="OYL202" s="116"/>
      <c r="OYM202" s="116"/>
      <c r="OYN202" s="116"/>
      <c r="OYO202" s="116"/>
      <c r="OYP202" s="116"/>
      <c r="OYQ202" s="116"/>
      <c r="OYR202" s="116"/>
      <c r="OYS202" s="116" t="s">
        <v>74</v>
      </c>
      <c r="OYT202" s="116"/>
      <c r="OYU202" s="116"/>
      <c r="OYV202" s="116"/>
      <c r="OYW202" s="116"/>
      <c r="OYX202" s="116"/>
      <c r="OYY202" s="116"/>
      <c r="OYZ202" s="116"/>
      <c r="OZA202" s="116" t="s">
        <v>74</v>
      </c>
      <c r="OZB202" s="116"/>
      <c r="OZC202" s="116"/>
      <c r="OZD202" s="116"/>
      <c r="OZE202" s="116"/>
      <c r="OZF202" s="116"/>
      <c r="OZG202" s="116"/>
      <c r="OZH202" s="116"/>
      <c r="OZI202" s="116" t="s">
        <v>74</v>
      </c>
      <c r="OZJ202" s="116"/>
      <c r="OZK202" s="116"/>
      <c r="OZL202" s="116"/>
      <c r="OZM202" s="116"/>
      <c r="OZN202" s="116"/>
      <c r="OZO202" s="116"/>
      <c r="OZP202" s="116"/>
      <c r="OZQ202" s="116" t="s">
        <v>74</v>
      </c>
      <c r="OZR202" s="116"/>
      <c r="OZS202" s="116"/>
      <c r="OZT202" s="116"/>
      <c r="OZU202" s="116"/>
      <c r="OZV202" s="116"/>
      <c r="OZW202" s="116"/>
      <c r="OZX202" s="116"/>
      <c r="OZY202" s="116" t="s">
        <v>74</v>
      </c>
      <c r="OZZ202" s="116"/>
      <c r="PAA202" s="116"/>
      <c r="PAB202" s="116"/>
      <c r="PAC202" s="116"/>
      <c r="PAD202" s="116"/>
      <c r="PAE202" s="116"/>
      <c r="PAF202" s="116"/>
      <c r="PAG202" s="116" t="s">
        <v>74</v>
      </c>
      <c r="PAH202" s="116"/>
      <c r="PAI202" s="116"/>
      <c r="PAJ202" s="116"/>
      <c r="PAK202" s="116"/>
      <c r="PAL202" s="116"/>
      <c r="PAM202" s="116"/>
      <c r="PAN202" s="116"/>
      <c r="PAO202" s="116" t="s">
        <v>74</v>
      </c>
      <c r="PAP202" s="116"/>
      <c r="PAQ202" s="116"/>
      <c r="PAR202" s="116"/>
      <c r="PAS202" s="116"/>
      <c r="PAT202" s="116"/>
      <c r="PAU202" s="116"/>
      <c r="PAV202" s="116"/>
      <c r="PAW202" s="116" t="s">
        <v>74</v>
      </c>
      <c r="PAX202" s="116"/>
      <c r="PAY202" s="116"/>
      <c r="PAZ202" s="116"/>
      <c r="PBA202" s="116"/>
      <c r="PBB202" s="116"/>
      <c r="PBC202" s="116"/>
      <c r="PBD202" s="116"/>
      <c r="PBE202" s="116" t="s">
        <v>74</v>
      </c>
      <c r="PBF202" s="116"/>
      <c r="PBG202" s="116"/>
      <c r="PBH202" s="116"/>
      <c r="PBI202" s="116"/>
      <c r="PBJ202" s="116"/>
      <c r="PBK202" s="116"/>
      <c r="PBL202" s="116"/>
      <c r="PBM202" s="116" t="s">
        <v>74</v>
      </c>
      <c r="PBN202" s="116"/>
      <c r="PBO202" s="116"/>
      <c r="PBP202" s="116"/>
      <c r="PBQ202" s="116"/>
      <c r="PBR202" s="116"/>
      <c r="PBS202" s="116"/>
      <c r="PBT202" s="116"/>
      <c r="PBU202" s="116" t="s">
        <v>74</v>
      </c>
      <c r="PBV202" s="116"/>
      <c r="PBW202" s="116"/>
      <c r="PBX202" s="116"/>
      <c r="PBY202" s="116"/>
      <c r="PBZ202" s="116"/>
      <c r="PCA202" s="116"/>
      <c r="PCB202" s="116"/>
      <c r="PCC202" s="116" t="s">
        <v>74</v>
      </c>
      <c r="PCD202" s="116"/>
      <c r="PCE202" s="116"/>
      <c r="PCF202" s="116"/>
      <c r="PCG202" s="116"/>
      <c r="PCH202" s="116"/>
      <c r="PCI202" s="116"/>
      <c r="PCJ202" s="116"/>
      <c r="PCK202" s="116" t="s">
        <v>74</v>
      </c>
      <c r="PCL202" s="116"/>
      <c r="PCM202" s="116"/>
      <c r="PCN202" s="116"/>
      <c r="PCO202" s="116"/>
      <c r="PCP202" s="116"/>
      <c r="PCQ202" s="116"/>
      <c r="PCR202" s="116"/>
      <c r="PCS202" s="116" t="s">
        <v>74</v>
      </c>
      <c r="PCT202" s="116"/>
      <c r="PCU202" s="116"/>
      <c r="PCV202" s="116"/>
      <c r="PCW202" s="116"/>
      <c r="PCX202" s="116"/>
      <c r="PCY202" s="116"/>
      <c r="PCZ202" s="116"/>
      <c r="PDA202" s="116" t="s">
        <v>74</v>
      </c>
      <c r="PDB202" s="116"/>
      <c r="PDC202" s="116"/>
      <c r="PDD202" s="116"/>
      <c r="PDE202" s="116"/>
      <c r="PDF202" s="116"/>
      <c r="PDG202" s="116"/>
      <c r="PDH202" s="116"/>
      <c r="PDI202" s="116" t="s">
        <v>74</v>
      </c>
      <c r="PDJ202" s="116"/>
      <c r="PDK202" s="116"/>
      <c r="PDL202" s="116"/>
      <c r="PDM202" s="116"/>
      <c r="PDN202" s="116"/>
      <c r="PDO202" s="116"/>
      <c r="PDP202" s="116"/>
      <c r="PDQ202" s="116" t="s">
        <v>74</v>
      </c>
      <c r="PDR202" s="116"/>
      <c r="PDS202" s="116"/>
      <c r="PDT202" s="116"/>
      <c r="PDU202" s="116"/>
      <c r="PDV202" s="116"/>
      <c r="PDW202" s="116"/>
      <c r="PDX202" s="116"/>
      <c r="PDY202" s="116" t="s">
        <v>74</v>
      </c>
      <c r="PDZ202" s="116"/>
      <c r="PEA202" s="116"/>
      <c r="PEB202" s="116"/>
      <c r="PEC202" s="116"/>
      <c r="PED202" s="116"/>
      <c r="PEE202" s="116"/>
      <c r="PEF202" s="116"/>
      <c r="PEG202" s="116" t="s">
        <v>74</v>
      </c>
      <c r="PEH202" s="116"/>
      <c r="PEI202" s="116"/>
      <c r="PEJ202" s="116"/>
      <c r="PEK202" s="116"/>
      <c r="PEL202" s="116"/>
      <c r="PEM202" s="116"/>
      <c r="PEN202" s="116"/>
      <c r="PEO202" s="116" t="s">
        <v>74</v>
      </c>
      <c r="PEP202" s="116"/>
      <c r="PEQ202" s="116"/>
      <c r="PER202" s="116"/>
      <c r="PES202" s="116"/>
      <c r="PET202" s="116"/>
      <c r="PEU202" s="116"/>
      <c r="PEV202" s="116"/>
      <c r="PEW202" s="116" t="s">
        <v>74</v>
      </c>
      <c r="PEX202" s="116"/>
      <c r="PEY202" s="116"/>
      <c r="PEZ202" s="116"/>
      <c r="PFA202" s="116"/>
      <c r="PFB202" s="116"/>
      <c r="PFC202" s="116"/>
      <c r="PFD202" s="116"/>
      <c r="PFE202" s="116" t="s">
        <v>74</v>
      </c>
      <c r="PFF202" s="116"/>
      <c r="PFG202" s="116"/>
      <c r="PFH202" s="116"/>
      <c r="PFI202" s="116"/>
      <c r="PFJ202" s="116"/>
      <c r="PFK202" s="116"/>
      <c r="PFL202" s="116"/>
      <c r="PFM202" s="116" t="s">
        <v>74</v>
      </c>
      <c r="PFN202" s="116"/>
      <c r="PFO202" s="116"/>
      <c r="PFP202" s="116"/>
      <c r="PFQ202" s="116"/>
      <c r="PFR202" s="116"/>
      <c r="PFS202" s="116"/>
      <c r="PFT202" s="116"/>
      <c r="PFU202" s="116" t="s">
        <v>74</v>
      </c>
      <c r="PFV202" s="116"/>
      <c r="PFW202" s="116"/>
      <c r="PFX202" s="116"/>
      <c r="PFY202" s="116"/>
      <c r="PFZ202" s="116"/>
      <c r="PGA202" s="116"/>
      <c r="PGB202" s="116"/>
      <c r="PGC202" s="116" t="s">
        <v>74</v>
      </c>
      <c r="PGD202" s="116"/>
      <c r="PGE202" s="116"/>
      <c r="PGF202" s="116"/>
      <c r="PGG202" s="116"/>
      <c r="PGH202" s="116"/>
      <c r="PGI202" s="116"/>
      <c r="PGJ202" s="116"/>
      <c r="PGK202" s="116" t="s">
        <v>74</v>
      </c>
      <c r="PGL202" s="116"/>
      <c r="PGM202" s="116"/>
      <c r="PGN202" s="116"/>
      <c r="PGO202" s="116"/>
      <c r="PGP202" s="116"/>
      <c r="PGQ202" s="116"/>
      <c r="PGR202" s="116"/>
      <c r="PGS202" s="116" t="s">
        <v>74</v>
      </c>
      <c r="PGT202" s="116"/>
      <c r="PGU202" s="116"/>
      <c r="PGV202" s="116"/>
      <c r="PGW202" s="116"/>
      <c r="PGX202" s="116"/>
      <c r="PGY202" s="116"/>
      <c r="PGZ202" s="116"/>
      <c r="PHA202" s="116" t="s">
        <v>74</v>
      </c>
      <c r="PHB202" s="116"/>
      <c r="PHC202" s="116"/>
      <c r="PHD202" s="116"/>
      <c r="PHE202" s="116"/>
      <c r="PHF202" s="116"/>
      <c r="PHG202" s="116"/>
      <c r="PHH202" s="116"/>
      <c r="PHI202" s="116" t="s">
        <v>74</v>
      </c>
      <c r="PHJ202" s="116"/>
      <c r="PHK202" s="116"/>
      <c r="PHL202" s="116"/>
      <c r="PHM202" s="116"/>
      <c r="PHN202" s="116"/>
      <c r="PHO202" s="116"/>
      <c r="PHP202" s="116"/>
      <c r="PHQ202" s="116" t="s">
        <v>74</v>
      </c>
      <c r="PHR202" s="116"/>
      <c r="PHS202" s="116"/>
      <c r="PHT202" s="116"/>
      <c r="PHU202" s="116"/>
      <c r="PHV202" s="116"/>
      <c r="PHW202" s="116"/>
      <c r="PHX202" s="116"/>
      <c r="PHY202" s="116" t="s">
        <v>74</v>
      </c>
      <c r="PHZ202" s="116"/>
      <c r="PIA202" s="116"/>
      <c r="PIB202" s="116"/>
      <c r="PIC202" s="116"/>
      <c r="PID202" s="116"/>
      <c r="PIE202" s="116"/>
      <c r="PIF202" s="116"/>
      <c r="PIG202" s="116" t="s">
        <v>74</v>
      </c>
      <c r="PIH202" s="116"/>
      <c r="PII202" s="116"/>
      <c r="PIJ202" s="116"/>
      <c r="PIK202" s="116"/>
      <c r="PIL202" s="116"/>
      <c r="PIM202" s="116"/>
      <c r="PIN202" s="116"/>
      <c r="PIO202" s="116" t="s">
        <v>74</v>
      </c>
      <c r="PIP202" s="116"/>
      <c r="PIQ202" s="116"/>
      <c r="PIR202" s="116"/>
      <c r="PIS202" s="116"/>
      <c r="PIT202" s="116"/>
      <c r="PIU202" s="116"/>
      <c r="PIV202" s="116"/>
      <c r="PIW202" s="116" t="s">
        <v>74</v>
      </c>
      <c r="PIX202" s="116"/>
      <c r="PIY202" s="116"/>
      <c r="PIZ202" s="116"/>
      <c r="PJA202" s="116"/>
      <c r="PJB202" s="116"/>
      <c r="PJC202" s="116"/>
      <c r="PJD202" s="116"/>
      <c r="PJE202" s="116" t="s">
        <v>74</v>
      </c>
      <c r="PJF202" s="116"/>
      <c r="PJG202" s="116"/>
      <c r="PJH202" s="116"/>
      <c r="PJI202" s="116"/>
      <c r="PJJ202" s="116"/>
      <c r="PJK202" s="116"/>
      <c r="PJL202" s="116"/>
      <c r="PJM202" s="116" t="s">
        <v>74</v>
      </c>
      <c r="PJN202" s="116"/>
      <c r="PJO202" s="116"/>
      <c r="PJP202" s="116"/>
      <c r="PJQ202" s="116"/>
      <c r="PJR202" s="116"/>
      <c r="PJS202" s="116"/>
      <c r="PJT202" s="116"/>
      <c r="PJU202" s="116" t="s">
        <v>74</v>
      </c>
      <c r="PJV202" s="116"/>
      <c r="PJW202" s="116"/>
      <c r="PJX202" s="116"/>
      <c r="PJY202" s="116"/>
      <c r="PJZ202" s="116"/>
      <c r="PKA202" s="116"/>
      <c r="PKB202" s="116"/>
      <c r="PKC202" s="116" t="s">
        <v>74</v>
      </c>
      <c r="PKD202" s="116"/>
      <c r="PKE202" s="116"/>
      <c r="PKF202" s="116"/>
      <c r="PKG202" s="116"/>
      <c r="PKH202" s="116"/>
      <c r="PKI202" s="116"/>
      <c r="PKJ202" s="116"/>
      <c r="PKK202" s="116" t="s">
        <v>74</v>
      </c>
      <c r="PKL202" s="116"/>
      <c r="PKM202" s="116"/>
      <c r="PKN202" s="116"/>
      <c r="PKO202" s="116"/>
      <c r="PKP202" s="116"/>
      <c r="PKQ202" s="116"/>
      <c r="PKR202" s="116"/>
      <c r="PKS202" s="116" t="s">
        <v>74</v>
      </c>
      <c r="PKT202" s="116"/>
      <c r="PKU202" s="116"/>
      <c r="PKV202" s="116"/>
      <c r="PKW202" s="116"/>
      <c r="PKX202" s="116"/>
      <c r="PKY202" s="116"/>
      <c r="PKZ202" s="116"/>
      <c r="PLA202" s="116" t="s">
        <v>74</v>
      </c>
      <c r="PLB202" s="116"/>
      <c r="PLC202" s="116"/>
      <c r="PLD202" s="116"/>
      <c r="PLE202" s="116"/>
      <c r="PLF202" s="116"/>
      <c r="PLG202" s="116"/>
      <c r="PLH202" s="116"/>
      <c r="PLI202" s="116" t="s">
        <v>74</v>
      </c>
      <c r="PLJ202" s="116"/>
      <c r="PLK202" s="116"/>
      <c r="PLL202" s="116"/>
      <c r="PLM202" s="116"/>
      <c r="PLN202" s="116"/>
      <c r="PLO202" s="116"/>
      <c r="PLP202" s="116"/>
      <c r="PLQ202" s="116" t="s">
        <v>74</v>
      </c>
      <c r="PLR202" s="116"/>
      <c r="PLS202" s="116"/>
      <c r="PLT202" s="116"/>
      <c r="PLU202" s="116"/>
      <c r="PLV202" s="116"/>
      <c r="PLW202" s="116"/>
      <c r="PLX202" s="116"/>
      <c r="PLY202" s="116" t="s">
        <v>74</v>
      </c>
      <c r="PLZ202" s="116"/>
      <c r="PMA202" s="116"/>
      <c r="PMB202" s="116"/>
      <c r="PMC202" s="116"/>
      <c r="PMD202" s="116"/>
      <c r="PME202" s="116"/>
      <c r="PMF202" s="116"/>
      <c r="PMG202" s="116" t="s">
        <v>74</v>
      </c>
      <c r="PMH202" s="116"/>
      <c r="PMI202" s="116"/>
      <c r="PMJ202" s="116"/>
      <c r="PMK202" s="116"/>
      <c r="PML202" s="116"/>
      <c r="PMM202" s="116"/>
      <c r="PMN202" s="116"/>
      <c r="PMO202" s="116" t="s">
        <v>74</v>
      </c>
      <c r="PMP202" s="116"/>
      <c r="PMQ202" s="116"/>
      <c r="PMR202" s="116"/>
      <c r="PMS202" s="116"/>
      <c r="PMT202" s="116"/>
      <c r="PMU202" s="116"/>
      <c r="PMV202" s="116"/>
      <c r="PMW202" s="116" t="s">
        <v>74</v>
      </c>
      <c r="PMX202" s="116"/>
      <c r="PMY202" s="116"/>
      <c r="PMZ202" s="116"/>
      <c r="PNA202" s="116"/>
      <c r="PNB202" s="116"/>
      <c r="PNC202" s="116"/>
      <c r="PND202" s="116"/>
      <c r="PNE202" s="116" t="s">
        <v>74</v>
      </c>
      <c r="PNF202" s="116"/>
      <c r="PNG202" s="116"/>
      <c r="PNH202" s="116"/>
      <c r="PNI202" s="116"/>
      <c r="PNJ202" s="116"/>
      <c r="PNK202" s="116"/>
      <c r="PNL202" s="116"/>
      <c r="PNM202" s="116" t="s">
        <v>74</v>
      </c>
      <c r="PNN202" s="116"/>
      <c r="PNO202" s="116"/>
      <c r="PNP202" s="116"/>
      <c r="PNQ202" s="116"/>
      <c r="PNR202" s="116"/>
      <c r="PNS202" s="116"/>
      <c r="PNT202" s="116"/>
      <c r="PNU202" s="116" t="s">
        <v>74</v>
      </c>
      <c r="PNV202" s="116"/>
      <c r="PNW202" s="116"/>
      <c r="PNX202" s="116"/>
      <c r="PNY202" s="116"/>
      <c r="PNZ202" s="116"/>
      <c r="POA202" s="116"/>
      <c r="POB202" s="116"/>
      <c r="POC202" s="116" t="s">
        <v>74</v>
      </c>
      <c r="POD202" s="116"/>
      <c r="POE202" s="116"/>
      <c r="POF202" s="116"/>
      <c r="POG202" s="116"/>
      <c r="POH202" s="116"/>
      <c r="POI202" s="116"/>
      <c r="POJ202" s="116"/>
      <c r="POK202" s="116" t="s">
        <v>74</v>
      </c>
      <c r="POL202" s="116"/>
      <c r="POM202" s="116"/>
      <c r="PON202" s="116"/>
      <c r="POO202" s="116"/>
      <c r="POP202" s="116"/>
      <c r="POQ202" s="116"/>
      <c r="POR202" s="116"/>
      <c r="POS202" s="116" t="s">
        <v>74</v>
      </c>
      <c r="POT202" s="116"/>
      <c r="POU202" s="116"/>
      <c r="POV202" s="116"/>
      <c r="POW202" s="116"/>
      <c r="POX202" s="116"/>
      <c r="POY202" s="116"/>
      <c r="POZ202" s="116"/>
      <c r="PPA202" s="116" t="s">
        <v>74</v>
      </c>
      <c r="PPB202" s="116"/>
      <c r="PPC202" s="116"/>
      <c r="PPD202" s="116"/>
      <c r="PPE202" s="116"/>
      <c r="PPF202" s="116"/>
      <c r="PPG202" s="116"/>
      <c r="PPH202" s="116"/>
      <c r="PPI202" s="116" t="s">
        <v>74</v>
      </c>
      <c r="PPJ202" s="116"/>
      <c r="PPK202" s="116"/>
      <c r="PPL202" s="116"/>
      <c r="PPM202" s="116"/>
      <c r="PPN202" s="116"/>
      <c r="PPO202" s="116"/>
      <c r="PPP202" s="116"/>
      <c r="PPQ202" s="116" t="s">
        <v>74</v>
      </c>
      <c r="PPR202" s="116"/>
      <c r="PPS202" s="116"/>
      <c r="PPT202" s="116"/>
      <c r="PPU202" s="116"/>
      <c r="PPV202" s="116"/>
      <c r="PPW202" s="116"/>
      <c r="PPX202" s="116"/>
      <c r="PPY202" s="116" t="s">
        <v>74</v>
      </c>
      <c r="PPZ202" s="116"/>
      <c r="PQA202" s="116"/>
      <c r="PQB202" s="116"/>
      <c r="PQC202" s="116"/>
      <c r="PQD202" s="116"/>
      <c r="PQE202" s="116"/>
      <c r="PQF202" s="116"/>
      <c r="PQG202" s="116" t="s">
        <v>74</v>
      </c>
      <c r="PQH202" s="116"/>
      <c r="PQI202" s="116"/>
      <c r="PQJ202" s="116"/>
      <c r="PQK202" s="116"/>
      <c r="PQL202" s="116"/>
      <c r="PQM202" s="116"/>
      <c r="PQN202" s="116"/>
      <c r="PQO202" s="116" t="s">
        <v>74</v>
      </c>
      <c r="PQP202" s="116"/>
      <c r="PQQ202" s="116"/>
      <c r="PQR202" s="116"/>
      <c r="PQS202" s="116"/>
      <c r="PQT202" s="116"/>
      <c r="PQU202" s="116"/>
      <c r="PQV202" s="116"/>
      <c r="PQW202" s="116" t="s">
        <v>74</v>
      </c>
      <c r="PQX202" s="116"/>
      <c r="PQY202" s="116"/>
      <c r="PQZ202" s="116"/>
      <c r="PRA202" s="116"/>
      <c r="PRB202" s="116"/>
      <c r="PRC202" s="116"/>
      <c r="PRD202" s="116"/>
      <c r="PRE202" s="116" t="s">
        <v>74</v>
      </c>
      <c r="PRF202" s="116"/>
      <c r="PRG202" s="116"/>
      <c r="PRH202" s="116"/>
      <c r="PRI202" s="116"/>
      <c r="PRJ202" s="116"/>
      <c r="PRK202" s="116"/>
      <c r="PRL202" s="116"/>
      <c r="PRM202" s="116" t="s">
        <v>74</v>
      </c>
      <c r="PRN202" s="116"/>
      <c r="PRO202" s="116"/>
      <c r="PRP202" s="116"/>
      <c r="PRQ202" s="116"/>
      <c r="PRR202" s="116"/>
      <c r="PRS202" s="116"/>
      <c r="PRT202" s="116"/>
      <c r="PRU202" s="116" t="s">
        <v>74</v>
      </c>
      <c r="PRV202" s="116"/>
      <c r="PRW202" s="116"/>
      <c r="PRX202" s="116"/>
      <c r="PRY202" s="116"/>
      <c r="PRZ202" s="116"/>
      <c r="PSA202" s="116"/>
      <c r="PSB202" s="116"/>
      <c r="PSC202" s="116" t="s">
        <v>74</v>
      </c>
      <c r="PSD202" s="116"/>
      <c r="PSE202" s="116"/>
      <c r="PSF202" s="116"/>
      <c r="PSG202" s="116"/>
      <c r="PSH202" s="116"/>
      <c r="PSI202" s="116"/>
      <c r="PSJ202" s="116"/>
      <c r="PSK202" s="116" t="s">
        <v>74</v>
      </c>
      <c r="PSL202" s="116"/>
      <c r="PSM202" s="116"/>
      <c r="PSN202" s="116"/>
      <c r="PSO202" s="116"/>
      <c r="PSP202" s="116"/>
      <c r="PSQ202" s="116"/>
      <c r="PSR202" s="116"/>
      <c r="PSS202" s="116" t="s">
        <v>74</v>
      </c>
      <c r="PST202" s="116"/>
      <c r="PSU202" s="116"/>
      <c r="PSV202" s="116"/>
      <c r="PSW202" s="116"/>
      <c r="PSX202" s="116"/>
      <c r="PSY202" s="116"/>
      <c r="PSZ202" s="116"/>
      <c r="PTA202" s="116" t="s">
        <v>74</v>
      </c>
      <c r="PTB202" s="116"/>
      <c r="PTC202" s="116"/>
      <c r="PTD202" s="116"/>
      <c r="PTE202" s="116"/>
      <c r="PTF202" s="116"/>
      <c r="PTG202" s="116"/>
      <c r="PTH202" s="116"/>
      <c r="PTI202" s="116" t="s">
        <v>74</v>
      </c>
      <c r="PTJ202" s="116"/>
      <c r="PTK202" s="116"/>
      <c r="PTL202" s="116"/>
      <c r="PTM202" s="116"/>
      <c r="PTN202" s="116"/>
      <c r="PTO202" s="116"/>
      <c r="PTP202" s="116"/>
      <c r="PTQ202" s="116" t="s">
        <v>74</v>
      </c>
      <c r="PTR202" s="116"/>
      <c r="PTS202" s="116"/>
      <c r="PTT202" s="116"/>
      <c r="PTU202" s="116"/>
      <c r="PTV202" s="116"/>
      <c r="PTW202" s="116"/>
      <c r="PTX202" s="116"/>
      <c r="PTY202" s="116" t="s">
        <v>74</v>
      </c>
      <c r="PTZ202" s="116"/>
      <c r="PUA202" s="116"/>
      <c r="PUB202" s="116"/>
      <c r="PUC202" s="116"/>
      <c r="PUD202" s="116"/>
      <c r="PUE202" s="116"/>
      <c r="PUF202" s="116"/>
      <c r="PUG202" s="116" t="s">
        <v>74</v>
      </c>
      <c r="PUH202" s="116"/>
      <c r="PUI202" s="116"/>
      <c r="PUJ202" s="116"/>
      <c r="PUK202" s="116"/>
      <c r="PUL202" s="116"/>
      <c r="PUM202" s="116"/>
      <c r="PUN202" s="116"/>
      <c r="PUO202" s="116" t="s">
        <v>74</v>
      </c>
      <c r="PUP202" s="116"/>
      <c r="PUQ202" s="116"/>
      <c r="PUR202" s="116"/>
      <c r="PUS202" s="116"/>
      <c r="PUT202" s="116"/>
      <c r="PUU202" s="116"/>
      <c r="PUV202" s="116"/>
      <c r="PUW202" s="116" t="s">
        <v>74</v>
      </c>
      <c r="PUX202" s="116"/>
      <c r="PUY202" s="116"/>
      <c r="PUZ202" s="116"/>
      <c r="PVA202" s="116"/>
      <c r="PVB202" s="116"/>
      <c r="PVC202" s="116"/>
      <c r="PVD202" s="116"/>
      <c r="PVE202" s="116" t="s">
        <v>74</v>
      </c>
      <c r="PVF202" s="116"/>
      <c r="PVG202" s="116"/>
      <c r="PVH202" s="116"/>
      <c r="PVI202" s="116"/>
      <c r="PVJ202" s="116"/>
      <c r="PVK202" s="116"/>
      <c r="PVL202" s="116"/>
      <c r="PVM202" s="116" t="s">
        <v>74</v>
      </c>
      <c r="PVN202" s="116"/>
      <c r="PVO202" s="116"/>
      <c r="PVP202" s="116"/>
      <c r="PVQ202" s="116"/>
      <c r="PVR202" s="116"/>
      <c r="PVS202" s="116"/>
      <c r="PVT202" s="116"/>
      <c r="PVU202" s="116" t="s">
        <v>74</v>
      </c>
      <c r="PVV202" s="116"/>
      <c r="PVW202" s="116"/>
      <c r="PVX202" s="116"/>
      <c r="PVY202" s="116"/>
      <c r="PVZ202" s="116"/>
      <c r="PWA202" s="116"/>
      <c r="PWB202" s="116"/>
      <c r="PWC202" s="116" t="s">
        <v>74</v>
      </c>
      <c r="PWD202" s="116"/>
      <c r="PWE202" s="116"/>
      <c r="PWF202" s="116"/>
      <c r="PWG202" s="116"/>
      <c r="PWH202" s="116"/>
      <c r="PWI202" s="116"/>
      <c r="PWJ202" s="116"/>
      <c r="PWK202" s="116" t="s">
        <v>74</v>
      </c>
      <c r="PWL202" s="116"/>
      <c r="PWM202" s="116"/>
      <c r="PWN202" s="116"/>
      <c r="PWO202" s="116"/>
      <c r="PWP202" s="116"/>
      <c r="PWQ202" s="116"/>
      <c r="PWR202" s="116"/>
      <c r="PWS202" s="116" t="s">
        <v>74</v>
      </c>
      <c r="PWT202" s="116"/>
      <c r="PWU202" s="116"/>
      <c r="PWV202" s="116"/>
      <c r="PWW202" s="116"/>
      <c r="PWX202" s="116"/>
      <c r="PWY202" s="116"/>
      <c r="PWZ202" s="116"/>
      <c r="PXA202" s="116" t="s">
        <v>74</v>
      </c>
      <c r="PXB202" s="116"/>
      <c r="PXC202" s="116"/>
      <c r="PXD202" s="116"/>
      <c r="PXE202" s="116"/>
      <c r="PXF202" s="116"/>
      <c r="PXG202" s="116"/>
      <c r="PXH202" s="116"/>
      <c r="PXI202" s="116" t="s">
        <v>74</v>
      </c>
      <c r="PXJ202" s="116"/>
      <c r="PXK202" s="116"/>
      <c r="PXL202" s="116"/>
      <c r="PXM202" s="116"/>
      <c r="PXN202" s="116"/>
      <c r="PXO202" s="116"/>
      <c r="PXP202" s="116"/>
      <c r="PXQ202" s="116" t="s">
        <v>74</v>
      </c>
      <c r="PXR202" s="116"/>
      <c r="PXS202" s="116"/>
      <c r="PXT202" s="116"/>
      <c r="PXU202" s="116"/>
      <c r="PXV202" s="116"/>
      <c r="PXW202" s="116"/>
      <c r="PXX202" s="116"/>
      <c r="PXY202" s="116" t="s">
        <v>74</v>
      </c>
      <c r="PXZ202" s="116"/>
      <c r="PYA202" s="116"/>
      <c r="PYB202" s="116"/>
      <c r="PYC202" s="116"/>
      <c r="PYD202" s="116"/>
      <c r="PYE202" s="116"/>
      <c r="PYF202" s="116"/>
      <c r="PYG202" s="116" t="s">
        <v>74</v>
      </c>
      <c r="PYH202" s="116"/>
      <c r="PYI202" s="116"/>
      <c r="PYJ202" s="116"/>
      <c r="PYK202" s="116"/>
      <c r="PYL202" s="116"/>
      <c r="PYM202" s="116"/>
      <c r="PYN202" s="116"/>
      <c r="PYO202" s="116" t="s">
        <v>74</v>
      </c>
      <c r="PYP202" s="116"/>
      <c r="PYQ202" s="116"/>
      <c r="PYR202" s="116"/>
      <c r="PYS202" s="116"/>
      <c r="PYT202" s="116"/>
      <c r="PYU202" s="116"/>
      <c r="PYV202" s="116"/>
      <c r="PYW202" s="116" t="s">
        <v>74</v>
      </c>
      <c r="PYX202" s="116"/>
      <c r="PYY202" s="116"/>
      <c r="PYZ202" s="116"/>
      <c r="PZA202" s="116"/>
      <c r="PZB202" s="116"/>
      <c r="PZC202" s="116"/>
      <c r="PZD202" s="116"/>
      <c r="PZE202" s="116" t="s">
        <v>74</v>
      </c>
      <c r="PZF202" s="116"/>
      <c r="PZG202" s="116"/>
      <c r="PZH202" s="116"/>
      <c r="PZI202" s="116"/>
      <c r="PZJ202" s="116"/>
      <c r="PZK202" s="116"/>
      <c r="PZL202" s="116"/>
      <c r="PZM202" s="116" t="s">
        <v>74</v>
      </c>
      <c r="PZN202" s="116"/>
      <c r="PZO202" s="116"/>
      <c r="PZP202" s="116"/>
      <c r="PZQ202" s="116"/>
      <c r="PZR202" s="116"/>
      <c r="PZS202" s="116"/>
      <c r="PZT202" s="116"/>
      <c r="PZU202" s="116" t="s">
        <v>74</v>
      </c>
      <c r="PZV202" s="116"/>
      <c r="PZW202" s="116"/>
      <c r="PZX202" s="116"/>
      <c r="PZY202" s="116"/>
      <c r="PZZ202" s="116"/>
      <c r="QAA202" s="116"/>
      <c r="QAB202" s="116"/>
      <c r="QAC202" s="116" t="s">
        <v>74</v>
      </c>
      <c r="QAD202" s="116"/>
      <c r="QAE202" s="116"/>
      <c r="QAF202" s="116"/>
      <c r="QAG202" s="116"/>
      <c r="QAH202" s="116"/>
      <c r="QAI202" s="116"/>
      <c r="QAJ202" s="116"/>
      <c r="QAK202" s="116" t="s">
        <v>74</v>
      </c>
      <c r="QAL202" s="116"/>
      <c r="QAM202" s="116"/>
      <c r="QAN202" s="116"/>
      <c r="QAO202" s="116"/>
      <c r="QAP202" s="116"/>
      <c r="QAQ202" s="116"/>
      <c r="QAR202" s="116"/>
      <c r="QAS202" s="116" t="s">
        <v>74</v>
      </c>
      <c r="QAT202" s="116"/>
      <c r="QAU202" s="116"/>
      <c r="QAV202" s="116"/>
      <c r="QAW202" s="116"/>
      <c r="QAX202" s="116"/>
      <c r="QAY202" s="116"/>
      <c r="QAZ202" s="116"/>
      <c r="QBA202" s="116" t="s">
        <v>74</v>
      </c>
      <c r="QBB202" s="116"/>
      <c r="QBC202" s="116"/>
      <c r="QBD202" s="116"/>
      <c r="QBE202" s="116"/>
      <c r="QBF202" s="116"/>
      <c r="QBG202" s="116"/>
      <c r="QBH202" s="116"/>
      <c r="QBI202" s="116" t="s">
        <v>74</v>
      </c>
      <c r="QBJ202" s="116"/>
      <c r="QBK202" s="116"/>
      <c r="QBL202" s="116"/>
      <c r="QBM202" s="116"/>
      <c r="QBN202" s="116"/>
      <c r="QBO202" s="116"/>
      <c r="QBP202" s="116"/>
      <c r="QBQ202" s="116" t="s">
        <v>74</v>
      </c>
      <c r="QBR202" s="116"/>
      <c r="QBS202" s="116"/>
      <c r="QBT202" s="116"/>
      <c r="QBU202" s="116"/>
      <c r="QBV202" s="116"/>
      <c r="QBW202" s="116"/>
      <c r="QBX202" s="116"/>
      <c r="QBY202" s="116" t="s">
        <v>74</v>
      </c>
      <c r="QBZ202" s="116"/>
      <c r="QCA202" s="116"/>
      <c r="QCB202" s="116"/>
      <c r="QCC202" s="116"/>
      <c r="QCD202" s="116"/>
      <c r="QCE202" s="116"/>
      <c r="QCF202" s="116"/>
      <c r="QCG202" s="116" t="s">
        <v>74</v>
      </c>
      <c r="QCH202" s="116"/>
      <c r="QCI202" s="116"/>
      <c r="QCJ202" s="116"/>
      <c r="QCK202" s="116"/>
      <c r="QCL202" s="116"/>
      <c r="QCM202" s="116"/>
      <c r="QCN202" s="116"/>
      <c r="QCO202" s="116" t="s">
        <v>74</v>
      </c>
      <c r="QCP202" s="116"/>
      <c r="QCQ202" s="116"/>
      <c r="QCR202" s="116"/>
      <c r="QCS202" s="116"/>
      <c r="QCT202" s="116"/>
      <c r="QCU202" s="116"/>
      <c r="QCV202" s="116"/>
      <c r="QCW202" s="116" t="s">
        <v>74</v>
      </c>
      <c r="QCX202" s="116"/>
      <c r="QCY202" s="116"/>
      <c r="QCZ202" s="116"/>
      <c r="QDA202" s="116"/>
      <c r="QDB202" s="116"/>
      <c r="QDC202" s="116"/>
      <c r="QDD202" s="116"/>
      <c r="QDE202" s="116" t="s">
        <v>74</v>
      </c>
      <c r="QDF202" s="116"/>
      <c r="QDG202" s="116"/>
      <c r="QDH202" s="116"/>
      <c r="QDI202" s="116"/>
      <c r="QDJ202" s="116"/>
      <c r="QDK202" s="116"/>
      <c r="QDL202" s="116"/>
      <c r="QDM202" s="116" t="s">
        <v>74</v>
      </c>
      <c r="QDN202" s="116"/>
      <c r="QDO202" s="116"/>
      <c r="QDP202" s="116"/>
      <c r="QDQ202" s="116"/>
      <c r="QDR202" s="116"/>
      <c r="QDS202" s="116"/>
      <c r="QDT202" s="116"/>
      <c r="QDU202" s="116" t="s">
        <v>74</v>
      </c>
      <c r="QDV202" s="116"/>
      <c r="QDW202" s="116"/>
      <c r="QDX202" s="116"/>
      <c r="QDY202" s="116"/>
      <c r="QDZ202" s="116"/>
      <c r="QEA202" s="116"/>
      <c r="QEB202" s="116"/>
      <c r="QEC202" s="116" t="s">
        <v>74</v>
      </c>
      <c r="QED202" s="116"/>
      <c r="QEE202" s="116"/>
      <c r="QEF202" s="116"/>
      <c r="QEG202" s="116"/>
      <c r="QEH202" s="116"/>
      <c r="QEI202" s="116"/>
      <c r="QEJ202" s="116"/>
      <c r="QEK202" s="116" t="s">
        <v>74</v>
      </c>
      <c r="QEL202" s="116"/>
      <c r="QEM202" s="116"/>
      <c r="QEN202" s="116"/>
      <c r="QEO202" s="116"/>
      <c r="QEP202" s="116"/>
      <c r="QEQ202" s="116"/>
      <c r="QER202" s="116"/>
      <c r="QES202" s="116" t="s">
        <v>74</v>
      </c>
      <c r="QET202" s="116"/>
      <c r="QEU202" s="116"/>
      <c r="QEV202" s="116"/>
      <c r="QEW202" s="116"/>
      <c r="QEX202" s="116"/>
      <c r="QEY202" s="116"/>
      <c r="QEZ202" s="116"/>
      <c r="QFA202" s="116" t="s">
        <v>74</v>
      </c>
      <c r="QFB202" s="116"/>
      <c r="QFC202" s="116"/>
      <c r="QFD202" s="116"/>
      <c r="QFE202" s="116"/>
      <c r="QFF202" s="116"/>
      <c r="QFG202" s="116"/>
      <c r="QFH202" s="116"/>
      <c r="QFI202" s="116" t="s">
        <v>74</v>
      </c>
      <c r="QFJ202" s="116"/>
      <c r="QFK202" s="116"/>
      <c r="QFL202" s="116"/>
      <c r="QFM202" s="116"/>
      <c r="QFN202" s="116"/>
      <c r="QFO202" s="116"/>
      <c r="QFP202" s="116"/>
      <c r="QFQ202" s="116" t="s">
        <v>74</v>
      </c>
      <c r="QFR202" s="116"/>
      <c r="QFS202" s="116"/>
      <c r="QFT202" s="116"/>
      <c r="QFU202" s="116"/>
      <c r="QFV202" s="116"/>
      <c r="QFW202" s="116"/>
      <c r="QFX202" s="116"/>
      <c r="QFY202" s="116" t="s">
        <v>74</v>
      </c>
      <c r="QFZ202" s="116"/>
      <c r="QGA202" s="116"/>
      <c r="QGB202" s="116"/>
      <c r="QGC202" s="116"/>
      <c r="QGD202" s="116"/>
      <c r="QGE202" s="116"/>
      <c r="QGF202" s="116"/>
      <c r="QGG202" s="116" t="s">
        <v>74</v>
      </c>
      <c r="QGH202" s="116"/>
      <c r="QGI202" s="116"/>
      <c r="QGJ202" s="116"/>
      <c r="QGK202" s="116"/>
      <c r="QGL202" s="116"/>
      <c r="QGM202" s="116"/>
      <c r="QGN202" s="116"/>
      <c r="QGO202" s="116" t="s">
        <v>74</v>
      </c>
      <c r="QGP202" s="116"/>
      <c r="QGQ202" s="116"/>
      <c r="QGR202" s="116"/>
      <c r="QGS202" s="116"/>
      <c r="QGT202" s="116"/>
      <c r="QGU202" s="116"/>
      <c r="QGV202" s="116"/>
      <c r="QGW202" s="116" t="s">
        <v>74</v>
      </c>
      <c r="QGX202" s="116"/>
      <c r="QGY202" s="116"/>
      <c r="QGZ202" s="116"/>
      <c r="QHA202" s="116"/>
      <c r="QHB202" s="116"/>
      <c r="QHC202" s="116"/>
      <c r="QHD202" s="116"/>
      <c r="QHE202" s="116" t="s">
        <v>74</v>
      </c>
      <c r="QHF202" s="116"/>
      <c r="QHG202" s="116"/>
      <c r="QHH202" s="116"/>
      <c r="QHI202" s="116"/>
      <c r="QHJ202" s="116"/>
      <c r="QHK202" s="116"/>
      <c r="QHL202" s="116"/>
      <c r="QHM202" s="116" t="s">
        <v>74</v>
      </c>
      <c r="QHN202" s="116"/>
      <c r="QHO202" s="116"/>
      <c r="QHP202" s="116"/>
      <c r="QHQ202" s="116"/>
      <c r="QHR202" s="116"/>
      <c r="QHS202" s="116"/>
      <c r="QHT202" s="116"/>
      <c r="QHU202" s="116" t="s">
        <v>74</v>
      </c>
      <c r="QHV202" s="116"/>
      <c r="QHW202" s="116"/>
      <c r="QHX202" s="116"/>
      <c r="QHY202" s="116"/>
      <c r="QHZ202" s="116"/>
      <c r="QIA202" s="116"/>
      <c r="QIB202" s="116"/>
      <c r="QIC202" s="116" t="s">
        <v>74</v>
      </c>
      <c r="QID202" s="116"/>
      <c r="QIE202" s="116"/>
      <c r="QIF202" s="116"/>
      <c r="QIG202" s="116"/>
      <c r="QIH202" s="116"/>
      <c r="QII202" s="116"/>
      <c r="QIJ202" s="116"/>
      <c r="QIK202" s="116" t="s">
        <v>74</v>
      </c>
      <c r="QIL202" s="116"/>
      <c r="QIM202" s="116"/>
      <c r="QIN202" s="116"/>
      <c r="QIO202" s="116"/>
      <c r="QIP202" s="116"/>
      <c r="QIQ202" s="116"/>
      <c r="QIR202" s="116"/>
      <c r="QIS202" s="116" t="s">
        <v>74</v>
      </c>
      <c r="QIT202" s="116"/>
      <c r="QIU202" s="116"/>
      <c r="QIV202" s="116"/>
      <c r="QIW202" s="116"/>
      <c r="QIX202" s="116"/>
      <c r="QIY202" s="116"/>
      <c r="QIZ202" s="116"/>
      <c r="QJA202" s="116" t="s">
        <v>74</v>
      </c>
      <c r="QJB202" s="116"/>
      <c r="QJC202" s="116"/>
      <c r="QJD202" s="116"/>
      <c r="QJE202" s="116"/>
      <c r="QJF202" s="116"/>
      <c r="QJG202" s="116"/>
      <c r="QJH202" s="116"/>
      <c r="QJI202" s="116" t="s">
        <v>74</v>
      </c>
      <c r="QJJ202" s="116"/>
      <c r="QJK202" s="116"/>
      <c r="QJL202" s="116"/>
      <c r="QJM202" s="116"/>
      <c r="QJN202" s="116"/>
      <c r="QJO202" s="116"/>
      <c r="QJP202" s="116"/>
      <c r="QJQ202" s="116" t="s">
        <v>74</v>
      </c>
      <c r="QJR202" s="116"/>
      <c r="QJS202" s="116"/>
      <c r="QJT202" s="116"/>
      <c r="QJU202" s="116"/>
      <c r="QJV202" s="116"/>
      <c r="QJW202" s="116"/>
      <c r="QJX202" s="116"/>
      <c r="QJY202" s="116" t="s">
        <v>74</v>
      </c>
      <c r="QJZ202" s="116"/>
      <c r="QKA202" s="116"/>
      <c r="QKB202" s="116"/>
      <c r="QKC202" s="116"/>
      <c r="QKD202" s="116"/>
      <c r="QKE202" s="116"/>
      <c r="QKF202" s="116"/>
      <c r="QKG202" s="116" t="s">
        <v>74</v>
      </c>
      <c r="QKH202" s="116"/>
      <c r="QKI202" s="116"/>
      <c r="QKJ202" s="116"/>
      <c r="QKK202" s="116"/>
      <c r="QKL202" s="116"/>
      <c r="QKM202" s="116"/>
      <c r="QKN202" s="116"/>
      <c r="QKO202" s="116" t="s">
        <v>74</v>
      </c>
      <c r="QKP202" s="116"/>
      <c r="QKQ202" s="116"/>
      <c r="QKR202" s="116"/>
      <c r="QKS202" s="116"/>
      <c r="QKT202" s="116"/>
      <c r="QKU202" s="116"/>
      <c r="QKV202" s="116"/>
      <c r="QKW202" s="116" t="s">
        <v>74</v>
      </c>
      <c r="QKX202" s="116"/>
      <c r="QKY202" s="116"/>
      <c r="QKZ202" s="116"/>
      <c r="QLA202" s="116"/>
      <c r="QLB202" s="116"/>
      <c r="QLC202" s="116"/>
      <c r="QLD202" s="116"/>
      <c r="QLE202" s="116" t="s">
        <v>74</v>
      </c>
      <c r="QLF202" s="116"/>
      <c r="QLG202" s="116"/>
      <c r="QLH202" s="116"/>
      <c r="QLI202" s="116"/>
      <c r="QLJ202" s="116"/>
      <c r="QLK202" s="116"/>
      <c r="QLL202" s="116"/>
      <c r="QLM202" s="116" t="s">
        <v>74</v>
      </c>
      <c r="QLN202" s="116"/>
      <c r="QLO202" s="116"/>
      <c r="QLP202" s="116"/>
      <c r="QLQ202" s="116"/>
      <c r="QLR202" s="116"/>
      <c r="QLS202" s="116"/>
      <c r="QLT202" s="116"/>
      <c r="QLU202" s="116" t="s">
        <v>74</v>
      </c>
      <c r="QLV202" s="116"/>
      <c r="QLW202" s="116"/>
      <c r="QLX202" s="116"/>
      <c r="QLY202" s="116"/>
      <c r="QLZ202" s="116"/>
      <c r="QMA202" s="116"/>
      <c r="QMB202" s="116"/>
      <c r="QMC202" s="116" t="s">
        <v>74</v>
      </c>
      <c r="QMD202" s="116"/>
      <c r="QME202" s="116"/>
      <c r="QMF202" s="116"/>
      <c r="QMG202" s="116"/>
      <c r="QMH202" s="116"/>
      <c r="QMI202" s="116"/>
      <c r="QMJ202" s="116"/>
      <c r="QMK202" s="116" t="s">
        <v>74</v>
      </c>
      <c r="QML202" s="116"/>
      <c r="QMM202" s="116"/>
      <c r="QMN202" s="116"/>
      <c r="QMO202" s="116"/>
      <c r="QMP202" s="116"/>
      <c r="QMQ202" s="116"/>
      <c r="QMR202" s="116"/>
      <c r="QMS202" s="116" t="s">
        <v>74</v>
      </c>
      <c r="QMT202" s="116"/>
      <c r="QMU202" s="116"/>
      <c r="QMV202" s="116"/>
      <c r="QMW202" s="116"/>
      <c r="QMX202" s="116"/>
      <c r="QMY202" s="116"/>
      <c r="QMZ202" s="116"/>
      <c r="QNA202" s="116" t="s">
        <v>74</v>
      </c>
      <c r="QNB202" s="116"/>
      <c r="QNC202" s="116"/>
      <c r="QND202" s="116"/>
      <c r="QNE202" s="116"/>
      <c r="QNF202" s="116"/>
      <c r="QNG202" s="116"/>
      <c r="QNH202" s="116"/>
      <c r="QNI202" s="116" t="s">
        <v>74</v>
      </c>
      <c r="QNJ202" s="116"/>
      <c r="QNK202" s="116"/>
      <c r="QNL202" s="116"/>
      <c r="QNM202" s="116"/>
      <c r="QNN202" s="116"/>
      <c r="QNO202" s="116"/>
      <c r="QNP202" s="116"/>
      <c r="QNQ202" s="116" t="s">
        <v>74</v>
      </c>
      <c r="QNR202" s="116"/>
      <c r="QNS202" s="116"/>
      <c r="QNT202" s="116"/>
      <c r="QNU202" s="116"/>
      <c r="QNV202" s="116"/>
      <c r="QNW202" s="116"/>
      <c r="QNX202" s="116"/>
      <c r="QNY202" s="116" t="s">
        <v>74</v>
      </c>
      <c r="QNZ202" s="116"/>
      <c r="QOA202" s="116"/>
      <c r="QOB202" s="116"/>
      <c r="QOC202" s="116"/>
      <c r="QOD202" s="116"/>
      <c r="QOE202" s="116"/>
      <c r="QOF202" s="116"/>
      <c r="QOG202" s="116" t="s">
        <v>74</v>
      </c>
      <c r="QOH202" s="116"/>
      <c r="QOI202" s="116"/>
      <c r="QOJ202" s="116"/>
      <c r="QOK202" s="116"/>
      <c r="QOL202" s="116"/>
      <c r="QOM202" s="116"/>
      <c r="QON202" s="116"/>
      <c r="QOO202" s="116" t="s">
        <v>74</v>
      </c>
      <c r="QOP202" s="116"/>
      <c r="QOQ202" s="116"/>
      <c r="QOR202" s="116"/>
      <c r="QOS202" s="116"/>
      <c r="QOT202" s="116"/>
      <c r="QOU202" s="116"/>
      <c r="QOV202" s="116"/>
      <c r="QOW202" s="116" t="s">
        <v>74</v>
      </c>
      <c r="QOX202" s="116"/>
      <c r="QOY202" s="116"/>
      <c r="QOZ202" s="116"/>
      <c r="QPA202" s="116"/>
      <c r="QPB202" s="116"/>
      <c r="QPC202" s="116"/>
      <c r="QPD202" s="116"/>
      <c r="QPE202" s="116" t="s">
        <v>74</v>
      </c>
      <c r="QPF202" s="116"/>
      <c r="QPG202" s="116"/>
      <c r="QPH202" s="116"/>
      <c r="QPI202" s="116"/>
      <c r="QPJ202" s="116"/>
      <c r="QPK202" s="116"/>
      <c r="QPL202" s="116"/>
      <c r="QPM202" s="116" t="s">
        <v>74</v>
      </c>
      <c r="QPN202" s="116"/>
      <c r="QPO202" s="116"/>
      <c r="QPP202" s="116"/>
      <c r="QPQ202" s="116"/>
      <c r="QPR202" s="116"/>
      <c r="QPS202" s="116"/>
      <c r="QPT202" s="116"/>
      <c r="QPU202" s="116" t="s">
        <v>74</v>
      </c>
      <c r="QPV202" s="116"/>
      <c r="QPW202" s="116"/>
      <c r="QPX202" s="116"/>
      <c r="QPY202" s="116"/>
      <c r="QPZ202" s="116"/>
      <c r="QQA202" s="116"/>
      <c r="QQB202" s="116"/>
      <c r="QQC202" s="116" t="s">
        <v>74</v>
      </c>
      <c r="QQD202" s="116"/>
      <c r="QQE202" s="116"/>
      <c r="QQF202" s="116"/>
      <c r="QQG202" s="116"/>
      <c r="QQH202" s="116"/>
      <c r="QQI202" s="116"/>
      <c r="QQJ202" s="116"/>
      <c r="QQK202" s="116" t="s">
        <v>74</v>
      </c>
      <c r="QQL202" s="116"/>
      <c r="QQM202" s="116"/>
      <c r="QQN202" s="116"/>
      <c r="QQO202" s="116"/>
      <c r="QQP202" s="116"/>
      <c r="QQQ202" s="116"/>
      <c r="QQR202" s="116"/>
      <c r="QQS202" s="116" t="s">
        <v>74</v>
      </c>
      <c r="QQT202" s="116"/>
      <c r="QQU202" s="116"/>
      <c r="QQV202" s="116"/>
      <c r="QQW202" s="116"/>
      <c r="QQX202" s="116"/>
      <c r="QQY202" s="116"/>
      <c r="QQZ202" s="116"/>
      <c r="QRA202" s="116" t="s">
        <v>74</v>
      </c>
      <c r="QRB202" s="116"/>
      <c r="QRC202" s="116"/>
      <c r="QRD202" s="116"/>
      <c r="QRE202" s="116"/>
      <c r="QRF202" s="116"/>
      <c r="QRG202" s="116"/>
      <c r="QRH202" s="116"/>
      <c r="QRI202" s="116" t="s">
        <v>74</v>
      </c>
      <c r="QRJ202" s="116"/>
      <c r="QRK202" s="116"/>
      <c r="QRL202" s="116"/>
      <c r="QRM202" s="116"/>
      <c r="QRN202" s="116"/>
      <c r="QRO202" s="116"/>
      <c r="QRP202" s="116"/>
      <c r="QRQ202" s="116" t="s">
        <v>74</v>
      </c>
      <c r="QRR202" s="116"/>
      <c r="QRS202" s="116"/>
      <c r="QRT202" s="116"/>
      <c r="QRU202" s="116"/>
      <c r="QRV202" s="116"/>
      <c r="QRW202" s="116"/>
      <c r="QRX202" s="116"/>
      <c r="QRY202" s="116" t="s">
        <v>74</v>
      </c>
      <c r="QRZ202" s="116"/>
      <c r="QSA202" s="116"/>
      <c r="QSB202" s="116"/>
      <c r="QSC202" s="116"/>
      <c r="QSD202" s="116"/>
      <c r="QSE202" s="116"/>
      <c r="QSF202" s="116"/>
      <c r="QSG202" s="116" t="s">
        <v>74</v>
      </c>
      <c r="QSH202" s="116"/>
      <c r="QSI202" s="116"/>
      <c r="QSJ202" s="116"/>
      <c r="QSK202" s="116"/>
      <c r="QSL202" s="116"/>
      <c r="QSM202" s="116"/>
      <c r="QSN202" s="116"/>
      <c r="QSO202" s="116" t="s">
        <v>74</v>
      </c>
      <c r="QSP202" s="116"/>
      <c r="QSQ202" s="116"/>
      <c r="QSR202" s="116"/>
      <c r="QSS202" s="116"/>
      <c r="QST202" s="116"/>
      <c r="QSU202" s="116"/>
      <c r="QSV202" s="116"/>
      <c r="QSW202" s="116" t="s">
        <v>74</v>
      </c>
      <c r="QSX202" s="116"/>
      <c r="QSY202" s="116"/>
      <c r="QSZ202" s="116"/>
      <c r="QTA202" s="116"/>
      <c r="QTB202" s="116"/>
      <c r="QTC202" s="116"/>
      <c r="QTD202" s="116"/>
      <c r="QTE202" s="116" t="s">
        <v>74</v>
      </c>
      <c r="QTF202" s="116"/>
      <c r="QTG202" s="116"/>
      <c r="QTH202" s="116"/>
      <c r="QTI202" s="116"/>
      <c r="QTJ202" s="116"/>
      <c r="QTK202" s="116"/>
      <c r="QTL202" s="116"/>
      <c r="QTM202" s="116" t="s">
        <v>74</v>
      </c>
      <c r="QTN202" s="116"/>
      <c r="QTO202" s="116"/>
      <c r="QTP202" s="116"/>
      <c r="QTQ202" s="116"/>
      <c r="QTR202" s="116"/>
      <c r="QTS202" s="116"/>
      <c r="QTT202" s="116"/>
      <c r="QTU202" s="116" t="s">
        <v>74</v>
      </c>
      <c r="QTV202" s="116"/>
      <c r="QTW202" s="116"/>
      <c r="QTX202" s="116"/>
      <c r="QTY202" s="116"/>
      <c r="QTZ202" s="116"/>
      <c r="QUA202" s="116"/>
      <c r="QUB202" s="116"/>
      <c r="QUC202" s="116" t="s">
        <v>74</v>
      </c>
      <c r="QUD202" s="116"/>
      <c r="QUE202" s="116"/>
      <c r="QUF202" s="116"/>
      <c r="QUG202" s="116"/>
      <c r="QUH202" s="116"/>
      <c r="QUI202" s="116"/>
      <c r="QUJ202" s="116"/>
      <c r="QUK202" s="116" t="s">
        <v>74</v>
      </c>
      <c r="QUL202" s="116"/>
      <c r="QUM202" s="116"/>
      <c r="QUN202" s="116"/>
      <c r="QUO202" s="116"/>
      <c r="QUP202" s="116"/>
      <c r="QUQ202" s="116"/>
      <c r="QUR202" s="116"/>
      <c r="QUS202" s="116" t="s">
        <v>74</v>
      </c>
      <c r="QUT202" s="116"/>
      <c r="QUU202" s="116"/>
      <c r="QUV202" s="116"/>
      <c r="QUW202" s="116"/>
      <c r="QUX202" s="116"/>
      <c r="QUY202" s="116"/>
      <c r="QUZ202" s="116"/>
      <c r="QVA202" s="116" t="s">
        <v>74</v>
      </c>
      <c r="QVB202" s="116"/>
      <c r="QVC202" s="116"/>
      <c r="QVD202" s="116"/>
      <c r="QVE202" s="116"/>
      <c r="QVF202" s="116"/>
      <c r="QVG202" s="116"/>
      <c r="QVH202" s="116"/>
      <c r="QVI202" s="116" t="s">
        <v>74</v>
      </c>
      <c r="QVJ202" s="116"/>
      <c r="QVK202" s="116"/>
      <c r="QVL202" s="116"/>
      <c r="QVM202" s="116"/>
      <c r="QVN202" s="116"/>
      <c r="QVO202" s="116"/>
      <c r="QVP202" s="116"/>
      <c r="QVQ202" s="116" t="s">
        <v>74</v>
      </c>
      <c r="QVR202" s="116"/>
      <c r="QVS202" s="116"/>
      <c r="QVT202" s="116"/>
      <c r="QVU202" s="116"/>
      <c r="QVV202" s="116"/>
      <c r="QVW202" s="116"/>
      <c r="QVX202" s="116"/>
      <c r="QVY202" s="116" t="s">
        <v>74</v>
      </c>
      <c r="QVZ202" s="116"/>
      <c r="QWA202" s="116"/>
      <c r="QWB202" s="116"/>
      <c r="QWC202" s="116"/>
      <c r="QWD202" s="116"/>
      <c r="QWE202" s="116"/>
      <c r="QWF202" s="116"/>
      <c r="QWG202" s="116" t="s">
        <v>74</v>
      </c>
      <c r="QWH202" s="116"/>
      <c r="QWI202" s="116"/>
      <c r="QWJ202" s="116"/>
      <c r="QWK202" s="116"/>
      <c r="QWL202" s="116"/>
      <c r="QWM202" s="116"/>
      <c r="QWN202" s="116"/>
      <c r="QWO202" s="116" t="s">
        <v>74</v>
      </c>
      <c r="QWP202" s="116"/>
      <c r="QWQ202" s="116"/>
      <c r="QWR202" s="116"/>
      <c r="QWS202" s="116"/>
      <c r="QWT202" s="116"/>
      <c r="QWU202" s="116"/>
      <c r="QWV202" s="116"/>
      <c r="QWW202" s="116" t="s">
        <v>74</v>
      </c>
      <c r="QWX202" s="116"/>
      <c r="QWY202" s="116"/>
      <c r="QWZ202" s="116"/>
      <c r="QXA202" s="116"/>
      <c r="QXB202" s="116"/>
      <c r="QXC202" s="116"/>
      <c r="QXD202" s="116"/>
      <c r="QXE202" s="116" t="s">
        <v>74</v>
      </c>
      <c r="QXF202" s="116"/>
      <c r="QXG202" s="116"/>
      <c r="QXH202" s="116"/>
      <c r="QXI202" s="116"/>
      <c r="QXJ202" s="116"/>
      <c r="QXK202" s="116"/>
      <c r="QXL202" s="116"/>
      <c r="QXM202" s="116" t="s">
        <v>74</v>
      </c>
      <c r="QXN202" s="116"/>
      <c r="QXO202" s="116"/>
      <c r="QXP202" s="116"/>
      <c r="QXQ202" s="116"/>
      <c r="QXR202" s="116"/>
      <c r="QXS202" s="116"/>
      <c r="QXT202" s="116"/>
      <c r="QXU202" s="116" t="s">
        <v>74</v>
      </c>
      <c r="QXV202" s="116"/>
      <c r="QXW202" s="116"/>
      <c r="QXX202" s="116"/>
      <c r="QXY202" s="116"/>
      <c r="QXZ202" s="116"/>
      <c r="QYA202" s="116"/>
      <c r="QYB202" s="116"/>
      <c r="QYC202" s="116" t="s">
        <v>74</v>
      </c>
      <c r="QYD202" s="116"/>
      <c r="QYE202" s="116"/>
      <c r="QYF202" s="116"/>
      <c r="QYG202" s="116"/>
      <c r="QYH202" s="116"/>
      <c r="QYI202" s="116"/>
      <c r="QYJ202" s="116"/>
      <c r="QYK202" s="116" t="s">
        <v>74</v>
      </c>
      <c r="QYL202" s="116"/>
      <c r="QYM202" s="116"/>
      <c r="QYN202" s="116"/>
      <c r="QYO202" s="116"/>
      <c r="QYP202" s="116"/>
      <c r="QYQ202" s="116"/>
      <c r="QYR202" s="116"/>
      <c r="QYS202" s="116" t="s">
        <v>74</v>
      </c>
      <c r="QYT202" s="116"/>
      <c r="QYU202" s="116"/>
      <c r="QYV202" s="116"/>
      <c r="QYW202" s="116"/>
      <c r="QYX202" s="116"/>
      <c r="QYY202" s="116"/>
      <c r="QYZ202" s="116"/>
      <c r="QZA202" s="116" t="s">
        <v>74</v>
      </c>
      <c r="QZB202" s="116"/>
      <c r="QZC202" s="116"/>
      <c r="QZD202" s="116"/>
      <c r="QZE202" s="116"/>
      <c r="QZF202" s="116"/>
      <c r="QZG202" s="116"/>
      <c r="QZH202" s="116"/>
      <c r="QZI202" s="116" t="s">
        <v>74</v>
      </c>
      <c r="QZJ202" s="116"/>
      <c r="QZK202" s="116"/>
      <c r="QZL202" s="116"/>
      <c r="QZM202" s="116"/>
      <c r="QZN202" s="116"/>
      <c r="QZO202" s="116"/>
      <c r="QZP202" s="116"/>
      <c r="QZQ202" s="116" t="s">
        <v>74</v>
      </c>
      <c r="QZR202" s="116"/>
      <c r="QZS202" s="116"/>
      <c r="QZT202" s="116"/>
      <c r="QZU202" s="116"/>
      <c r="QZV202" s="116"/>
      <c r="QZW202" s="116"/>
      <c r="QZX202" s="116"/>
      <c r="QZY202" s="116" t="s">
        <v>74</v>
      </c>
      <c r="QZZ202" s="116"/>
      <c r="RAA202" s="116"/>
      <c r="RAB202" s="116"/>
      <c r="RAC202" s="116"/>
      <c r="RAD202" s="116"/>
      <c r="RAE202" s="116"/>
      <c r="RAF202" s="116"/>
      <c r="RAG202" s="116" t="s">
        <v>74</v>
      </c>
      <c r="RAH202" s="116"/>
      <c r="RAI202" s="116"/>
      <c r="RAJ202" s="116"/>
      <c r="RAK202" s="116"/>
      <c r="RAL202" s="116"/>
      <c r="RAM202" s="116"/>
      <c r="RAN202" s="116"/>
      <c r="RAO202" s="116" t="s">
        <v>74</v>
      </c>
      <c r="RAP202" s="116"/>
      <c r="RAQ202" s="116"/>
      <c r="RAR202" s="116"/>
      <c r="RAS202" s="116"/>
      <c r="RAT202" s="116"/>
      <c r="RAU202" s="116"/>
      <c r="RAV202" s="116"/>
      <c r="RAW202" s="116" t="s">
        <v>74</v>
      </c>
      <c r="RAX202" s="116"/>
      <c r="RAY202" s="116"/>
      <c r="RAZ202" s="116"/>
      <c r="RBA202" s="116"/>
      <c r="RBB202" s="116"/>
      <c r="RBC202" s="116"/>
      <c r="RBD202" s="116"/>
      <c r="RBE202" s="116" t="s">
        <v>74</v>
      </c>
      <c r="RBF202" s="116"/>
      <c r="RBG202" s="116"/>
      <c r="RBH202" s="116"/>
      <c r="RBI202" s="116"/>
      <c r="RBJ202" s="116"/>
      <c r="RBK202" s="116"/>
      <c r="RBL202" s="116"/>
      <c r="RBM202" s="116" t="s">
        <v>74</v>
      </c>
      <c r="RBN202" s="116"/>
      <c r="RBO202" s="116"/>
      <c r="RBP202" s="116"/>
      <c r="RBQ202" s="116"/>
      <c r="RBR202" s="116"/>
      <c r="RBS202" s="116"/>
      <c r="RBT202" s="116"/>
      <c r="RBU202" s="116" t="s">
        <v>74</v>
      </c>
      <c r="RBV202" s="116"/>
      <c r="RBW202" s="116"/>
      <c r="RBX202" s="116"/>
      <c r="RBY202" s="116"/>
      <c r="RBZ202" s="116"/>
      <c r="RCA202" s="116"/>
      <c r="RCB202" s="116"/>
      <c r="RCC202" s="116" t="s">
        <v>74</v>
      </c>
      <c r="RCD202" s="116"/>
      <c r="RCE202" s="116"/>
      <c r="RCF202" s="116"/>
      <c r="RCG202" s="116"/>
      <c r="RCH202" s="116"/>
      <c r="RCI202" s="116"/>
      <c r="RCJ202" s="116"/>
      <c r="RCK202" s="116" t="s">
        <v>74</v>
      </c>
      <c r="RCL202" s="116"/>
      <c r="RCM202" s="116"/>
      <c r="RCN202" s="116"/>
      <c r="RCO202" s="116"/>
      <c r="RCP202" s="116"/>
      <c r="RCQ202" s="116"/>
      <c r="RCR202" s="116"/>
      <c r="RCS202" s="116" t="s">
        <v>74</v>
      </c>
      <c r="RCT202" s="116"/>
      <c r="RCU202" s="116"/>
      <c r="RCV202" s="116"/>
      <c r="RCW202" s="116"/>
      <c r="RCX202" s="116"/>
      <c r="RCY202" s="116"/>
      <c r="RCZ202" s="116"/>
      <c r="RDA202" s="116" t="s">
        <v>74</v>
      </c>
      <c r="RDB202" s="116"/>
      <c r="RDC202" s="116"/>
      <c r="RDD202" s="116"/>
      <c r="RDE202" s="116"/>
      <c r="RDF202" s="116"/>
      <c r="RDG202" s="116"/>
      <c r="RDH202" s="116"/>
      <c r="RDI202" s="116" t="s">
        <v>74</v>
      </c>
      <c r="RDJ202" s="116"/>
      <c r="RDK202" s="116"/>
      <c r="RDL202" s="116"/>
      <c r="RDM202" s="116"/>
      <c r="RDN202" s="116"/>
      <c r="RDO202" s="116"/>
      <c r="RDP202" s="116"/>
      <c r="RDQ202" s="116" t="s">
        <v>74</v>
      </c>
      <c r="RDR202" s="116"/>
      <c r="RDS202" s="116"/>
      <c r="RDT202" s="116"/>
      <c r="RDU202" s="116"/>
      <c r="RDV202" s="116"/>
      <c r="RDW202" s="116"/>
      <c r="RDX202" s="116"/>
      <c r="RDY202" s="116" t="s">
        <v>74</v>
      </c>
      <c r="RDZ202" s="116"/>
      <c r="REA202" s="116"/>
      <c r="REB202" s="116"/>
      <c r="REC202" s="116"/>
      <c r="RED202" s="116"/>
      <c r="REE202" s="116"/>
      <c r="REF202" s="116"/>
      <c r="REG202" s="116" t="s">
        <v>74</v>
      </c>
      <c r="REH202" s="116"/>
      <c r="REI202" s="116"/>
      <c r="REJ202" s="116"/>
      <c r="REK202" s="116"/>
      <c r="REL202" s="116"/>
      <c r="REM202" s="116"/>
      <c r="REN202" s="116"/>
      <c r="REO202" s="116" t="s">
        <v>74</v>
      </c>
      <c r="REP202" s="116"/>
      <c r="REQ202" s="116"/>
      <c r="RER202" s="116"/>
      <c r="RES202" s="116"/>
      <c r="RET202" s="116"/>
      <c r="REU202" s="116"/>
      <c r="REV202" s="116"/>
      <c r="REW202" s="116" t="s">
        <v>74</v>
      </c>
      <c r="REX202" s="116"/>
      <c r="REY202" s="116"/>
      <c r="REZ202" s="116"/>
      <c r="RFA202" s="116"/>
      <c r="RFB202" s="116"/>
      <c r="RFC202" s="116"/>
      <c r="RFD202" s="116"/>
      <c r="RFE202" s="116" t="s">
        <v>74</v>
      </c>
      <c r="RFF202" s="116"/>
      <c r="RFG202" s="116"/>
      <c r="RFH202" s="116"/>
      <c r="RFI202" s="116"/>
      <c r="RFJ202" s="116"/>
      <c r="RFK202" s="116"/>
      <c r="RFL202" s="116"/>
      <c r="RFM202" s="116" t="s">
        <v>74</v>
      </c>
      <c r="RFN202" s="116"/>
      <c r="RFO202" s="116"/>
      <c r="RFP202" s="116"/>
      <c r="RFQ202" s="116"/>
      <c r="RFR202" s="116"/>
      <c r="RFS202" s="116"/>
      <c r="RFT202" s="116"/>
      <c r="RFU202" s="116" t="s">
        <v>74</v>
      </c>
      <c r="RFV202" s="116"/>
      <c r="RFW202" s="116"/>
      <c r="RFX202" s="116"/>
      <c r="RFY202" s="116"/>
      <c r="RFZ202" s="116"/>
      <c r="RGA202" s="116"/>
      <c r="RGB202" s="116"/>
      <c r="RGC202" s="116" t="s">
        <v>74</v>
      </c>
      <c r="RGD202" s="116"/>
      <c r="RGE202" s="116"/>
      <c r="RGF202" s="116"/>
      <c r="RGG202" s="116"/>
      <c r="RGH202" s="116"/>
      <c r="RGI202" s="116"/>
      <c r="RGJ202" s="116"/>
      <c r="RGK202" s="116" t="s">
        <v>74</v>
      </c>
      <c r="RGL202" s="116"/>
      <c r="RGM202" s="116"/>
      <c r="RGN202" s="116"/>
      <c r="RGO202" s="116"/>
      <c r="RGP202" s="116"/>
      <c r="RGQ202" s="116"/>
      <c r="RGR202" s="116"/>
      <c r="RGS202" s="116" t="s">
        <v>74</v>
      </c>
      <c r="RGT202" s="116"/>
      <c r="RGU202" s="116"/>
      <c r="RGV202" s="116"/>
      <c r="RGW202" s="116"/>
      <c r="RGX202" s="116"/>
      <c r="RGY202" s="116"/>
      <c r="RGZ202" s="116"/>
      <c r="RHA202" s="116" t="s">
        <v>74</v>
      </c>
      <c r="RHB202" s="116"/>
      <c r="RHC202" s="116"/>
      <c r="RHD202" s="116"/>
      <c r="RHE202" s="116"/>
      <c r="RHF202" s="116"/>
      <c r="RHG202" s="116"/>
      <c r="RHH202" s="116"/>
      <c r="RHI202" s="116" t="s">
        <v>74</v>
      </c>
      <c r="RHJ202" s="116"/>
      <c r="RHK202" s="116"/>
      <c r="RHL202" s="116"/>
      <c r="RHM202" s="116"/>
      <c r="RHN202" s="116"/>
      <c r="RHO202" s="116"/>
      <c r="RHP202" s="116"/>
      <c r="RHQ202" s="116" t="s">
        <v>74</v>
      </c>
      <c r="RHR202" s="116"/>
      <c r="RHS202" s="116"/>
      <c r="RHT202" s="116"/>
      <c r="RHU202" s="116"/>
      <c r="RHV202" s="116"/>
      <c r="RHW202" s="116"/>
      <c r="RHX202" s="116"/>
      <c r="RHY202" s="116" t="s">
        <v>74</v>
      </c>
      <c r="RHZ202" s="116"/>
      <c r="RIA202" s="116"/>
      <c r="RIB202" s="116"/>
      <c r="RIC202" s="116"/>
      <c r="RID202" s="116"/>
      <c r="RIE202" s="116"/>
      <c r="RIF202" s="116"/>
      <c r="RIG202" s="116" t="s">
        <v>74</v>
      </c>
      <c r="RIH202" s="116"/>
      <c r="RII202" s="116"/>
      <c r="RIJ202" s="116"/>
      <c r="RIK202" s="116"/>
      <c r="RIL202" s="116"/>
      <c r="RIM202" s="116"/>
      <c r="RIN202" s="116"/>
      <c r="RIO202" s="116" t="s">
        <v>74</v>
      </c>
      <c r="RIP202" s="116"/>
      <c r="RIQ202" s="116"/>
      <c r="RIR202" s="116"/>
      <c r="RIS202" s="116"/>
      <c r="RIT202" s="116"/>
      <c r="RIU202" s="116"/>
      <c r="RIV202" s="116"/>
      <c r="RIW202" s="116" t="s">
        <v>74</v>
      </c>
      <c r="RIX202" s="116"/>
      <c r="RIY202" s="116"/>
      <c r="RIZ202" s="116"/>
      <c r="RJA202" s="116"/>
      <c r="RJB202" s="116"/>
      <c r="RJC202" s="116"/>
      <c r="RJD202" s="116"/>
      <c r="RJE202" s="116" t="s">
        <v>74</v>
      </c>
      <c r="RJF202" s="116"/>
      <c r="RJG202" s="116"/>
      <c r="RJH202" s="116"/>
      <c r="RJI202" s="116"/>
      <c r="RJJ202" s="116"/>
      <c r="RJK202" s="116"/>
      <c r="RJL202" s="116"/>
      <c r="RJM202" s="116" t="s">
        <v>74</v>
      </c>
      <c r="RJN202" s="116"/>
      <c r="RJO202" s="116"/>
      <c r="RJP202" s="116"/>
      <c r="RJQ202" s="116"/>
      <c r="RJR202" s="116"/>
      <c r="RJS202" s="116"/>
      <c r="RJT202" s="116"/>
      <c r="RJU202" s="116" t="s">
        <v>74</v>
      </c>
      <c r="RJV202" s="116"/>
      <c r="RJW202" s="116"/>
      <c r="RJX202" s="116"/>
      <c r="RJY202" s="116"/>
      <c r="RJZ202" s="116"/>
      <c r="RKA202" s="116"/>
      <c r="RKB202" s="116"/>
      <c r="RKC202" s="116" t="s">
        <v>74</v>
      </c>
      <c r="RKD202" s="116"/>
      <c r="RKE202" s="116"/>
      <c r="RKF202" s="116"/>
      <c r="RKG202" s="116"/>
      <c r="RKH202" s="116"/>
      <c r="RKI202" s="116"/>
      <c r="RKJ202" s="116"/>
      <c r="RKK202" s="116" t="s">
        <v>74</v>
      </c>
      <c r="RKL202" s="116"/>
      <c r="RKM202" s="116"/>
      <c r="RKN202" s="116"/>
      <c r="RKO202" s="116"/>
      <c r="RKP202" s="116"/>
      <c r="RKQ202" s="116"/>
      <c r="RKR202" s="116"/>
      <c r="RKS202" s="116" t="s">
        <v>74</v>
      </c>
      <c r="RKT202" s="116"/>
      <c r="RKU202" s="116"/>
      <c r="RKV202" s="116"/>
      <c r="RKW202" s="116"/>
      <c r="RKX202" s="116"/>
      <c r="RKY202" s="116"/>
      <c r="RKZ202" s="116"/>
      <c r="RLA202" s="116" t="s">
        <v>74</v>
      </c>
      <c r="RLB202" s="116"/>
      <c r="RLC202" s="116"/>
      <c r="RLD202" s="116"/>
      <c r="RLE202" s="116"/>
      <c r="RLF202" s="116"/>
      <c r="RLG202" s="116"/>
      <c r="RLH202" s="116"/>
      <c r="RLI202" s="116" t="s">
        <v>74</v>
      </c>
      <c r="RLJ202" s="116"/>
      <c r="RLK202" s="116"/>
      <c r="RLL202" s="116"/>
      <c r="RLM202" s="116"/>
      <c r="RLN202" s="116"/>
      <c r="RLO202" s="116"/>
      <c r="RLP202" s="116"/>
      <c r="RLQ202" s="116" t="s">
        <v>74</v>
      </c>
      <c r="RLR202" s="116"/>
      <c r="RLS202" s="116"/>
      <c r="RLT202" s="116"/>
      <c r="RLU202" s="116"/>
      <c r="RLV202" s="116"/>
      <c r="RLW202" s="116"/>
      <c r="RLX202" s="116"/>
      <c r="RLY202" s="116" t="s">
        <v>74</v>
      </c>
      <c r="RLZ202" s="116"/>
      <c r="RMA202" s="116"/>
      <c r="RMB202" s="116"/>
      <c r="RMC202" s="116"/>
      <c r="RMD202" s="116"/>
      <c r="RME202" s="116"/>
      <c r="RMF202" s="116"/>
      <c r="RMG202" s="116" t="s">
        <v>74</v>
      </c>
      <c r="RMH202" s="116"/>
      <c r="RMI202" s="116"/>
      <c r="RMJ202" s="116"/>
      <c r="RMK202" s="116"/>
      <c r="RML202" s="116"/>
      <c r="RMM202" s="116"/>
      <c r="RMN202" s="116"/>
      <c r="RMO202" s="116" t="s">
        <v>74</v>
      </c>
      <c r="RMP202" s="116"/>
      <c r="RMQ202" s="116"/>
      <c r="RMR202" s="116"/>
      <c r="RMS202" s="116"/>
      <c r="RMT202" s="116"/>
      <c r="RMU202" s="116"/>
      <c r="RMV202" s="116"/>
      <c r="RMW202" s="116" t="s">
        <v>74</v>
      </c>
      <c r="RMX202" s="116"/>
      <c r="RMY202" s="116"/>
      <c r="RMZ202" s="116"/>
      <c r="RNA202" s="116"/>
      <c r="RNB202" s="116"/>
      <c r="RNC202" s="116"/>
      <c r="RND202" s="116"/>
      <c r="RNE202" s="116" t="s">
        <v>74</v>
      </c>
      <c r="RNF202" s="116"/>
      <c r="RNG202" s="116"/>
      <c r="RNH202" s="116"/>
      <c r="RNI202" s="116"/>
      <c r="RNJ202" s="116"/>
      <c r="RNK202" s="116"/>
      <c r="RNL202" s="116"/>
      <c r="RNM202" s="116" t="s">
        <v>74</v>
      </c>
      <c r="RNN202" s="116"/>
      <c r="RNO202" s="116"/>
      <c r="RNP202" s="116"/>
      <c r="RNQ202" s="116"/>
      <c r="RNR202" s="116"/>
      <c r="RNS202" s="116"/>
      <c r="RNT202" s="116"/>
      <c r="RNU202" s="116" t="s">
        <v>74</v>
      </c>
      <c r="RNV202" s="116"/>
      <c r="RNW202" s="116"/>
      <c r="RNX202" s="116"/>
      <c r="RNY202" s="116"/>
      <c r="RNZ202" s="116"/>
      <c r="ROA202" s="116"/>
      <c r="ROB202" s="116"/>
      <c r="ROC202" s="116" t="s">
        <v>74</v>
      </c>
      <c r="ROD202" s="116"/>
      <c r="ROE202" s="116"/>
      <c r="ROF202" s="116"/>
      <c r="ROG202" s="116"/>
      <c r="ROH202" s="116"/>
      <c r="ROI202" s="116"/>
      <c r="ROJ202" s="116"/>
      <c r="ROK202" s="116" t="s">
        <v>74</v>
      </c>
      <c r="ROL202" s="116"/>
      <c r="ROM202" s="116"/>
      <c r="RON202" s="116"/>
      <c r="ROO202" s="116"/>
      <c r="ROP202" s="116"/>
      <c r="ROQ202" s="116"/>
      <c r="ROR202" s="116"/>
      <c r="ROS202" s="116" t="s">
        <v>74</v>
      </c>
      <c r="ROT202" s="116"/>
      <c r="ROU202" s="116"/>
      <c r="ROV202" s="116"/>
      <c r="ROW202" s="116"/>
      <c r="ROX202" s="116"/>
      <c r="ROY202" s="116"/>
      <c r="ROZ202" s="116"/>
      <c r="RPA202" s="116" t="s">
        <v>74</v>
      </c>
      <c r="RPB202" s="116"/>
      <c r="RPC202" s="116"/>
      <c r="RPD202" s="116"/>
      <c r="RPE202" s="116"/>
      <c r="RPF202" s="116"/>
      <c r="RPG202" s="116"/>
      <c r="RPH202" s="116"/>
      <c r="RPI202" s="116" t="s">
        <v>74</v>
      </c>
      <c r="RPJ202" s="116"/>
      <c r="RPK202" s="116"/>
      <c r="RPL202" s="116"/>
      <c r="RPM202" s="116"/>
      <c r="RPN202" s="116"/>
      <c r="RPO202" s="116"/>
      <c r="RPP202" s="116"/>
      <c r="RPQ202" s="116" t="s">
        <v>74</v>
      </c>
      <c r="RPR202" s="116"/>
      <c r="RPS202" s="116"/>
      <c r="RPT202" s="116"/>
      <c r="RPU202" s="116"/>
      <c r="RPV202" s="116"/>
      <c r="RPW202" s="116"/>
      <c r="RPX202" s="116"/>
      <c r="RPY202" s="116" t="s">
        <v>74</v>
      </c>
      <c r="RPZ202" s="116"/>
      <c r="RQA202" s="116"/>
      <c r="RQB202" s="116"/>
      <c r="RQC202" s="116"/>
      <c r="RQD202" s="116"/>
      <c r="RQE202" s="116"/>
      <c r="RQF202" s="116"/>
      <c r="RQG202" s="116" t="s">
        <v>74</v>
      </c>
      <c r="RQH202" s="116"/>
      <c r="RQI202" s="116"/>
      <c r="RQJ202" s="116"/>
      <c r="RQK202" s="116"/>
      <c r="RQL202" s="116"/>
      <c r="RQM202" s="116"/>
      <c r="RQN202" s="116"/>
      <c r="RQO202" s="116" t="s">
        <v>74</v>
      </c>
      <c r="RQP202" s="116"/>
      <c r="RQQ202" s="116"/>
      <c r="RQR202" s="116"/>
      <c r="RQS202" s="116"/>
      <c r="RQT202" s="116"/>
      <c r="RQU202" s="116"/>
      <c r="RQV202" s="116"/>
      <c r="RQW202" s="116" t="s">
        <v>74</v>
      </c>
      <c r="RQX202" s="116"/>
      <c r="RQY202" s="116"/>
      <c r="RQZ202" s="116"/>
      <c r="RRA202" s="116"/>
      <c r="RRB202" s="116"/>
      <c r="RRC202" s="116"/>
      <c r="RRD202" s="116"/>
      <c r="RRE202" s="116" t="s">
        <v>74</v>
      </c>
      <c r="RRF202" s="116"/>
      <c r="RRG202" s="116"/>
      <c r="RRH202" s="116"/>
      <c r="RRI202" s="116"/>
      <c r="RRJ202" s="116"/>
      <c r="RRK202" s="116"/>
      <c r="RRL202" s="116"/>
      <c r="RRM202" s="116" t="s">
        <v>74</v>
      </c>
      <c r="RRN202" s="116"/>
      <c r="RRO202" s="116"/>
      <c r="RRP202" s="116"/>
      <c r="RRQ202" s="116"/>
      <c r="RRR202" s="116"/>
      <c r="RRS202" s="116"/>
      <c r="RRT202" s="116"/>
      <c r="RRU202" s="116" t="s">
        <v>74</v>
      </c>
      <c r="RRV202" s="116"/>
      <c r="RRW202" s="116"/>
      <c r="RRX202" s="116"/>
      <c r="RRY202" s="116"/>
      <c r="RRZ202" s="116"/>
      <c r="RSA202" s="116"/>
      <c r="RSB202" s="116"/>
      <c r="RSC202" s="116" t="s">
        <v>74</v>
      </c>
      <c r="RSD202" s="116"/>
      <c r="RSE202" s="116"/>
      <c r="RSF202" s="116"/>
      <c r="RSG202" s="116"/>
      <c r="RSH202" s="116"/>
      <c r="RSI202" s="116"/>
      <c r="RSJ202" s="116"/>
      <c r="RSK202" s="116" t="s">
        <v>74</v>
      </c>
      <c r="RSL202" s="116"/>
      <c r="RSM202" s="116"/>
      <c r="RSN202" s="116"/>
      <c r="RSO202" s="116"/>
      <c r="RSP202" s="116"/>
      <c r="RSQ202" s="116"/>
      <c r="RSR202" s="116"/>
      <c r="RSS202" s="116" t="s">
        <v>74</v>
      </c>
      <c r="RST202" s="116"/>
      <c r="RSU202" s="116"/>
      <c r="RSV202" s="116"/>
      <c r="RSW202" s="116"/>
      <c r="RSX202" s="116"/>
      <c r="RSY202" s="116"/>
      <c r="RSZ202" s="116"/>
      <c r="RTA202" s="116" t="s">
        <v>74</v>
      </c>
      <c r="RTB202" s="116"/>
      <c r="RTC202" s="116"/>
      <c r="RTD202" s="116"/>
      <c r="RTE202" s="116"/>
      <c r="RTF202" s="116"/>
      <c r="RTG202" s="116"/>
      <c r="RTH202" s="116"/>
      <c r="RTI202" s="116" t="s">
        <v>74</v>
      </c>
      <c r="RTJ202" s="116"/>
      <c r="RTK202" s="116"/>
      <c r="RTL202" s="116"/>
      <c r="RTM202" s="116"/>
      <c r="RTN202" s="116"/>
      <c r="RTO202" s="116"/>
      <c r="RTP202" s="116"/>
      <c r="RTQ202" s="116" t="s">
        <v>74</v>
      </c>
      <c r="RTR202" s="116"/>
      <c r="RTS202" s="116"/>
      <c r="RTT202" s="116"/>
      <c r="RTU202" s="116"/>
      <c r="RTV202" s="116"/>
      <c r="RTW202" s="116"/>
      <c r="RTX202" s="116"/>
      <c r="RTY202" s="116" t="s">
        <v>74</v>
      </c>
      <c r="RTZ202" s="116"/>
      <c r="RUA202" s="116"/>
      <c r="RUB202" s="116"/>
      <c r="RUC202" s="116"/>
      <c r="RUD202" s="116"/>
      <c r="RUE202" s="116"/>
      <c r="RUF202" s="116"/>
      <c r="RUG202" s="116" t="s">
        <v>74</v>
      </c>
      <c r="RUH202" s="116"/>
      <c r="RUI202" s="116"/>
      <c r="RUJ202" s="116"/>
      <c r="RUK202" s="116"/>
      <c r="RUL202" s="116"/>
      <c r="RUM202" s="116"/>
      <c r="RUN202" s="116"/>
      <c r="RUO202" s="116" t="s">
        <v>74</v>
      </c>
      <c r="RUP202" s="116"/>
      <c r="RUQ202" s="116"/>
      <c r="RUR202" s="116"/>
      <c r="RUS202" s="116"/>
      <c r="RUT202" s="116"/>
      <c r="RUU202" s="116"/>
      <c r="RUV202" s="116"/>
      <c r="RUW202" s="116" t="s">
        <v>74</v>
      </c>
      <c r="RUX202" s="116"/>
      <c r="RUY202" s="116"/>
      <c r="RUZ202" s="116"/>
      <c r="RVA202" s="116"/>
      <c r="RVB202" s="116"/>
      <c r="RVC202" s="116"/>
      <c r="RVD202" s="116"/>
      <c r="RVE202" s="116" t="s">
        <v>74</v>
      </c>
      <c r="RVF202" s="116"/>
      <c r="RVG202" s="116"/>
      <c r="RVH202" s="116"/>
      <c r="RVI202" s="116"/>
      <c r="RVJ202" s="116"/>
      <c r="RVK202" s="116"/>
      <c r="RVL202" s="116"/>
      <c r="RVM202" s="116" t="s">
        <v>74</v>
      </c>
      <c r="RVN202" s="116"/>
      <c r="RVO202" s="116"/>
      <c r="RVP202" s="116"/>
      <c r="RVQ202" s="116"/>
      <c r="RVR202" s="116"/>
      <c r="RVS202" s="116"/>
      <c r="RVT202" s="116"/>
      <c r="RVU202" s="116" t="s">
        <v>74</v>
      </c>
      <c r="RVV202" s="116"/>
      <c r="RVW202" s="116"/>
      <c r="RVX202" s="116"/>
      <c r="RVY202" s="116"/>
      <c r="RVZ202" s="116"/>
      <c r="RWA202" s="116"/>
      <c r="RWB202" s="116"/>
      <c r="RWC202" s="116" t="s">
        <v>74</v>
      </c>
      <c r="RWD202" s="116"/>
      <c r="RWE202" s="116"/>
      <c r="RWF202" s="116"/>
      <c r="RWG202" s="116"/>
      <c r="RWH202" s="116"/>
      <c r="RWI202" s="116"/>
      <c r="RWJ202" s="116"/>
      <c r="RWK202" s="116" t="s">
        <v>74</v>
      </c>
      <c r="RWL202" s="116"/>
      <c r="RWM202" s="116"/>
      <c r="RWN202" s="116"/>
      <c r="RWO202" s="116"/>
      <c r="RWP202" s="116"/>
      <c r="RWQ202" s="116"/>
      <c r="RWR202" s="116"/>
      <c r="RWS202" s="116" t="s">
        <v>74</v>
      </c>
      <c r="RWT202" s="116"/>
      <c r="RWU202" s="116"/>
      <c r="RWV202" s="116"/>
      <c r="RWW202" s="116"/>
      <c r="RWX202" s="116"/>
      <c r="RWY202" s="116"/>
      <c r="RWZ202" s="116"/>
      <c r="RXA202" s="116" t="s">
        <v>74</v>
      </c>
      <c r="RXB202" s="116"/>
      <c r="RXC202" s="116"/>
      <c r="RXD202" s="116"/>
      <c r="RXE202" s="116"/>
      <c r="RXF202" s="116"/>
      <c r="RXG202" s="116"/>
      <c r="RXH202" s="116"/>
      <c r="RXI202" s="116" t="s">
        <v>74</v>
      </c>
      <c r="RXJ202" s="116"/>
      <c r="RXK202" s="116"/>
      <c r="RXL202" s="116"/>
      <c r="RXM202" s="116"/>
      <c r="RXN202" s="116"/>
      <c r="RXO202" s="116"/>
      <c r="RXP202" s="116"/>
      <c r="RXQ202" s="116" t="s">
        <v>74</v>
      </c>
      <c r="RXR202" s="116"/>
      <c r="RXS202" s="116"/>
      <c r="RXT202" s="116"/>
      <c r="RXU202" s="116"/>
      <c r="RXV202" s="116"/>
      <c r="RXW202" s="116"/>
      <c r="RXX202" s="116"/>
      <c r="RXY202" s="116" t="s">
        <v>74</v>
      </c>
      <c r="RXZ202" s="116"/>
      <c r="RYA202" s="116"/>
      <c r="RYB202" s="116"/>
      <c r="RYC202" s="116"/>
      <c r="RYD202" s="116"/>
      <c r="RYE202" s="116"/>
      <c r="RYF202" s="116"/>
      <c r="RYG202" s="116" t="s">
        <v>74</v>
      </c>
      <c r="RYH202" s="116"/>
      <c r="RYI202" s="116"/>
      <c r="RYJ202" s="116"/>
      <c r="RYK202" s="116"/>
      <c r="RYL202" s="116"/>
      <c r="RYM202" s="116"/>
      <c r="RYN202" s="116"/>
      <c r="RYO202" s="116" t="s">
        <v>74</v>
      </c>
      <c r="RYP202" s="116"/>
      <c r="RYQ202" s="116"/>
      <c r="RYR202" s="116"/>
      <c r="RYS202" s="116"/>
      <c r="RYT202" s="116"/>
      <c r="RYU202" s="116"/>
      <c r="RYV202" s="116"/>
      <c r="RYW202" s="116" t="s">
        <v>74</v>
      </c>
      <c r="RYX202" s="116"/>
      <c r="RYY202" s="116"/>
      <c r="RYZ202" s="116"/>
      <c r="RZA202" s="116"/>
      <c r="RZB202" s="116"/>
      <c r="RZC202" s="116"/>
      <c r="RZD202" s="116"/>
      <c r="RZE202" s="116" t="s">
        <v>74</v>
      </c>
      <c r="RZF202" s="116"/>
      <c r="RZG202" s="116"/>
      <c r="RZH202" s="116"/>
      <c r="RZI202" s="116"/>
      <c r="RZJ202" s="116"/>
      <c r="RZK202" s="116"/>
      <c r="RZL202" s="116"/>
      <c r="RZM202" s="116" t="s">
        <v>74</v>
      </c>
      <c r="RZN202" s="116"/>
      <c r="RZO202" s="116"/>
      <c r="RZP202" s="116"/>
      <c r="RZQ202" s="116"/>
      <c r="RZR202" s="116"/>
      <c r="RZS202" s="116"/>
      <c r="RZT202" s="116"/>
      <c r="RZU202" s="116" t="s">
        <v>74</v>
      </c>
      <c r="RZV202" s="116"/>
      <c r="RZW202" s="116"/>
      <c r="RZX202" s="116"/>
      <c r="RZY202" s="116"/>
      <c r="RZZ202" s="116"/>
      <c r="SAA202" s="116"/>
      <c r="SAB202" s="116"/>
      <c r="SAC202" s="116" t="s">
        <v>74</v>
      </c>
      <c r="SAD202" s="116"/>
      <c r="SAE202" s="116"/>
      <c r="SAF202" s="116"/>
      <c r="SAG202" s="116"/>
      <c r="SAH202" s="116"/>
      <c r="SAI202" s="116"/>
      <c r="SAJ202" s="116"/>
      <c r="SAK202" s="116" t="s">
        <v>74</v>
      </c>
      <c r="SAL202" s="116"/>
      <c r="SAM202" s="116"/>
      <c r="SAN202" s="116"/>
      <c r="SAO202" s="116"/>
      <c r="SAP202" s="116"/>
      <c r="SAQ202" s="116"/>
      <c r="SAR202" s="116"/>
      <c r="SAS202" s="116" t="s">
        <v>74</v>
      </c>
      <c r="SAT202" s="116"/>
      <c r="SAU202" s="116"/>
      <c r="SAV202" s="116"/>
      <c r="SAW202" s="116"/>
      <c r="SAX202" s="116"/>
      <c r="SAY202" s="116"/>
      <c r="SAZ202" s="116"/>
      <c r="SBA202" s="116" t="s">
        <v>74</v>
      </c>
      <c r="SBB202" s="116"/>
      <c r="SBC202" s="116"/>
      <c r="SBD202" s="116"/>
      <c r="SBE202" s="116"/>
      <c r="SBF202" s="116"/>
      <c r="SBG202" s="116"/>
      <c r="SBH202" s="116"/>
      <c r="SBI202" s="116" t="s">
        <v>74</v>
      </c>
      <c r="SBJ202" s="116"/>
      <c r="SBK202" s="116"/>
      <c r="SBL202" s="116"/>
      <c r="SBM202" s="116"/>
      <c r="SBN202" s="116"/>
      <c r="SBO202" s="116"/>
      <c r="SBP202" s="116"/>
      <c r="SBQ202" s="116" t="s">
        <v>74</v>
      </c>
      <c r="SBR202" s="116"/>
      <c r="SBS202" s="116"/>
      <c r="SBT202" s="116"/>
      <c r="SBU202" s="116"/>
      <c r="SBV202" s="116"/>
      <c r="SBW202" s="116"/>
      <c r="SBX202" s="116"/>
      <c r="SBY202" s="116" t="s">
        <v>74</v>
      </c>
      <c r="SBZ202" s="116"/>
      <c r="SCA202" s="116"/>
      <c r="SCB202" s="116"/>
      <c r="SCC202" s="116"/>
      <c r="SCD202" s="116"/>
      <c r="SCE202" s="116"/>
      <c r="SCF202" s="116"/>
      <c r="SCG202" s="116" t="s">
        <v>74</v>
      </c>
      <c r="SCH202" s="116"/>
      <c r="SCI202" s="116"/>
      <c r="SCJ202" s="116"/>
      <c r="SCK202" s="116"/>
      <c r="SCL202" s="116"/>
      <c r="SCM202" s="116"/>
      <c r="SCN202" s="116"/>
      <c r="SCO202" s="116" t="s">
        <v>74</v>
      </c>
      <c r="SCP202" s="116"/>
      <c r="SCQ202" s="116"/>
      <c r="SCR202" s="116"/>
      <c r="SCS202" s="116"/>
      <c r="SCT202" s="116"/>
      <c r="SCU202" s="116"/>
      <c r="SCV202" s="116"/>
      <c r="SCW202" s="116" t="s">
        <v>74</v>
      </c>
      <c r="SCX202" s="116"/>
      <c r="SCY202" s="116"/>
      <c r="SCZ202" s="116"/>
      <c r="SDA202" s="116"/>
      <c r="SDB202" s="116"/>
      <c r="SDC202" s="116"/>
      <c r="SDD202" s="116"/>
      <c r="SDE202" s="116" t="s">
        <v>74</v>
      </c>
      <c r="SDF202" s="116"/>
      <c r="SDG202" s="116"/>
      <c r="SDH202" s="116"/>
      <c r="SDI202" s="116"/>
      <c r="SDJ202" s="116"/>
      <c r="SDK202" s="116"/>
      <c r="SDL202" s="116"/>
      <c r="SDM202" s="116" t="s">
        <v>74</v>
      </c>
      <c r="SDN202" s="116"/>
      <c r="SDO202" s="116"/>
      <c r="SDP202" s="116"/>
      <c r="SDQ202" s="116"/>
      <c r="SDR202" s="116"/>
      <c r="SDS202" s="116"/>
      <c r="SDT202" s="116"/>
      <c r="SDU202" s="116" t="s">
        <v>74</v>
      </c>
      <c r="SDV202" s="116"/>
      <c r="SDW202" s="116"/>
      <c r="SDX202" s="116"/>
      <c r="SDY202" s="116"/>
      <c r="SDZ202" s="116"/>
      <c r="SEA202" s="116"/>
      <c r="SEB202" s="116"/>
      <c r="SEC202" s="116" t="s">
        <v>74</v>
      </c>
      <c r="SED202" s="116"/>
      <c r="SEE202" s="116"/>
      <c r="SEF202" s="116"/>
      <c r="SEG202" s="116"/>
      <c r="SEH202" s="116"/>
      <c r="SEI202" s="116"/>
      <c r="SEJ202" s="116"/>
      <c r="SEK202" s="116" t="s">
        <v>74</v>
      </c>
      <c r="SEL202" s="116"/>
      <c r="SEM202" s="116"/>
      <c r="SEN202" s="116"/>
      <c r="SEO202" s="116"/>
      <c r="SEP202" s="116"/>
      <c r="SEQ202" s="116"/>
      <c r="SER202" s="116"/>
      <c r="SES202" s="116" t="s">
        <v>74</v>
      </c>
      <c r="SET202" s="116"/>
      <c r="SEU202" s="116"/>
      <c r="SEV202" s="116"/>
      <c r="SEW202" s="116"/>
      <c r="SEX202" s="116"/>
      <c r="SEY202" s="116"/>
      <c r="SEZ202" s="116"/>
      <c r="SFA202" s="116" t="s">
        <v>74</v>
      </c>
      <c r="SFB202" s="116"/>
      <c r="SFC202" s="116"/>
      <c r="SFD202" s="116"/>
      <c r="SFE202" s="116"/>
      <c r="SFF202" s="116"/>
      <c r="SFG202" s="116"/>
      <c r="SFH202" s="116"/>
      <c r="SFI202" s="116" t="s">
        <v>74</v>
      </c>
      <c r="SFJ202" s="116"/>
      <c r="SFK202" s="116"/>
      <c r="SFL202" s="116"/>
      <c r="SFM202" s="116"/>
      <c r="SFN202" s="116"/>
      <c r="SFO202" s="116"/>
      <c r="SFP202" s="116"/>
      <c r="SFQ202" s="116" t="s">
        <v>74</v>
      </c>
      <c r="SFR202" s="116"/>
      <c r="SFS202" s="116"/>
      <c r="SFT202" s="116"/>
      <c r="SFU202" s="116"/>
      <c r="SFV202" s="116"/>
      <c r="SFW202" s="116"/>
      <c r="SFX202" s="116"/>
      <c r="SFY202" s="116" t="s">
        <v>74</v>
      </c>
      <c r="SFZ202" s="116"/>
      <c r="SGA202" s="116"/>
      <c r="SGB202" s="116"/>
      <c r="SGC202" s="116"/>
      <c r="SGD202" s="116"/>
      <c r="SGE202" s="116"/>
      <c r="SGF202" s="116"/>
      <c r="SGG202" s="116" t="s">
        <v>74</v>
      </c>
      <c r="SGH202" s="116"/>
      <c r="SGI202" s="116"/>
      <c r="SGJ202" s="116"/>
      <c r="SGK202" s="116"/>
      <c r="SGL202" s="116"/>
      <c r="SGM202" s="116"/>
      <c r="SGN202" s="116"/>
      <c r="SGO202" s="116" t="s">
        <v>74</v>
      </c>
      <c r="SGP202" s="116"/>
      <c r="SGQ202" s="116"/>
      <c r="SGR202" s="116"/>
      <c r="SGS202" s="116"/>
      <c r="SGT202" s="116"/>
      <c r="SGU202" s="116"/>
      <c r="SGV202" s="116"/>
      <c r="SGW202" s="116" t="s">
        <v>74</v>
      </c>
      <c r="SGX202" s="116"/>
      <c r="SGY202" s="116"/>
      <c r="SGZ202" s="116"/>
      <c r="SHA202" s="116"/>
      <c r="SHB202" s="116"/>
      <c r="SHC202" s="116"/>
      <c r="SHD202" s="116"/>
      <c r="SHE202" s="116" t="s">
        <v>74</v>
      </c>
      <c r="SHF202" s="116"/>
      <c r="SHG202" s="116"/>
      <c r="SHH202" s="116"/>
      <c r="SHI202" s="116"/>
      <c r="SHJ202" s="116"/>
      <c r="SHK202" s="116"/>
      <c r="SHL202" s="116"/>
      <c r="SHM202" s="116" t="s">
        <v>74</v>
      </c>
      <c r="SHN202" s="116"/>
      <c r="SHO202" s="116"/>
      <c r="SHP202" s="116"/>
      <c r="SHQ202" s="116"/>
      <c r="SHR202" s="116"/>
      <c r="SHS202" s="116"/>
      <c r="SHT202" s="116"/>
      <c r="SHU202" s="116" t="s">
        <v>74</v>
      </c>
      <c r="SHV202" s="116"/>
      <c r="SHW202" s="116"/>
      <c r="SHX202" s="116"/>
      <c r="SHY202" s="116"/>
      <c r="SHZ202" s="116"/>
      <c r="SIA202" s="116"/>
      <c r="SIB202" s="116"/>
      <c r="SIC202" s="116" t="s">
        <v>74</v>
      </c>
      <c r="SID202" s="116"/>
      <c r="SIE202" s="116"/>
      <c r="SIF202" s="116"/>
      <c r="SIG202" s="116"/>
      <c r="SIH202" s="116"/>
      <c r="SII202" s="116"/>
      <c r="SIJ202" s="116"/>
      <c r="SIK202" s="116" t="s">
        <v>74</v>
      </c>
      <c r="SIL202" s="116"/>
      <c r="SIM202" s="116"/>
      <c r="SIN202" s="116"/>
      <c r="SIO202" s="116"/>
      <c r="SIP202" s="116"/>
      <c r="SIQ202" s="116"/>
      <c r="SIR202" s="116"/>
      <c r="SIS202" s="116" t="s">
        <v>74</v>
      </c>
      <c r="SIT202" s="116"/>
      <c r="SIU202" s="116"/>
      <c r="SIV202" s="116"/>
      <c r="SIW202" s="116"/>
      <c r="SIX202" s="116"/>
      <c r="SIY202" s="116"/>
      <c r="SIZ202" s="116"/>
      <c r="SJA202" s="116" t="s">
        <v>74</v>
      </c>
      <c r="SJB202" s="116"/>
      <c r="SJC202" s="116"/>
      <c r="SJD202" s="116"/>
      <c r="SJE202" s="116"/>
      <c r="SJF202" s="116"/>
      <c r="SJG202" s="116"/>
      <c r="SJH202" s="116"/>
      <c r="SJI202" s="116" t="s">
        <v>74</v>
      </c>
      <c r="SJJ202" s="116"/>
      <c r="SJK202" s="116"/>
      <c r="SJL202" s="116"/>
      <c r="SJM202" s="116"/>
      <c r="SJN202" s="116"/>
      <c r="SJO202" s="116"/>
      <c r="SJP202" s="116"/>
      <c r="SJQ202" s="116" t="s">
        <v>74</v>
      </c>
      <c r="SJR202" s="116"/>
      <c r="SJS202" s="116"/>
      <c r="SJT202" s="116"/>
      <c r="SJU202" s="116"/>
      <c r="SJV202" s="116"/>
      <c r="SJW202" s="116"/>
      <c r="SJX202" s="116"/>
      <c r="SJY202" s="116" t="s">
        <v>74</v>
      </c>
      <c r="SJZ202" s="116"/>
      <c r="SKA202" s="116"/>
      <c r="SKB202" s="116"/>
      <c r="SKC202" s="116"/>
      <c r="SKD202" s="116"/>
      <c r="SKE202" s="116"/>
      <c r="SKF202" s="116"/>
      <c r="SKG202" s="116" t="s">
        <v>74</v>
      </c>
      <c r="SKH202" s="116"/>
      <c r="SKI202" s="116"/>
      <c r="SKJ202" s="116"/>
      <c r="SKK202" s="116"/>
      <c r="SKL202" s="116"/>
      <c r="SKM202" s="116"/>
      <c r="SKN202" s="116"/>
      <c r="SKO202" s="116" t="s">
        <v>74</v>
      </c>
      <c r="SKP202" s="116"/>
      <c r="SKQ202" s="116"/>
      <c r="SKR202" s="116"/>
      <c r="SKS202" s="116"/>
      <c r="SKT202" s="116"/>
      <c r="SKU202" s="116"/>
      <c r="SKV202" s="116"/>
      <c r="SKW202" s="116" t="s">
        <v>74</v>
      </c>
      <c r="SKX202" s="116"/>
      <c r="SKY202" s="116"/>
      <c r="SKZ202" s="116"/>
      <c r="SLA202" s="116"/>
      <c r="SLB202" s="116"/>
      <c r="SLC202" s="116"/>
      <c r="SLD202" s="116"/>
      <c r="SLE202" s="116" t="s">
        <v>74</v>
      </c>
      <c r="SLF202" s="116"/>
      <c r="SLG202" s="116"/>
      <c r="SLH202" s="116"/>
      <c r="SLI202" s="116"/>
      <c r="SLJ202" s="116"/>
      <c r="SLK202" s="116"/>
      <c r="SLL202" s="116"/>
      <c r="SLM202" s="116" t="s">
        <v>74</v>
      </c>
      <c r="SLN202" s="116"/>
      <c r="SLO202" s="116"/>
      <c r="SLP202" s="116"/>
      <c r="SLQ202" s="116"/>
      <c r="SLR202" s="116"/>
      <c r="SLS202" s="116"/>
      <c r="SLT202" s="116"/>
      <c r="SLU202" s="116" t="s">
        <v>74</v>
      </c>
      <c r="SLV202" s="116"/>
      <c r="SLW202" s="116"/>
      <c r="SLX202" s="116"/>
      <c r="SLY202" s="116"/>
      <c r="SLZ202" s="116"/>
      <c r="SMA202" s="116"/>
      <c r="SMB202" s="116"/>
      <c r="SMC202" s="116" t="s">
        <v>74</v>
      </c>
      <c r="SMD202" s="116"/>
      <c r="SME202" s="116"/>
      <c r="SMF202" s="116"/>
      <c r="SMG202" s="116"/>
      <c r="SMH202" s="116"/>
      <c r="SMI202" s="116"/>
      <c r="SMJ202" s="116"/>
      <c r="SMK202" s="116" t="s">
        <v>74</v>
      </c>
      <c r="SML202" s="116"/>
      <c r="SMM202" s="116"/>
      <c r="SMN202" s="116"/>
      <c r="SMO202" s="116"/>
      <c r="SMP202" s="116"/>
      <c r="SMQ202" s="116"/>
      <c r="SMR202" s="116"/>
      <c r="SMS202" s="116" t="s">
        <v>74</v>
      </c>
      <c r="SMT202" s="116"/>
      <c r="SMU202" s="116"/>
      <c r="SMV202" s="116"/>
      <c r="SMW202" s="116"/>
      <c r="SMX202" s="116"/>
      <c r="SMY202" s="116"/>
      <c r="SMZ202" s="116"/>
      <c r="SNA202" s="116" t="s">
        <v>74</v>
      </c>
      <c r="SNB202" s="116"/>
      <c r="SNC202" s="116"/>
      <c r="SND202" s="116"/>
      <c r="SNE202" s="116"/>
      <c r="SNF202" s="116"/>
      <c r="SNG202" s="116"/>
      <c r="SNH202" s="116"/>
      <c r="SNI202" s="116" t="s">
        <v>74</v>
      </c>
      <c r="SNJ202" s="116"/>
      <c r="SNK202" s="116"/>
      <c r="SNL202" s="116"/>
      <c r="SNM202" s="116"/>
      <c r="SNN202" s="116"/>
      <c r="SNO202" s="116"/>
      <c r="SNP202" s="116"/>
      <c r="SNQ202" s="116" t="s">
        <v>74</v>
      </c>
      <c r="SNR202" s="116"/>
      <c r="SNS202" s="116"/>
      <c r="SNT202" s="116"/>
      <c r="SNU202" s="116"/>
      <c r="SNV202" s="116"/>
      <c r="SNW202" s="116"/>
      <c r="SNX202" s="116"/>
      <c r="SNY202" s="116" t="s">
        <v>74</v>
      </c>
      <c r="SNZ202" s="116"/>
      <c r="SOA202" s="116"/>
      <c r="SOB202" s="116"/>
      <c r="SOC202" s="116"/>
      <c r="SOD202" s="116"/>
      <c r="SOE202" s="116"/>
      <c r="SOF202" s="116"/>
      <c r="SOG202" s="116" t="s">
        <v>74</v>
      </c>
      <c r="SOH202" s="116"/>
      <c r="SOI202" s="116"/>
      <c r="SOJ202" s="116"/>
      <c r="SOK202" s="116"/>
      <c r="SOL202" s="116"/>
      <c r="SOM202" s="116"/>
      <c r="SON202" s="116"/>
      <c r="SOO202" s="116" t="s">
        <v>74</v>
      </c>
      <c r="SOP202" s="116"/>
      <c r="SOQ202" s="116"/>
      <c r="SOR202" s="116"/>
      <c r="SOS202" s="116"/>
      <c r="SOT202" s="116"/>
      <c r="SOU202" s="116"/>
      <c r="SOV202" s="116"/>
      <c r="SOW202" s="116" t="s">
        <v>74</v>
      </c>
      <c r="SOX202" s="116"/>
      <c r="SOY202" s="116"/>
      <c r="SOZ202" s="116"/>
      <c r="SPA202" s="116"/>
      <c r="SPB202" s="116"/>
      <c r="SPC202" s="116"/>
      <c r="SPD202" s="116"/>
      <c r="SPE202" s="116" t="s">
        <v>74</v>
      </c>
      <c r="SPF202" s="116"/>
      <c r="SPG202" s="116"/>
      <c r="SPH202" s="116"/>
      <c r="SPI202" s="116"/>
      <c r="SPJ202" s="116"/>
      <c r="SPK202" s="116"/>
      <c r="SPL202" s="116"/>
      <c r="SPM202" s="116" t="s">
        <v>74</v>
      </c>
      <c r="SPN202" s="116"/>
      <c r="SPO202" s="116"/>
      <c r="SPP202" s="116"/>
      <c r="SPQ202" s="116"/>
      <c r="SPR202" s="116"/>
      <c r="SPS202" s="116"/>
      <c r="SPT202" s="116"/>
      <c r="SPU202" s="116" t="s">
        <v>74</v>
      </c>
      <c r="SPV202" s="116"/>
      <c r="SPW202" s="116"/>
      <c r="SPX202" s="116"/>
      <c r="SPY202" s="116"/>
      <c r="SPZ202" s="116"/>
      <c r="SQA202" s="116"/>
      <c r="SQB202" s="116"/>
      <c r="SQC202" s="116" t="s">
        <v>74</v>
      </c>
      <c r="SQD202" s="116"/>
      <c r="SQE202" s="116"/>
      <c r="SQF202" s="116"/>
      <c r="SQG202" s="116"/>
      <c r="SQH202" s="116"/>
      <c r="SQI202" s="116"/>
      <c r="SQJ202" s="116"/>
      <c r="SQK202" s="116" t="s">
        <v>74</v>
      </c>
      <c r="SQL202" s="116"/>
      <c r="SQM202" s="116"/>
      <c r="SQN202" s="116"/>
      <c r="SQO202" s="116"/>
      <c r="SQP202" s="116"/>
      <c r="SQQ202" s="116"/>
      <c r="SQR202" s="116"/>
      <c r="SQS202" s="116" t="s">
        <v>74</v>
      </c>
      <c r="SQT202" s="116"/>
      <c r="SQU202" s="116"/>
      <c r="SQV202" s="116"/>
      <c r="SQW202" s="116"/>
      <c r="SQX202" s="116"/>
      <c r="SQY202" s="116"/>
      <c r="SQZ202" s="116"/>
      <c r="SRA202" s="116" t="s">
        <v>74</v>
      </c>
      <c r="SRB202" s="116"/>
      <c r="SRC202" s="116"/>
      <c r="SRD202" s="116"/>
      <c r="SRE202" s="116"/>
      <c r="SRF202" s="116"/>
      <c r="SRG202" s="116"/>
      <c r="SRH202" s="116"/>
      <c r="SRI202" s="116" t="s">
        <v>74</v>
      </c>
      <c r="SRJ202" s="116"/>
      <c r="SRK202" s="116"/>
      <c r="SRL202" s="116"/>
      <c r="SRM202" s="116"/>
      <c r="SRN202" s="116"/>
      <c r="SRO202" s="116"/>
      <c r="SRP202" s="116"/>
      <c r="SRQ202" s="116" t="s">
        <v>74</v>
      </c>
      <c r="SRR202" s="116"/>
      <c r="SRS202" s="116"/>
      <c r="SRT202" s="116"/>
      <c r="SRU202" s="116"/>
      <c r="SRV202" s="116"/>
      <c r="SRW202" s="116"/>
      <c r="SRX202" s="116"/>
      <c r="SRY202" s="116" t="s">
        <v>74</v>
      </c>
      <c r="SRZ202" s="116"/>
      <c r="SSA202" s="116"/>
      <c r="SSB202" s="116"/>
      <c r="SSC202" s="116"/>
      <c r="SSD202" s="116"/>
      <c r="SSE202" s="116"/>
      <c r="SSF202" s="116"/>
      <c r="SSG202" s="116" t="s">
        <v>74</v>
      </c>
      <c r="SSH202" s="116"/>
      <c r="SSI202" s="116"/>
      <c r="SSJ202" s="116"/>
      <c r="SSK202" s="116"/>
      <c r="SSL202" s="116"/>
      <c r="SSM202" s="116"/>
      <c r="SSN202" s="116"/>
      <c r="SSO202" s="116" t="s">
        <v>74</v>
      </c>
      <c r="SSP202" s="116"/>
      <c r="SSQ202" s="116"/>
      <c r="SSR202" s="116"/>
      <c r="SSS202" s="116"/>
      <c r="SST202" s="116"/>
      <c r="SSU202" s="116"/>
      <c r="SSV202" s="116"/>
      <c r="SSW202" s="116" t="s">
        <v>74</v>
      </c>
      <c r="SSX202" s="116"/>
      <c r="SSY202" s="116"/>
      <c r="SSZ202" s="116"/>
      <c r="STA202" s="116"/>
      <c r="STB202" s="116"/>
      <c r="STC202" s="116"/>
      <c r="STD202" s="116"/>
      <c r="STE202" s="116" t="s">
        <v>74</v>
      </c>
      <c r="STF202" s="116"/>
      <c r="STG202" s="116"/>
      <c r="STH202" s="116"/>
      <c r="STI202" s="116"/>
      <c r="STJ202" s="116"/>
      <c r="STK202" s="116"/>
      <c r="STL202" s="116"/>
      <c r="STM202" s="116" t="s">
        <v>74</v>
      </c>
      <c r="STN202" s="116"/>
      <c r="STO202" s="116"/>
      <c r="STP202" s="116"/>
      <c r="STQ202" s="116"/>
      <c r="STR202" s="116"/>
      <c r="STS202" s="116"/>
      <c r="STT202" s="116"/>
      <c r="STU202" s="116" t="s">
        <v>74</v>
      </c>
      <c r="STV202" s="116"/>
      <c r="STW202" s="116"/>
      <c r="STX202" s="116"/>
      <c r="STY202" s="116"/>
      <c r="STZ202" s="116"/>
      <c r="SUA202" s="116"/>
      <c r="SUB202" s="116"/>
      <c r="SUC202" s="116" t="s">
        <v>74</v>
      </c>
      <c r="SUD202" s="116"/>
      <c r="SUE202" s="116"/>
      <c r="SUF202" s="116"/>
      <c r="SUG202" s="116"/>
      <c r="SUH202" s="116"/>
      <c r="SUI202" s="116"/>
      <c r="SUJ202" s="116"/>
      <c r="SUK202" s="116" t="s">
        <v>74</v>
      </c>
      <c r="SUL202" s="116"/>
      <c r="SUM202" s="116"/>
      <c r="SUN202" s="116"/>
      <c r="SUO202" s="116"/>
      <c r="SUP202" s="116"/>
      <c r="SUQ202" s="116"/>
      <c r="SUR202" s="116"/>
      <c r="SUS202" s="116" t="s">
        <v>74</v>
      </c>
      <c r="SUT202" s="116"/>
      <c r="SUU202" s="116"/>
      <c r="SUV202" s="116"/>
      <c r="SUW202" s="116"/>
      <c r="SUX202" s="116"/>
      <c r="SUY202" s="116"/>
      <c r="SUZ202" s="116"/>
      <c r="SVA202" s="116" t="s">
        <v>74</v>
      </c>
      <c r="SVB202" s="116"/>
      <c r="SVC202" s="116"/>
      <c r="SVD202" s="116"/>
      <c r="SVE202" s="116"/>
      <c r="SVF202" s="116"/>
      <c r="SVG202" s="116"/>
      <c r="SVH202" s="116"/>
      <c r="SVI202" s="116" t="s">
        <v>74</v>
      </c>
      <c r="SVJ202" s="116"/>
      <c r="SVK202" s="116"/>
      <c r="SVL202" s="116"/>
      <c r="SVM202" s="116"/>
      <c r="SVN202" s="116"/>
      <c r="SVO202" s="116"/>
      <c r="SVP202" s="116"/>
      <c r="SVQ202" s="116" t="s">
        <v>74</v>
      </c>
      <c r="SVR202" s="116"/>
      <c r="SVS202" s="116"/>
      <c r="SVT202" s="116"/>
      <c r="SVU202" s="116"/>
      <c r="SVV202" s="116"/>
      <c r="SVW202" s="116"/>
      <c r="SVX202" s="116"/>
      <c r="SVY202" s="116" t="s">
        <v>74</v>
      </c>
      <c r="SVZ202" s="116"/>
      <c r="SWA202" s="116"/>
      <c r="SWB202" s="116"/>
      <c r="SWC202" s="116"/>
      <c r="SWD202" s="116"/>
      <c r="SWE202" s="116"/>
      <c r="SWF202" s="116"/>
      <c r="SWG202" s="116" t="s">
        <v>74</v>
      </c>
      <c r="SWH202" s="116"/>
      <c r="SWI202" s="116"/>
      <c r="SWJ202" s="116"/>
      <c r="SWK202" s="116"/>
      <c r="SWL202" s="116"/>
      <c r="SWM202" s="116"/>
      <c r="SWN202" s="116"/>
      <c r="SWO202" s="116" t="s">
        <v>74</v>
      </c>
      <c r="SWP202" s="116"/>
      <c r="SWQ202" s="116"/>
      <c r="SWR202" s="116"/>
      <c r="SWS202" s="116"/>
      <c r="SWT202" s="116"/>
      <c r="SWU202" s="116"/>
      <c r="SWV202" s="116"/>
      <c r="SWW202" s="116" t="s">
        <v>74</v>
      </c>
      <c r="SWX202" s="116"/>
      <c r="SWY202" s="116"/>
      <c r="SWZ202" s="116"/>
      <c r="SXA202" s="116"/>
      <c r="SXB202" s="116"/>
      <c r="SXC202" s="116"/>
      <c r="SXD202" s="116"/>
      <c r="SXE202" s="116" t="s">
        <v>74</v>
      </c>
      <c r="SXF202" s="116"/>
      <c r="SXG202" s="116"/>
      <c r="SXH202" s="116"/>
      <c r="SXI202" s="116"/>
      <c r="SXJ202" s="116"/>
      <c r="SXK202" s="116"/>
      <c r="SXL202" s="116"/>
      <c r="SXM202" s="116" t="s">
        <v>74</v>
      </c>
      <c r="SXN202" s="116"/>
      <c r="SXO202" s="116"/>
      <c r="SXP202" s="116"/>
      <c r="SXQ202" s="116"/>
      <c r="SXR202" s="116"/>
      <c r="SXS202" s="116"/>
      <c r="SXT202" s="116"/>
      <c r="SXU202" s="116" t="s">
        <v>74</v>
      </c>
      <c r="SXV202" s="116"/>
      <c r="SXW202" s="116"/>
      <c r="SXX202" s="116"/>
      <c r="SXY202" s="116"/>
      <c r="SXZ202" s="116"/>
      <c r="SYA202" s="116"/>
      <c r="SYB202" s="116"/>
      <c r="SYC202" s="116" t="s">
        <v>74</v>
      </c>
      <c r="SYD202" s="116"/>
      <c r="SYE202" s="116"/>
      <c r="SYF202" s="116"/>
      <c r="SYG202" s="116"/>
      <c r="SYH202" s="116"/>
      <c r="SYI202" s="116"/>
      <c r="SYJ202" s="116"/>
      <c r="SYK202" s="116" t="s">
        <v>74</v>
      </c>
      <c r="SYL202" s="116"/>
      <c r="SYM202" s="116"/>
      <c r="SYN202" s="116"/>
      <c r="SYO202" s="116"/>
      <c r="SYP202" s="116"/>
      <c r="SYQ202" s="116"/>
      <c r="SYR202" s="116"/>
      <c r="SYS202" s="116" t="s">
        <v>74</v>
      </c>
      <c r="SYT202" s="116"/>
      <c r="SYU202" s="116"/>
      <c r="SYV202" s="116"/>
      <c r="SYW202" s="116"/>
      <c r="SYX202" s="116"/>
      <c r="SYY202" s="116"/>
      <c r="SYZ202" s="116"/>
      <c r="SZA202" s="116" t="s">
        <v>74</v>
      </c>
      <c r="SZB202" s="116"/>
      <c r="SZC202" s="116"/>
      <c r="SZD202" s="116"/>
      <c r="SZE202" s="116"/>
      <c r="SZF202" s="116"/>
      <c r="SZG202" s="116"/>
      <c r="SZH202" s="116"/>
      <c r="SZI202" s="116" t="s">
        <v>74</v>
      </c>
      <c r="SZJ202" s="116"/>
      <c r="SZK202" s="116"/>
      <c r="SZL202" s="116"/>
      <c r="SZM202" s="116"/>
      <c r="SZN202" s="116"/>
      <c r="SZO202" s="116"/>
      <c r="SZP202" s="116"/>
      <c r="SZQ202" s="116" t="s">
        <v>74</v>
      </c>
      <c r="SZR202" s="116"/>
      <c r="SZS202" s="116"/>
      <c r="SZT202" s="116"/>
      <c r="SZU202" s="116"/>
      <c r="SZV202" s="116"/>
      <c r="SZW202" s="116"/>
      <c r="SZX202" s="116"/>
      <c r="SZY202" s="116" t="s">
        <v>74</v>
      </c>
      <c r="SZZ202" s="116"/>
      <c r="TAA202" s="116"/>
      <c r="TAB202" s="116"/>
      <c r="TAC202" s="116"/>
      <c r="TAD202" s="116"/>
      <c r="TAE202" s="116"/>
      <c r="TAF202" s="116"/>
      <c r="TAG202" s="116" t="s">
        <v>74</v>
      </c>
      <c r="TAH202" s="116"/>
      <c r="TAI202" s="116"/>
      <c r="TAJ202" s="116"/>
      <c r="TAK202" s="116"/>
      <c r="TAL202" s="116"/>
      <c r="TAM202" s="116"/>
      <c r="TAN202" s="116"/>
      <c r="TAO202" s="116" t="s">
        <v>74</v>
      </c>
      <c r="TAP202" s="116"/>
      <c r="TAQ202" s="116"/>
      <c r="TAR202" s="116"/>
      <c r="TAS202" s="116"/>
      <c r="TAT202" s="116"/>
      <c r="TAU202" s="116"/>
      <c r="TAV202" s="116"/>
      <c r="TAW202" s="116" t="s">
        <v>74</v>
      </c>
      <c r="TAX202" s="116"/>
      <c r="TAY202" s="116"/>
      <c r="TAZ202" s="116"/>
      <c r="TBA202" s="116"/>
      <c r="TBB202" s="116"/>
      <c r="TBC202" s="116"/>
      <c r="TBD202" s="116"/>
      <c r="TBE202" s="116" t="s">
        <v>74</v>
      </c>
      <c r="TBF202" s="116"/>
      <c r="TBG202" s="116"/>
      <c r="TBH202" s="116"/>
      <c r="TBI202" s="116"/>
      <c r="TBJ202" s="116"/>
      <c r="TBK202" s="116"/>
      <c r="TBL202" s="116"/>
      <c r="TBM202" s="116" t="s">
        <v>74</v>
      </c>
      <c r="TBN202" s="116"/>
      <c r="TBO202" s="116"/>
      <c r="TBP202" s="116"/>
      <c r="TBQ202" s="116"/>
      <c r="TBR202" s="116"/>
      <c r="TBS202" s="116"/>
      <c r="TBT202" s="116"/>
      <c r="TBU202" s="116" t="s">
        <v>74</v>
      </c>
      <c r="TBV202" s="116"/>
      <c r="TBW202" s="116"/>
      <c r="TBX202" s="116"/>
      <c r="TBY202" s="116"/>
      <c r="TBZ202" s="116"/>
      <c r="TCA202" s="116"/>
      <c r="TCB202" s="116"/>
      <c r="TCC202" s="116" t="s">
        <v>74</v>
      </c>
      <c r="TCD202" s="116"/>
      <c r="TCE202" s="116"/>
      <c r="TCF202" s="116"/>
      <c r="TCG202" s="116"/>
      <c r="TCH202" s="116"/>
      <c r="TCI202" s="116"/>
      <c r="TCJ202" s="116"/>
      <c r="TCK202" s="116" t="s">
        <v>74</v>
      </c>
      <c r="TCL202" s="116"/>
      <c r="TCM202" s="116"/>
      <c r="TCN202" s="116"/>
      <c r="TCO202" s="116"/>
      <c r="TCP202" s="116"/>
      <c r="TCQ202" s="116"/>
      <c r="TCR202" s="116"/>
      <c r="TCS202" s="116" t="s">
        <v>74</v>
      </c>
      <c r="TCT202" s="116"/>
      <c r="TCU202" s="116"/>
      <c r="TCV202" s="116"/>
      <c r="TCW202" s="116"/>
      <c r="TCX202" s="116"/>
      <c r="TCY202" s="116"/>
      <c r="TCZ202" s="116"/>
      <c r="TDA202" s="116" t="s">
        <v>74</v>
      </c>
      <c r="TDB202" s="116"/>
      <c r="TDC202" s="116"/>
      <c r="TDD202" s="116"/>
      <c r="TDE202" s="116"/>
      <c r="TDF202" s="116"/>
      <c r="TDG202" s="116"/>
      <c r="TDH202" s="116"/>
      <c r="TDI202" s="116" t="s">
        <v>74</v>
      </c>
      <c r="TDJ202" s="116"/>
      <c r="TDK202" s="116"/>
      <c r="TDL202" s="116"/>
      <c r="TDM202" s="116"/>
      <c r="TDN202" s="116"/>
      <c r="TDO202" s="116"/>
      <c r="TDP202" s="116"/>
      <c r="TDQ202" s="116" t="s">
        <v>74</v>
      </c>
      <c r="TDR202" s="116"/>
      <c r="TDS202" s="116"/>
      <c r="TDT202" s="116"/>
      <c r="TDU202" s="116"/>
      <c r="TDV202" s="116"/>
      <c r="TDW202" s="116"/>
      <c r="TDX202" s="116"/>
      <c r="TDY202" s="116" t="s">
        <v>74</v>
      </c>
      <c r="TDZ202" s="116"/>
      <c r="TEA202" s="116"/>
      <c r="TEB202" s="116"/>
      <c r="TEC202" s="116"/>
      <c r="TED202" s="116"/>
      <c r="TEE202" s="116"/>
      <c r="TEF202" s="116"/>
      <c r="TEG202" s="116" t="s">
        <v>74</v>
      </c>
      <c r="TEH202" s="116"/>
      <c r="TEI202" s="116"/>
      <c r="TEJ202" s="116"/>
      <c r="TEK202" s="116"/>
      <c r="TEL202" s="116"/>
      <c r="TEM202" s="116"/>
      <c r="TEN202" s="116"/>
      <c r="TEO202" s="116" t="s">
        <v>74</v>
      </c>
      <c r="TEP202" s="116"/>
      <c r="TEQ202" s="116"/>
      <c r="TER202" s="116"/>
      <c r="TES202" s="116"/>
      <c r="TET202" s="116"/>
      <c r="TEU202" s="116"/>
      <c r="TEV202" s="116"/>
      <c r="TEW202" s="116" t="s">
        <v>74</v>
      </c>
      <c r="TEX202" s="116"/>
      <c r="TEY202" s="116"/>
      <c r="TEZ202" s="116"/>
      <c r="TFA202" s="116"/>
      <c r="TFB202" s="116"/>
      <c r="TFC202" s="116"/>
      <c r="TFD202" s="116"/>
      <c r="TFE202" s="116" t="s">
        <v>74</v>
      </c>
      <c r="TFF202" s="116"/>
      <c r="TFG202" s="116"/>
      <c r="TFH202" s="116"/>
      <c r="TFI202" s="116"/>
      <c r="TFJ202" s="116"/>
      <c r="TFK202" s="116"/>
      <c r="TFL202" s="116"/>
      <c r="TFM202" s="116" t="s">
        <v>74</v>
      </c>
      <c r="TFN202" s="116"/>
      <c r="TFO202" s="116"/>
      <c r="TFP202" s="116"/>
      <c r="TFQ202" s="116"/>
      <c r="TFR202" s="116"/>
      <c r="TFS202" s="116"/>
      <c r="TFT202" s="116"/>
      <c r="TFU202" s="116" t="s">
        <v>74</v>
      </c>
      <c r="TFV202" s="116"/>
      <c r="TFW202" s="116"/>
      <c r="TFX202" s="116"/>
      <c r="TFY202" s="116"/>
      <c r="TFZ202" s="116"/>
      <c r="TGA202" s="116"/>
      <c r="TGB202" s="116"/>
      <c r="TGC202" s="116" t="s">
        <v>74</v>
      </c>
      <c r="TGD202" s="116"/>
      <c r="TGE202" s="116"/>
      <c r="TGF202" s="116"/>
      <c r="TGG202" s="116"/>
      <c r="TGH202" s="116"/>
      <c r="TGI202" s="116"/>
      <c r="TGJ202" s="116"/>
      <c r="TGK202" s="116" t="s">
        <v>74</v>
      </c>
      <c r="TGL202" s="116"/>
      <c r="TGM202" s="116"/>
      <c r="TGN202" s="116"/>
      <c r="TGO202" s="116"/>
      <c r="TGP202" s="116"/>
      <c r="TGQ202" s="116"/>
      <c r="TGR202" s="116"/>
      <c r="TGS202" s="116" t="s">
        <v>74</v>
      </c>
      <c r="TGT202" s="116"/>
      <c r="TGU202" s="116"/>
      <c r="TGV202" s="116"/>
      <c r="TGW202" s="116"/>
      <c r="TGX202" s="116"/>
      <c r="TGY202" s="116"/>
      <c r="TGZ202" s="116"/>
      <c r="THA202" s="116" t="s">
        <v>74</v>
      </c>
      <c r="THB202" s="116"/>
      <c r="THC202" s="116"/>
      <c r="THD202" s="116"/>
      <c r="THE202" s="116"/>
      <c r="THF202" s="116"/>
      <c r="THG202" s="116"/>
      <c r="THH202" s="116"/>
      <c r="THI202" s="116" t="s">
        <v>74</v>
      </c>
      <c r="THJ202" s="116"/>
      <c r="THK202" s="116"/>
      <c r="THL202" s="116"/>
      <c r="THM202" s="116"/>
      <c r="THN202" s="116"/>
      <c r="THO202" s="116"/>
      <c r="THP202" s="116"/>
      <c r="THQ202" s="116" t="s">
        <v>74</v>
      </c>
      <c r="THR202" s="116"/>
      <c r="THS202" s="116"/>
      <c r="THT202" s="116"/>
      <c r="THU202" s="116"/>
      <c r="THV202" s="116"/>
      <c r="THW202" s="116"/>
      <c r="THX202" s="116"/>
      <c r="THY202" s="116" t="s">
        <v>74</v>
      </c>
      <c r="THZ202" s="116"/>
      <c r="TIA202" s="116"/>
      <c r="TIB202" s="116"/>
      <c r="TIC202" s="116"/>
      <c r="TID202" s="116"/>
      <c r="TIE202" s="116"/>
      <c r="TIF202" s="116"/>
      <c r="TIG202" s="116" t="s">
        <v>74</v>
      </c>
      <c r="TIH202" s="116"/>
      <c r="TII202" s="116"/>
      <c r="TIJ202" s="116"/>
      <c r="TIK202" s="116"/>
      <c r="TIL202" s="116"/>
      <c r="TIM202" s="116"/>
      <c r="TIN202" s="116"/>
      <c r="TIO202" s="116" t="s">
        <v>74</v>
      </c>
      <c r="TIP202" s="116"/>
      <c r="TIQ202" s="116"/>
      <c r="TIR202" s="116"/>
      <c r="TIS202" s="116"/>
      <c r="TIT202" s="116"/>
      <c r="TIU202" s="116"/>
      <c r="TIV202" s="116"/>
      <c r="TIW202" s="116" t="s">
        <v>74</v>
      </c>
      <c r="TIX202" s="116"/>
      <c r="TIY202" s="116"/>
      <c r="TIZ202" s="116"/>
      <c r="TJA202" s="116"/>
      <c r="TJB202" s="116"/>
      <c r="TJC202" s="116"/>
      <c r="TJD202" s="116"/>
      <c r="TJE202" s="116" t="s">
        <v>74</v>
      </c>
      <c r="TJF202" s="116"/>
      <c r="TJG202" s="116"/>
      <c r="TJH202" s="116"/>
      <c r="TJI202" s="116"/>
      <c r="TJJ202" s="116"/>
      <c r="TJK202" s="116"/>
      <c r="TJL202" s="116"/>
      <c r="TJM202" s="116" t="s">
        <v>74</v>
      </c>
      <c r="TJN202" s="116"/>
      <c r="TJO202" s="116"/>
      <c r="TJP202" s="116"/>
      <c r="TJQ202" s="116"/>
      <c r="TJR202" s="116"/>
      <c r="TJS202" s="116"/>
      <c r="TJT202" s="116"/>
      <c r="TJU202" s="116" t="s">
        <v>74</v>
      </c>
      <c r="TJV202" s="116"/>
      <c r="TJW202" s="116"/>
      <c r="TJX202" s="116"/>
      <c r="TJY202" s="116"/>
      <c r="TJZ202" s="116"/>
      <c r="TKA202" s="116"/>
      <c r="TKB202" s="116"/>
      <c r="TKC202" s="116" t="s">
        <v>74</v>
      </c>
      <c r="TKD202" s="116"/>
      <c r="TKE202" s="116"/>
      <c r="TKF202" s="116"/>
      <c r="TKG202" s="116"/>
      <c r="TKH202" s="116"/>
      <c r="TKI202" s="116"/>
      <c r="TKJ202" s="116"/>
      <c r="TKK202" s="116" t="s">
        <v>74</v>
      </c>
      <c r="TKL202" s="116"/>
      <c r="TKM202" s="116"/>
      <c r="TKN202" s="116"/>
      <c r="TKO202" s="116"/>
      <c r="TKP202" s="116"/>
      <c r="TKQ202" s="116"/>
      <c r="TKR202" s="116"/>
      <c r="TKS202" s="116" t="s">
        <v>74</v>
      </c>
      <c r="TKT202" s="116"/>
      <c r="TKU202" s="116"/>
      <c r="TKV202" s="116"/>
      <c r="TKW202" s="116"/>
      <c r="TKX202" s="116"/>
      <c r="TKY202" s="116"/>
      <c r="TKZ202" s="116"/>
      <c r="TLA202" s="116" t="s">
        <v>74</v>
      </c>
      <c r="TLB202" s="116"/>
      <c r="TLC202" s="116"/>
      <c r="TLD202" s="116"/>
      <c r="TLE202" s="116"/>
      <c r="TLF202" s="116"/>
      <c r="TLG202" s="116"/>
      <c r="TLH202" s="116"/>
      <c r="TLI202" s="116" t="s">
        <v>74</v>
      </c>
      <c r="TLJ202" s="116"/>
      <c r="TLK202" s="116"/>
      <c r="TLL202" s="116"/>
      <c r="TLM202" s="116"/>
      <c r="TLN202" s="116"/>
      <c r="TLO202" s="116"/>
      <c r="TLP202" s="116"/>
      <c r="TLQ202" s="116" t="s">
        <v>74</v>
      </c>
      <c r="TLR202" s="116"/>
      <c r="TLS202" s="116"/>
      <c r="TLT202" s="116"/>
      <c r="TLU202" s="116"/>
      <c r="TLV202" s="116"/>
      <c r="TLW202" s="116"/>
      <c r="TLX202" s="116"/>
      <c r="TLY202" s="116" t="s">
        <v>74</v>
      </c>
      <c r="TLZ202" s="116"/>
      <c r="TMA202" s="116"/>
      <c r="TMB202" s="116"/>
      <c r="TMC202" s="116"/>
      <c r="TMD202" s="116"/>
      <c r="TME202" s="116"/>
      <c r="TMF202" s="116"/>
      <c r="TMG202" s="116" t="s">
        <v>74</v>
      </c>
      <c r="TMH202" s="116"/>
      <c r="TMI202" s="116"/>
      <c r="TMJ202" s="116"/>
      <c r="TMK202" s="116"/>
      <c r="TML202" s="116"/>
      <c r="TMM202" s="116"/>
      <c r="TMN202" s="116"/>
      <c r="TMO202" s="116" t="s">
        <v>74</v>
      </c>
      <c r="TMP202" s="116"/>
      <c r="TMQ202" s="116"/>
      <c r="TMR202" s="116"/>
      <c r="TMS202" s="116"/>
      <c r="TMT202" s="116"/>
      <c r="TMU202" s="116"/>
      <c r="TMV202" s="116"/>
      <c r="TMW202" s="116" t="s">
        <v>74</v>
      </c>
      <c r="TMX202" s="116"/>
      <c r="TMY202" s="116"/>
      <c r="TMZ202" s="116"/>
      <c r="TNA202" s="116"/>
      <c r="TNB202" s="116"/>
      <c r="TNC202" s="116"/>
      <c r="TND202" s="116"/>
      <c r="TNE202" s="116" t="s">
        <v>74</v>
      </c>
      <c r="TNF202" s="116"/>
      <c r="TNG202" s="116"/>
      <c r="TNH202" s="116"/>
      <c r="TNI202" s="116"/>
      <c r="TNJ202" s="116"/>
      <c r="TNK202" s="116"/>
      <c r="TNL202" s="116"/>
      <c r="TNM202" s="116" t="s">
        <v>74</v>
      </c>
      <c r="TNN202" s="116"/>
      <c r="TNO202" s="116"/>
      <c r="TNP202" s="116"/>
      <c r="TNQ202" s="116"/>
      <c r="TNR202" s="116"/>
      <c r="TNS202" s="116"/>
      <c r="TNT202" s="116"/>
      <c r="TNU202" s="116" t="s">
        <v>74</v>
      </c>
      <c r="TNV202" s="116"/>
      <c r="TNW202" s="116"/>
      <c r="TNX202" s="116"/>
      <c r="TNY202" s="116"/>
      <c r="TNZ202" s="116"/>
      <c r="TOA202" s="116"/>
      <c r="TOB202" s="116"/>
      <c r="TOC202" s="116" t="s">
        <v>74</v>
      </c>
      <c r="TOD202" s="116"/>
      <c r="TOE202" s="116"/>
      <c r="TOF202" s="116"/>
      <c r="TOG202" s="116"/>
      <c r="TOH202" s="116"/>
      <c r="TOI202" s="116"/>
      <c r="TOJ202" s="116"/>
      <c r="TOK202" s="116" t="s">
        <v>74</v>
      </c>
      <c r="TOL202" s="116"/>
      <c r="TOM202" s="116"/>
      <c r="TON202" s="116"/>
      <c r="TOO202" s="116"/>
      <c r="TOP202" s="116"/>
      <c r="TOQ202" s="116"/>
      <c r="TOR202" s="116"/>
      <c r="TOS202" s="116" t="s">
        <v>74</v>
      </c>
      <c r="TOT202" s="116"/>
      <c r="TOU202" s="116"/>
      <c r="TOV202" s="116"/>
      <c r="TOW202" s="116"/>
      <c r="TOX202" s="116"/>
      <c r="TOY202" s="116"/>
      <c r="TOZ202" s="116"/>
      <c r="TPA202" s="116" t="s">
        <v>74</v>
      </c>
      <c r="TPB202" s="116"/>
      <c r="TPC202" s="116"/>
      <c r="TPD202" s="116"/>
      <c r="TPE202" s="116"/>
      <c r="TPF202" s="116"/>
      <c r="TPG202" s="116"/>
      <c r="TPH202" s="116"/>
      <c r="TPI202" s="116" t="s">
        <v>74</v>
      </c>
      <c r="TPJ202" s="116"/>
      <c r="TPK202" s="116"/>
      <c r="TPL202" s="116"/>
      <c r="TPM202" s="116"/>
      <c r="TPN202" s="116"/>
      <c r="TPO202" s="116"/>
      <c r="TPP202" s="116"/>
      <c r="TPQ202" s="116" t="s">
        <v>74</v>
      </c>
      <c r="TPR202" s="116"/>
      <c r="TPS202" s="116"/>
      <c r="TPT202" s="116"/>
      <c r="TPU202" s="116"/>
      <c r="TPV202" s="116"/>
      <c r="TPW202" s="116"/>
      <c r="TPX202" s="116"/>
      <c r="TPY202" s="116" t="s">
        <v>74</v>
      </c>
      <c r="TPZ202" s="116"/>
      <c r="TQA202" s="116"/>
      <c r="TQB202" s="116"/>
      <c r="TQC202" s="116"/>
      <c r="TQD202" s="116"/>
      <c r="TQE202" s="116"/>
      <c r="TQF202" s="116"/>
      <c r="TQG202" s="116" t="s">
        <v>74</v>
      </c>
      <c r="TQH202" s="116"/>
      <c r="TQI202" s="116"/>
      <c r="TQJ202" s="116"/>
      <c r="TQK202" s="116"/>
      <c r="TQL202" s="116"/>
      <c r="TQM202" s="116"/>
      <c r="TQN202" s="116"/>
      <c r="TQO202" s="116" t="s">
        <v>74</v>
      </c>
      <c r="TQP202" s="116"/>
      <c r="TQQ202" s="116"/>
      <c r="TQR202" s="116"/>
      <c r="TQS202" s="116"/>
      <c r="TQT202" s="116"/>
      <c r="TQU202" s="116"/>
      <c r="TQV202" s="116"/>
      <c r="TQW202" s="116" t="s">
        <v>74</v>
      </c>
      <c r="TQX202" s="116"/>
      <c r="TQY202" s="116"/>
      <c r="TQZ202" s="116"/>
      <c r="TRA202" s="116"/>
      <c r="TRB202" s="116"/>
      <c r="TRC202" s="116"/>
      <c r="TRD202" s="116"/>
      <c r="TRE202" s="116" t="s">
        <v>74</v>
      </c>
      <c r="TRF202" s="116"/>
      <c r="TRG202" s="116"/>
      <c r="TRH202" s="116"/>
      <c r="TRI202" s="116"/>
      <c r="TRJ202" s="116"/>
      <c r="TRK202" s="116"/>
      <c r="TRL202" s="116"/>
      <c r="TRM202" s="116" t="s">
        <v>74</v>
      </c>
      <c r="TRN202" s="116"/>
      <c r="TRO202" s="116"/>
      <c r="TRP202" s="116"/>
      <c r="TRQ202" s="116"/>
      <c r="TRR202" s="116"/>
      <c r="TRS202" s="116"/>
      <c r="TRT202" s="116"/>
      <c r="TRU202" s="116" t="s">
        <v>74</v>
      </c>
      <c r="TRV202" s="116"/>
      <c r="TRW202" s="116"/>
      <c r="TRX202" s="116"/>
      <c r="TRY202" s="116"/>
      <c r="TRZ202" s="116"/>
      <c r="TSA202" s="116"/>
      <c r="TSB202" s="116"/>
      <c r="TSC202" s="116" t="s">
        <v>74</v>
      </c>
      <c r="TSD202" s="116"/>
      <c r="TSE202" s="116"/>
      <c r="TSF202" s="116"/>
      <c r="TSG202" s="116"/>
      <c r="TSH202" s="116"/>
      <c r="TSI202" s="116"/>
      <c r="TSJ202" s="116"/>
      <c r="TSK202" s="116" t="s">
        <v>74</v>
      </c>
      <c r="TSL202" s="116"/>
      <c r="TSM202" s="116"/>
      <c r="TSN202" s="116"/>
      <c r="TSO202" s="116"/>
      <c r="TSP202" s="116"/>
      <c r="TSQ202" s="116"/>
      <c r="TSR202" s="116"/>
      <c r="TSS202" s="116" t="s">
        <v>74</v>
      </c>
      <c r="TST202" s="116"/>
      <c r="TSU202" s="116"/>
      <c r="TSV202" s="116"/>
      <c r="TSW202" s="116"/>
      <c r="TSX202" s="116"/>
      <c r="TSY202" s="116"/>
      <c r="TSZ202" s="116"/>
      <c r="TTA202" s="116" t="s">
        <v>74</v>
      </c>
      <c r="TTB202" s="116"/>
      <c r="TTC202" s="116"/>
      <c r="TTD202" s="116"/>
      <c r="TTE202" s="116"/>
      <c r="TTF202" s="116"/>
      <c r="TTG202" s="116"/>
      <c r="TTH202" s="116"/>
      <c r="TTI202" s="116" t="s">
        <v>74</v>
      </c>
      <c r="TTJ202" s="116"/>
      <c r="TTK202" s="116"/>
      <c r="TTL202" s="116"/>
      <c r="TTM202" s="116"/>
      <c r="TTN202" s="116"/>
      <c r="TTO202" s="116"/>
      <c r="TTP202" s="116"/>
      <c r="TTQ202" s="116" t="s">
        <v>74</v>
      </c>
      <c r="TTR202" s="116"/>
      <c r="TTS202" s="116"/>
      <c r="TTT202" s="116"/>
      <c r="TTU202" s="116"/>
      <c r="TTV202" s="116"/>
      <c r="TTW202" s="116"/>
      <c r="TTX202" s="116"/>
      <c r="TTY202" s="116" t="s">
        <v>74</v>
      </c>
      <c r="TTZ202" s="116"/>
      <c r="TUA202" s="116"/>
      <c r="TUB202" s="116"/>
      <c r="TUC202" s="116"/>
      <c r="TUD202" s="116"/>
      <c r="TUE202" s="116"/>
      <c r="TUF202" s="116"/>
      <c r="TUG202" s="116" t="s">
        <v>74</v>
      </c>
      <c r="TUH202" s="116"/>
      <c r="TUI202" s="116"/>
      <c r="TUJ202" s="116"/>
      <c r="TUK202" s="116"/>
      <c r="TUL202" s="116"/>
      <c r="TUM202" s="116"/>
      <c r="TUN202" s="116"/>
      <c r="TUO202" s="116" t="s">
        <v>74</v>
      </c>
      <c r="TUP202" s="116"/>
      <c r="TUQ202" s="116"/>
      <c r="TUR202" s="116"/>
      <c r="TUS202" s="116"/>
      <c r="TUT202" s="116"/>
      <c r="TUU202" s="116"/>
      <c r="TUV202" s="116"/>
      <c r="TUW202" s="116" t="s">
        <v>74</v>
      </c>
      <c r="TUX202" s="116"/>
      <c r="TUY202" s="116"/>
      <c r="TUZ202" s="116"/>
      <c r="TVA202" s="116"/>
      <c r="TVB202" s="116"/>
      <c r="TVC202" s="116"/>
      <c r="TVD202" s="116"/>
      <c r="TVE202" s="116" t="s">
        <v>74</v>
      </c>
      <c r="TVF202" s="116"/>
      <c r="TVG202" s="116"/>
      <c r="TVH202" s="116"/>
      <c r="TVI202" s="116"/>
      <c r="TVJ202" s="116"/>
      <c r="TVK202" s="116"/>
      <c r="TVL202" s="116"/>
      <c r="TVM202" s="116" t="s">
        <v>74</v>
      </c>
      <c r="TVN202" s="116"/>
      <c r="TVO202" s="116"/>
      <c r="TVP202" s="116"/>
      <c r="TVQ202" s="116"/>
      <c r="TVR202" s="116"/>
      <c r="TVS202" s="116"/>
      <c r="TVT202" s="116"/>
      <c r="TVU202" s="116" t="s">
        <v>74</v>
      </c>
      <c r="TVV202" s="116"/>
      <c r="TVW202" s="116"/>
      <c r="TVX202" s="116"/>
      <c r="TVY202" s="116"/>
      <c r="TVZ202" s="116"/>
      <c r="TWA202" s="116"/>
      <c r="TWB202" s="116"/>
      <c r="TWC202" s="116" t="s">
        <v>74</v>
      </c>
      <c r="TWD202" s="116"/>
      <c r="TWE202" s="116"/>
      <c r="TWF202" s="116"/>
      <c r="TWG202" s="116"/>
      <c r="TWH202" s="116"/>
      <c r="TWI202" s="116"/>
      <c r="TWJ202" s="116"/>
      <c r="TWK202" s="116" t="s">
        <v>74</v>
      </c>
      <c r="TWL202" s="116"/>
      <c r="TWM202" s="116"/>
      <c r="TWN202" s="116"/>
      <c r="TWO202" s="116"/>
      <c r="TWP202" s="116"/>
      <c r="TWQ202" s="116"/>
      <c r="TWR202" s="116"/>
      <c r="TWS202" s="116" t="s">
        <v>74</v>
      </c>
      <c r="TWT202" s="116"/>
      <c r="TWU202" s="116"/>
      <c r="TWV202" s="116"/>
      <c r="TWW202" s="116"/>
      <c r="TWX202" s="116"/>
      <c r="TWY202" s="116"/>
      <c r="TWZ202" s="116"/>
      <c r="TXA202" s="116" t="s">
        <v>74</v>
      </c>
      <c r="TXB202" s="116"/>
      <c r="TXC202" s="116"/>
      <c r="TXD202" s="116"/>
      <c r="TXE202" s="116"/>
      <c r="TXF202" s="116"/>
      <c r="TXG202" s="116"/>
      <c r="TXH202" s="116"/>
      <c r="TXI202" s="116" t="s">
        <v>74</v>
      </c>
      <c r="TXJ202" s="116"/>
      <c r="TXK202" s="116"/>
      <c r="TXL202" s="116"/>
      <c r="TXM202" s="116"/>
      <c r="TXN202" s="116"/>
      <c r="TXO202" s="116"/>
      <c r="TXP202" s="116"/>
      <c r="TXQ202" s="116" t="s">
        <v>74</v>
      </c>
      <c r="TXR202" s="116"/>
      <c r="TXS202" s="116"/>
      <c r="TXT202" s="116"/>
      <c r="TXU202" s="116"/>
      <c r="TXV202" s="116"/>
      <c r="TXW202" s="116"/>
      <c r="TXX202" s="116"/>
      <c r="TXY202" s="116" t="s">
        <v>74</v>
      </c>
      <c r="TXZ202" s="116"/>
      <c r="TYA202" s="116"/>
      <c r="TYB202" s="116"/>
      <c r="TYC202" s="116"/>
      <c r="TYD202" s="116"/>
      <c r="TYE202" s="116"/>
      <c r="TYF202" s="116"/>
      <c r="TYG202" s="116" t="s">
        <v>74</v>
      </c>
      <c r="TYH202" s="116"/>
      <c r="TYI202" s="116"/>
      <c r="TYJ202" s="116"/>
      <c r="TYK202" s="116"/>
      <c r="TYL202" s="116"/>
      <c r="TYM202" s="116"/>
      <c r="TYN202" s="116"/>
      <c r="TYO202" s="116" t="s">
        <v>74</v>
      </c>
      <c r="TYP202" s="116"/>
      <c r="TYQ202" s="116"/>
      <c r="TYR202" s="116"/>
      <c r="TYS202" s="116"/>
      <c r="TYT202" s="116"/>
      <c r="TYU202" s="116"/>
      <c r="TYV202" s="116"/>
      <c r="TYW202" s="116" t="s">
        <v>74</v>
      </c>
      <c r="TYX202" s="116"/>
      <c r="TYY202" s="116"/>
      <c r="TYZ202" s="116"/>
      <c r="TZA202" s="116"/>
      <c r="TZB202" s="116"/>
      <c r="TZC202" s="116"/>
      <c r="TZD202" s="116"/>
      <c r="TZE202" s="116" t="s">
        <v>74</v>
      </c>
      <c r="TZF202" s="116"/>
      <c r="TZG202" s="116"/>
      <c r="TZH202" s="116"/>
      <c r="TZI202" s="116"/>
      <c r="TZJ202" s="116"/>
      <c r="TZK202" s="116"/>
      <c r="TZL202" s="116"/>
      <c r="TZM202" s="116" t="s">
        <v>74</v>
      </c>
      <c r="TZN202" s="116"/>
      <c r="TZO202" s="116"/>
      <c r="TZP202" s="116"/>
      <c r="TZQ202" s="116"/>
      <c r="TZR202" s="116"/>
      <c r="TZS202" s="116"/>
      <c r="TZT202" s="116"/>
      <c r="TZU202" s="116" t="s">
        <v>74</v>
      </c>
      <c r="TZV202" s="116"/>
      <c r="TZW202" s="116"/>
      <c r="TZX202" s="116"/>
      <c r="TZY202" s="116"/>
      <c r="TZZ202" s="116"/>
      <c r="UAA202" s="116"/>
      <c r="UAB202" s="116"/>
      <c r="UAC202" s="116" t="s">
        <v>74</v>
      </c>
      <c r="UAD202" s="116"/>
      <c r="UAE202" s="116"/>
      <c r="UAF202" s="116"/>
      <c r="UAG202" s="116"/>
      <c r="UAH202" s="116"/>
      <c r="UAI202" s="116"/>
      <c r="UAJ202" s="116"/>
      <c r="UAK202" s="116" t="s">
        <v>74</v>
      </c>
      <c r="UAL202" s="116"/>
      <c r="UAM202" s="116"/>
      <c r="UAN202" s="116"/>
      <c r="UAO202" s="116"/>
      <c r="UAP202" s="116"/>
      <c r="UAQ202" s="116"/>
      <c r="UAR202" s="116"/>
      <c r="UAS202" s="116" t="s">
        <v>74</v>
      </c>
      <c r="UAT202" s="116"/>
      <c r="UAU202" s="116"/>
      <c r="UAV202" s="116"/>
      <c r="UAW202" s="116"/>
      <c r="UAX202" s="116"/>
      <c r="UAY202" s="116"/>
      <c r="UAZ202" s="116"/>
      <c r="UBA202" s="116" t="s">
        <v>74</v>
      </c>
      <c r="UBB202" s="116"/>
      <c r="UBC202" s="116"/>
      <c r="UBD202" s="116"/>
      <c r="UBE202" s="116"/>
      <c r="UBF202" s="116"/>
      <c r="UBG202" s="116"/>
      <c r="UBH202" s="116"/>
      <c r="UBI202" s="116" t="s">
        <v>74</v>
      </c>
      <c r="UBJ202" s="116"/>
      <c r="UBK202" s="116"/>
      <c r="UBL202" s="116"/>
      <c r="UBM202" s="116"/>
      <c r="UBN202" s="116"/>
      <c r="UBO202" s="116"/>
      <c r="UBP202" s="116"/>
      <c r="UBQ202" s="116" t="s">
        <v>74</v>
      </c>
      <c r="UBR202" s="116"/>
      <c r="UBS202" s="116"/>
      <c r="UBT202" s="116"/>
      <c r="UBU202" s="116"/>
      <c r="UBV202" s="116"/>
      <c r="UBW202" s="116"/>
      <c r="UBX202" s="116"/>
      <c r="UBY202" s="116" t="s">
        <v>74</v>
      </c>
      <c r="UBZ202" s="116"/>
      <c r="UCA202" s="116"/>
      <c r="UCB202" s="116"/>
      <c r="UCC202" s="116"/>
      <c r="UCD202" s="116"/>
      <c r="UCE202" s="116"/>
      <c r="UCF202" s="116"/>
      <c r="UCG202" s="116" t="s">
        <v>74</v>
      </c>
      <c r="UCH202" s="116"/>
      <c r="UCI202" s="116"/>
      <c r="UCJ202" s="116"/>
      <c r="UCK202" s="116"/>
      <c r="UCL202" s="116"/>
      <c r="UCM202" s="116"/>
      <c r="UCN202" s="116"/>
      <c r="UCO202" s="116" t="s">
        <v>74</v>
      </c>
      <c r="UCP202" s="116"/>
      <c r="UCQ202" s="116"/>
      <c r="UCR202" s="116"/>
      <c r="UCS202" s="116"/>
      <c r="UCT202" s="116"/>
      <c r="UCU202" s="116"/>
      <c r="UCV202" s="116"/>
      <c r="UCW202" s="116" t="s">
        <v>74</v>
      </c>
      <c r="UCX202" s="116"/>
      <c r="UCY202" s="116"/>
      <c r="UCZ202" s="116"/>
      <c r="UDA202" s="116"/>
      <c r="UDB202" s="116"/>
      <c r="UDC202" s="116"/>
      <c r="UDD202" s="116"/>
      <c r="UDE202" s="116" t="s">
        <v>74</v>
      </c>
      <c r="UDF202" s="116"/>
      <c r="UDG202" s="116"/>
      <c r="UDH202" s="116"/>
      <c r="UDI202" s="116"/>
      <c r="UDJ202" s="116"/>
      <c r="UDK202" s="116"/>
      <c r="UDL202" s="116"/>
      <c r="UDM202" s="116" t="s">
        <v>74</v>
      </c>
      <c r="UDN202" s="116"/>
      <c r="UDO202" s="116"/>
      <c r="UDP202" s="116"/>
      <c r="UDQ202" s="116"/>
      <c r="UDR202" s="116"/>
      <c r="UDS202" s="116"/>
      <c r="UDT202" s="116"/>
      <c r="UDU202" s="116" t="s">
        <v>74</v>
      </c>
      <c r="UDV202" s="116"/>
      <c r="UDW202" s="116"/>
      <c r="UDX202" s="116"/>
      <c r="UDY202" s="116"/>
      <c r="UDZ202" s="116"/>
      <c r="UEA202" s="116"/>
      <c r="UEB202" s="116"/>
      <c r="UEC202" s="116" t="s">
        <v>74</v>
      </c>
      <c r="UED202" s="116"/>
      <c r="UEE202" s="116"/>
      <c r="UEF202" s="116"/>
      <c r="UEG202" s="116"/>
      <c r="UEH202" s="116"/>
      <c r="UEI202" s="116"/>
      <c r="UEJ202" s="116"/>
      <c r="UEK202" s="116" t="s">
        <v>74</v>
      </c>
      <c r="UEL202" s="116"/>
      <c r="UEM202" s="116"/>
      <c r="UEN202" s="116"/>
      <c r="UEO202" s="116"/>
      <c r="UEP202" s="116"/>
      <c r="UEQ202" s="116"/>
      <c r="UER202" s="116"/>
      <c r="UES202" s="116" t="s">
        <v>74</v>
      </c>
      <c r="UET202" s="116"/>
      <c r="UEU202" s="116"/>
      <c r="UEV202" s="116"/>
      <c r="UEW202" s="116"/>
      <c r="UEX202" s="116"/>
      <c r="UEY202" s="116"/>
      <c r="UEZ202" s="116"/>
      <c r="UFA202" s="116" t="s">
        <v>74</v>
      </c>
      <c r="UFB202" s="116"/>
      <c r="UFC202" s="116"/>
      <c r="UFD202" s="116"/>
      <c r="UFE202" s="116"/>
      <c r="UFF202" s="116"/>
      <c r="UFG202" s="116"/>
      <c r="UFH202" s="116"/>
      <c r="UFI202" s="116" t="s">
        <v>74</v>
      </c>
      <c r="UFJ202" s="116"/>
      <c r="UFK202" s="116"/>
      <c r="UFL202" s="116"/>
      <c r="UFM202" s="116"/>
      <c r="UFN202" s="116"/>
      <c r="UFO202" s="116"/>
      <c r="UFP202" s="116"/>
      <c r="UFQ202" s="116" t="s">
        <v>74</v>
      </c>
      <c r="UFR202" s="116"/>
      <c r="UFS202" s="116"/>
      <c r="UFT202" s="116"/>
      <c r="UFU202" s="116"/>
      <c r="UFV202" s="116"/>
      <c r="UFW202" s="116"/>
      <c r="UFX202" s="116"/>
      <c r="UFY202" s="116" t="s">
        <v>74</v>
      </c>
      <c r="UFZ202" s="116"/>
      <c r="UGA202" s="116"/>
      <c r="UGB202" s="116"/>
      <c r="UGC202" s="116"/>
      <c r="UGD202" s="116"/>
      <c r="UGE202" s="116"/>
      <c r="UGF202" s="116"/>
      <c r="UGG202" s="116" t="s">
        <v>74</v>
      </c>
      <c r="UGH202" s="116"/>
      <c r="UGI202" s="116"/>
      <c r="UGJ202" s="116"/>
      <c r="UGK202" s="116"/>
      <c r="UGL202" s="116"/>
      <c r="UGM202" s="116"/>
      <c r="UGN202" s="116"/>
      <c r="UGO202" s="116" t="s">
        <v>74</v>
      </c>
      <c r="UGP202" s="116"/>
      <c r="UGQ202" s="116"/>
      <c r="UGR202" s="116"/>
      <c r="UGS202" s="116"/>
      <c r="UGT202" s="116"/>
      <c r="UGU202" s="116"/>
      <c r="UGV202" s="116"/>
      <c r="UGW202" s="116" t="s">
        <v>74</v>
      </c>
      <c r="UGX202" s="116"/>
      <c r="UGY202" s="116"/>
      <c r="UGZ202" s="116"/>
      <c r="UHA202" s="116"/>
      <c r="UHB202" s="116"/>
      <c r="UHC202" s="116"/>
      <c r="UHD202" s="116"/>
      <c r="UHE202" s="116" t="s">
        <v>74</v>
      </c>
      <c r="UHF202" s="116"/>
      <c r="UHG202" s="116"/>
      <c r="UHH202" s="116"/>
      <c r="UHI202" s="116"/>
      <c r="UHJ202" s="116"/>
      <c r="UHK202" s="116"/>
      <c r="UHL202" s="116"/>
      <c r="UHM202" s="116" t="s">
        <v>74</v>
      </c>
      <c r="UHN202" s="116"/>
      <c r="UHO202" s="116"/>
      <c r="UHP202" s="116"/>
      <c r="UHQ202" s="116"/>
      <c r="UHR202" s="116"/>
      <c r="UHS202" s="116"/>
      <c r="UHT202" s="116"/>
      <c r="UHU202" s="116" t="s">
        <v>74</v>
      </c>
      <c r="UHV202" s="116"/>
      <c r="UHW202" s="116"/>
      <c r="UHX202" s="116"/>
      <c r="UHY202" s="116"/>
      <c r="UHZ202" s="116"/>
      <c r="UIA202" s="116"/>
      <c r="UIB202" s="116"/>
      <c r="UIC202" s="116" t="s">
        <v>74</v>
      </c>
      <c r="UID202" s="116"/>
      <c r="UIE202" s="116"/>
      <c r="UIF202" s="116"/>
      <c r="UIG202" s="116"/>
      <c r="UIH202" s="116"/>
      <c r="UII202" s="116"/>
      <c r="UIJ202" s="116"/>
      <c r="UIK202" s="116" t="s">
        <v>74</v>
      </c>
      <c r="UIL202" s="116"/>
      <c r="UIM202" s="116"/>
      <c r="UIN202" s="116"/>
      <c r="UIO202" s="116"/>
      <c r="UIP202" s="116"/>
      <c r="UIQ202" s="116"/>
      <c r="UIR202" s="116"/>
      <c r="UIS202" s="116" t="s">
        <v>74</v>
      </c>
      <c r="UIT202" s="116"/>
      <c r="UIU202" s="116"/>
      <c r="UIV202" s="116"/>
      <c r="UIW202" s="116"/>
      <c r="UIX202" s="116"/>
      <c r="UIY202" s="116"/>
      <c r="UIZ202" s="116"/>
      <c r="UJA202" s="116" t="s">
        <v>74</v>
      </c>
      <c r="UJB202" s="116"/>
      <c r="UJC202" s="116"/>
      <c r="UJD202" s="116"/>
      <c r="UJE202" s="116"/>
      <c r="UJF202" s="116"/>
      <c r="UJG202" s="116"/>
      <c r="UJH202" s="116"/>
      <c r="UJI202" s="116" t="s">
        <v>74</v>
      </c>
      <c r="UJJ202" s="116"/>
      <c r="UJK202" s="116"/>
      <c r="UJL202" s="116"/>
      <c r="UJM202" s="116"/>
      <c r="UJN202" s="116"/>
      <c r="UJO202" s="116"/>
      <c r="UJP202" s="116"/>
      <c r="UJQ202" s="116" t="s">
        <v>74</v>
      </c>
      <c r="UJR202" s="116"/>
      <c r="UJS202" s="116"/>
      <c r="UJT202" s="116"/>
      <c r="UJU202" s="116"/>
      <c r="UJV202" s="116"/>
      <c r="UJW202" s="116"/>
      <c r="UJX202" s="116"/>
      <c r="UJY202" s="116" t="s">
        <v>74</v>
      </c>
      <c r="UJZ202" s="116"/>
      <c r="UKA202" s="116"/>
      <c r="UKB202" s="116"/>
      <c r="UKC202" s="116"/>
      <c r="UKD202" s="116"/>
      <c r="UKE202" s="116"/>
      <c r="UKF202" s="116"/>
      <c r="UKG202" s="116" t="s">
        <v>74</v>
      </c>
      <c r="UKH202" s="116"/>
      <c r="UKI202" s="116"/>
      <c r="UKJ202" s="116"/>
      <c r="UKK202" s="116"/>
      <c r="UKL202" s="116"/>
      <c r="UKM202" s="116"/>
      <c r="UKN202" s="116"/>
      <c r="UKO202" s="116" t="s">
        <v>74</v>
      </c>
      <c r="UKP202" s="116"/>
      <c r="UKQ202" s="116"/>
      <c r="UKR202" s="116"/>
      <c r="UKS202" s="116"/>
      <c r="UKT202" s="116"/>
      <c r="UKU202" s="116"/>
      <c r="UKV202" s="116"/>
      <c r="UKW202" s="116" t="s">
        <v>74</v>
      </c>
      <c r="UKX202" s="116"/>
      <c r="UKY202" s="116"/>
      <c r="UKZ202" s="116"/>
      <c r="ULA202" s="116"/>
      <c r="ULB202" s="116"/>
      <c r="ULC202" s="116"/>
      <c r="ULD202" s="116"/>
      <c r="ULE202" s="116" t="s">
        <v>74</v>
      </c>
      <c r="ULF202" s="116"/>
      <c r="ULG202" s="116"/>
      <c r="ULH202" s="116"/>
      <c r="ULI202" s="116"/>
      <c r="ULJ202" s="116"/>
      <c r="ULK202" s="116"/>
      <c r="ULL202" s="116"/>
      <c r="ULM202" s="116" t="s">
        <v>74</v>
      </c>
      <c r="ULN202" s="116"/>
      <c r="ULO202" s="116"/>
      <c r="ULP202" s="116"/>
      <c r="ULQ202" s="116"/>
      <c r="ULR202" s="116"/>
      <c r="ULS202" s="116"/>
      <c r="ULT202" s="116"/>
      <c r="ULU202" s="116" t="s">
        <v>74</v>
      </c>
      <c r="ULV202" s="116"/>
      <c r="ULW202" s="116"/>
      <c r="ULX202" s="116"/>
      <c r="ULY202" s="116"/>
      <c r="ULZ202" s="116"/>
      <c r="UMA202" s="116"/>
      <c r="UMB202" s="116"/>
      <c r="UMC202" s="116" t="s">
        <v>74</v>
      </c>
      <c r="UMD202" s="116"/>
      <c r="UME202" s="116"/>
      <c r="UMF202" s="116"/>
      <c r="UMG202" s="116"/>
      <c r="UMH202" s="116"/>
      <c r="UMI202" s="116"/>
      <c r="UMJ202" s="116"/>
      <c r="UMK202" s="116" t="s">
        <v>74</v>
      </c>
      <c r="UML202" s="116"/>
      <c r="UMM202" s="116"/>
      <c r="UMN202" s="116"/>
      <c r="UMO202" s="116"/>
      <c r="UMP202" s="116"/>
      <c r="UMQ202" s="116"/>
      <c r="UMR202" s="116"/>
      <c r="UMS202" s="116" t="s">
        <v>74</v>
      </c>
      <c r="UMT202" s="116"/>
      <c r="UMU202" s="116"/>
      <c r="UMV202" s="116"/>
      <c r="UMW202" s="116"/>
      <c r="UMX202" s="116"/>
      <c r="UMY202" s="116"/>
      <c r="UMZ202" s="116"/>
      <c r="UNA202" s="116" t="s">
        <v>74</v>
      </c>
      <c r="UNB202" s="116"/>
      <c r="UNC202" s="116"/>
      <c r="UND202" s="116"/>
      <c r="UNE202" s="116"/>
      <c r="UNF202" s="116"/>
      <c r="UNG202" s="116"/>
      <c r="UNH202" s="116"/>
      <c r="UNI202" s="116" t="s">
        <v>74</v>
      </c>
      <c r="UNJ202" s="116"/>
      <c r="UNK202" s="116"/>
      <c r="UNL202" s="116"/>
      <c r="UNM202" s="116"/>
      <c r="UNN202" s="116"/>
      <c r="UNO202" s="116"/>
      <c r="UNP202" s="116"/>
      <c r="UNQ202" s="116" t="s">
        <v>74</v>
      </c>
      <c r="UNR202" s="116"/>
      <c r="UNS202" s="116"/>
      <c r="UNT202" s="116"/>
      <c r="UNU202" s="116"/>
      <c r="UNV202" s="116"/>
      <c r="UNW202" s="116"/>
      <c r="UNX202" s="116"/>
      <c r="UNY202" s="116" t="s">
        <v>74</v>
      </c>
      <c r="UNZ202" s="116"/>
      <c r="UOA202" s="116"/>
      <c r="UOB202" s="116"/>
      <c r="UOC202" s="116"/>
      <c r="UOD202" s="116"/>
      <c r="UOE202" s="116"/>
      <c r="UOF202" s="116"/>
      <c r="UOG202" s="116" t="s">
        <v>74</v>
      </c>
      <c r="UOH202" s="116"/>
      <c r="UOI202" s="116"/>
      <c r="UOJ202" s="116"/>
      <c r="UOK202" s="116"/>
      <c r="UOL202" s="116"/>
      <c r="UOM202" s="116"/>
      <c r="UON202" s="116"/>
      <c r="UOO202" s="116" t="s">
        <v>74</v>
      </c>
      <c r="UOP202" s="116"/>
      <c r="UOQ202" s="116"/>
      <c r="UOR202" s="116"/>
      <c r="UOS202" s="116"/>
      <c r="UOT202" s="116"/>
      <c r="UOU202" s="116"/>
      <c r="UOV202" s="116"/>
      <c r="UOW202" s="116" t="s">
        <v>74</v>
      </c>
      <c r="UOX202" s="116"/>
      <c r="UOY202" s="116"/>
      <c r="UOZ202" s="116"/>
      <c r="UPA202" s="116"/>
      <c r="UPB202" s="116"/>
      <c r="UPC202" s="116"/>
      <c r="UPD202" s="116"/>
      <c r="UPE202" s="116" t="s">
        <v>74</v>
      </c>
      <c r="UPF202" s="116"/>
      <c r="UPG202" s="116"/>
      <c r="UPH202" s="116"/>
      <c r="UPI202" s="116"/>
      <c r="UPJ202" s="116"/>
      <c r="UPK202" s="116"/>
      <c r="UPL202" s="116"/>
      <c r="UPM202" s="116" t="s">
        <v>74</v>
      </c>
      <c r="UPN202" s="116"/>
      <c r="UPO202" s="116"/>
      <c r="UPP202" s="116"/>
      <c r="UPQ202" s="116"/>
      <c r="UPR202" s="116"/>
      <c r="UPS202" s="116"/>
      <c r="UPT202" s="116"/>
      <c r="UPU202" s="116" t="s">
        <v>74</v>
      </c>
      <c r="UPV202" s="116"/>
      <c r="UPW202" s="116"/>
      <c r="UPX202" s="116"/>
      <c r="UPY202" s="116"/>
      <c r="UPZ202" s="116"/>
      <c r="UQA202" s="116"/>
      <c r="UQB202" s="116"/>
      <c r="UQC202" s="116" t="s">
        <v>74</v>
      </c>
      <c r="UQD202" s="116"/>
      <c r="UQE202" s="116"/>
      <c r="UQF202" s="116"/>
      <c r="UQG202" s="116"/>
      <c r="UQH202" s="116"/>
      <c r="UQI202" s="116"/>
      <c r="UQJ202" s="116"/>
      <c r="UQK202" s="116" t="s">
        <v>74</v>
      </c>
      <c r="UQL202" s="116"/>
      <c r="UQM202" s="116"/>
      <c r="UQN202" s="116"/>
      <c r="UQO202" s="116"/>
      <c r="UQP202" s="116"/>
      <c r="UQQ202" s="116"/>
      <c r="UQR202" s="116"/>
      <c r="UQS202" s="116" t="s">
        <v>74</v>
      </c>
      <c r="UQT202" s="116"/>
      <c r="UQU202" s="116"/>
      <c r="UQV202" s="116"/>
      <c r="UQW202" s="116"/>
      <c r="UQX202" s="116"/>
      <c r="UQY202" s="116"/>
      <c r="UQZ202" s="116"/>
      <c r="URA202" s="116" t="s">
        <v>74</v>
      </c>
      <c r="URB202" s="116"/>
      <c r="URC202" s="116"/>
      <c r="URD202" s="116"/>
      <c r="URE202" s="116"/>
      <c r="URF202" s="116"/>
      <c r="URG202" s="116"/>
      <c r="URH202" s="116"/>
      <c r="URI202" s="116" t="s">
        <v>74</v>
      </c>
      <c r="URJ202" s="116"/>
      <c r="URK202" s="116"/>
      <c r="URL202" s="116"/>
      <c r="URM202" s="116"/>
      <c r="URN202" s="116"/>
      <c r="URO202" s="116"/>
      <c r="URP202" s="116"/>
      <c r="URQ202" s="116" t="s">
        <v>74</v>
      </c>
      <c r="URR202" s="116"/>
      <c r="URS202" s="116"/>
      <c r="URT202" s="116"/>
      <c r="URU202" s="116"/>
      <c r="URV202" s="116"/>
      <c r="URW202" s="116"/>
      <c r="URX202" s="116"/>
      <c r="URY202" s="116" t="s">
        <v>74</v>
      </c>
      <c r="URZ202" s="116"/>
      <c r="USA202" s="116"/>
      <c r="USB202" s="116"/>
      <c r="USC202" s="116"/>
      <c r="USD202" s="116"/>
      <c r="USE202" s="116"/>
      <c r="USF202" s="116"/>
      <c r="USG202" s="116" t="s">
        <v>74</v>
      </c>
      <c r="USH202" s="116"/>
      <c r="USI202" s="116"/>
      <c r="USJ202" s="116"/>
      <c r="USK202" s="116"/>
      <c r="USL202" s="116"/>
      <c r="USM202" s="116"/>
      <c r="USN202" s="116"/>
      <c r="USO202" s="116" t="s">
        <v>74</v>
      </c>
      <c r="USP202" s="116"/>
      <c r="USQ202" s="116"/>
      <c r="USR202" s="116"/>
      <c r="USS202" s="116"/>
      <c r="UST202" s="116"/>
      <c r="USU202" s="116"/>
      <c r="USV202" s="116"/>
      <c r="USW202" s="116" t="s">
        <v>74</v>
      </c>
      <c r="USX202" s="116"/>
      <c r="USY202" s="116"/>
      <c r="USZ202" s="116"/>
      <c r="UTA202" s="116"/>
      <c r="UTB202" s="116"/>
      <c r="UTC202" s="116"/>
      <c r="UTD202" s="116"/>
      <c r="UTE202" s="116" t="s">
        <v>74</v>
      </c>
      <c r="UTF202" s="116"/>
      <c r="UTG202" s="116"/>
      <c r="UTH202" s="116"/>
      <c r="UTI202" s="116"/>
      <c r="UTJ202" s="116"/>
      <c r="UTK202" s="116"/>
      <c r="UTL202" s="116"/>
      <c r="UTM202" s="116" t="s">
        <v>74</v>
      </c>
      <c r="UTN202" s="116"/>
      <c r="UTO202" s="116"/>
      <c r="UTP202" s="116"/>
      <c r="UTQ202" s="116"/>
      <c r="UTR202" s="116"/>
      <c r="UTS202" s="116"/>
      <c r="UTT202" s="116"/>
      <c r="UTU202" s="116" t="s">
        <v>74</v>
      </c>
      <c r="UTV202" s="116"/>
      <c r="UTW202" s="116"/>
      <c r="UTX202" s="116"/>
      <c r="UTY202" s="116"/>
      <c r="UTZ202" s="116"/>
      <c r="UUA202" s="116"/>
      <c r="UUB202" s="116"/>
      <c r="UUC202" s="116" t="s">
        <v>74</v>
      </c>
      <c r="UUD202" s="116"/>
      <c r="UUE202" s="116"/>
      <c r="UUF202" s="116"/>
      <c r="UUG202" s="116"/>
      <c r="UUH202" s="116"/>
      <c r="UUI202" s="116"/>
      <c r="UUJ202" s="116"/>
      <c r="UUK202" s="116" t="s">
        <v>74</v>
      </c>
      <c r="UUL202" s="116"/>
      <c r="UUM202" s="116"/>
      <c r="UUN202" s="116"/>
      <c r="UUO202" s="116"/>
      <c r="UUP202" s="116"/>
      <c r="UUQ202" s="116"/>
      <c r="UUR202" s="116"/>
      <c r="UUS202" s="116" t="s">
        <v>74</v>
      </c>
      <c r="UUT202" s="116"/>
      <c r="UUU202" s="116"/>
      <c r="UUV202" s="116"/>
      <c r="UUW202" s="116"/>
      <c r="UUX202" s="116"/>
      <c r="UUY202" s="116"/>
      <c r="UUZ202" s="116"/>
      <c r="UVA202" s="116" t="s">
        <v>74</v>
      </c>
      <c r="UVB202" s="116"/>
      <c r="UVC202" s="116"/>
      <c r="UVD202" s="116"/>
      <c r="UVE202" s="116"/>
      <c r="UVF202" s="116"/>
      <c r="UVG202" s="116"/>
      <c r="UVH202" s="116"/>
      <c r="UVI202" s="116" t="s">
        <v>74</v>
      </c>
      <c r="UVJ202" s="116"/>
      <c r="UVK202" s="116"/>
      <c r="UVL202" s="116"/>
      <c r="UVM202" s="116"/>
      <c r="UVN202" s="116"/>
      <c r="UVO202" s="116"/>
      <c r="UVP202" s="116"/>
      <c r="UVQ202" s="116" t="s">
        <v>74</v>
      </c>
      <c r="UVR202" s="116"/>
      <c r="UVS202" s="116"/>
      <c r="UVT202" s="116"/>
      <c r="UVU202" s="116"/>
      <c r="UVV202" s="116"/>
      <c r="UVW202" s="116"/>
      <c r="UVX202" s="116"/>
      <c r="UVY202" s="116" t="s">
        <v>74</v>
      </c>
      <c r="UVZ202" s="116"/>
      <c r="UWA202" s="116"/>
      <c r="UWB202" s="116"/>
      <c r="UWC202" s="116"/>
      <c r="UWD202" s="116"/>
      <c r="UWE202" s="116"/>
      <c r="UWF202" s="116"/>
      <c r="UWG202" s="116" t="s">
        <v>74</v>
      </c>
      <c r="UWH202" s="116"/>
      <c r="UWI202" s="116"/>
      <c r="UWJ202" s="116"/>
      <c r="UWK202" s="116"/>
      <c r="UWL202" s="116"/>
      <c r="UWM202" s="116"/>
      <c r="UWN202" s="116"/>
      <c r="UWO202" s="116" t="s">
        <v>74</v>
      </c>
      <c r="UWP202" s="116"/>
      <c r="UWQ202" s="116"/>
      <c r="UWR202" s="116"/>
      <c r="UWS202" s="116"/>
      <c r="UWT202" s="116"/>
      <c r="UWU202" s="116"/>
      <c r="UWV202" s="116"/>
      <c r="UWW202" s="116" t="s">
        <v>74</v>
      </c>
      <c r="UWX202" s="116"/>
      <c r="UWY202" s="116"/>
      <c r="UWZ202" s="116"/>
      <c r="UXA202" s="116"/>
      <c r="UXB202" s="116"/>
      <c r="UXC202" s="116"/>
      <c r="UXD202" s="116"/>
      <c r="UXE202" s="116" t="s">
        <v>74</v>
      </c>
      <c r="UXF202" s="116"/>
      <c r="UXG202" s="116"/>
      <c r="UXH202" s="116"/>
      <c r="UXI202" s="116"/>
      <c r="UXJ202" s="116"/>
      <c r="UXK202" s="116"/>
      <c r="UXL202" s="116"/>
      <c r="UXM202" s="116" t="s">
        <v>74</v>
      </c>
      <c r="UXN202" s="116"/>
      <c r="UXO202" s="116"/>
      <c r="UXP202" s="116"/>
      <c r="UXQ202" s="116"/>
      <c r="UXR202" s="116"/>
      <c r="UXS202" s="116"/>
      <c r="UXT202" s="116"/>
      <c r="UXU202" s="116" t="s">
        <v>74</v>
      </c>
      <c r="UXV202" s="116"/>
      <c r="UXW202" s="116"/>
      <c r="UXX202" s="116"/>
      <c r="UXY202" s="116"/>
      <c r="UXZ202" s="116"/>
      <c r="UYA202" s="116"/>
      <c r="UYB202" s="116"/>
      <c r="UYC202" s="116" t="s">
        <v>74</v>
      </c>
      <c r="UYD202" s="116"/>
      <c r="UYE202" s="116"/>
      <c r="UYF202" s="116"/>
      <c r="UYG202" s="116"/>
      <c r="UYH202" s="116"/>
      <c r="UYI202" s="116"/>
      <c r="UYJ202" s="116"/>
      <c r="UYK202" s="116" t="s">
        <v>74</v>
      </c>
      <c r="UYL202" s="116"/>
      <c r="UYM202" s="116"/>
      <c r="UYN202" s="116"/>
      <c r="UYO202" s="116"/>
      <c r="UYP202" s="116"/>
      <c r="UYQ202" s="116"/>
      <c r="UYR202" s="116"/>
      <c r="UYS202" s="116" t="s">
        <v>74</v>
      </c>
      <c r="UYT202" s="116"/>
      <c r="UYU202" s="116"/>
      <c r="UYV202" s="116"/>
      <c r="UYW202" s="116"/>
      <c r="UYX202" s="116"/>
      <c r="UYY202" s="116"/>
      <c r="UYZ202" s="116"/>
      <c r="UZA202" s="116" t="s">
        <v>74</v>
      </c>
      <c r="UZB202" s="116"/>
      <c r="UZC202" s="116"/>
      <c r="UZD202" s="116"/>
      <c r="UZE202" s="116"/>
      <c r="UZF202" s="116"/>
      <c r="UZG202" s="116"/>
      <c r="UZH202" s="116"/>
      <c r="UZI202" s="116" t="s">
        <v>74</v>
      </c>
      <c r="UZJ202" s="116"/>
      <c r="UZK202" s="116"/>
      <c r="UZL202" s="116"/>
      <c r="UZM202" s="116"/>
      <c r="UZN202" s="116"/>
      <c r="UZO202" s="116"/>
      <c r="UZP202" s="116"/>
      <c r="UZQ202" s="116" t="s">
        <v>74</v>
      </c>
      <c r="UZR202" s="116"/>
      <c r="UZS202" s="116"/>
      <c r="UZT202" s="116"/>
      <c r="UZU202" s="116"/>
      <c r="UZV202" s="116"/>
      <c r="UZW202" s="116"/>
      <c r="UZX202" s="116"/>
      <c r="UZY202" s="116" t="s">
        <v>74</v>
      </c>
      <c r="UZZ202" s="116"/>
      <c r="VAA202" s="116"/>
      <c r="VAB202" s="116"/>
      <c r="VAC202" s="116"/>
      <c r="VAD202" s="116"/>
      <c r="VAE202" s="116"/>
      <c r="VAF202" s="116"/>
      <c r="VAG202" s="116" t="s">
        <v>74</v>
      </c>
      <c r="VAH202" s="116"/>
      <c r="VAI202" s="116"/>
      <c r="VAJ202" s="116"/>
      <c r="VAK202" s="116"/>
      <c r="VAL202" s="116"/>
      <c r="VAM202" s="116"/>
      <c r="VAN202" s="116"/>
      <c r="VAO202" s="116" t="s">
        <v>74</v>
      </c>
      <c r="VAP202" s="116"/>
      <c r="VAQ202" s="116"/>
      <c r="VAR202" s="116"/>
      <c r="VAS202" s="116"/>
      <c r="VAT202" s="116"/>
      <c r="VAU202" s="116"/>
      <c r="VAV202" s="116"/>
      <c r="VAW202" s="116" t="s">
        <v>74</v>
      </c>
      <c r="VAX202" s="116"/>
      <c r="VAY202" s="116"/>
      <c r="VAZ202" s="116"/>
      <c r="VBA202" s="116"/>
      <c r="VBB202" s="116"/>
      <c r="VBC202" s="116"/>
      <c r="VBD202" s="116"/>
      <c r="VBE202" s="116" t="s">
        <v>74</v>
      </c>
      <c r="VBF202" s="116"/>
      <c r="VBG202" s="116"/>
      <c r="VBH202" s="116"/>
      <c r="VBI202" s="116"/>
      <c r="VBJ202" s="116"/>
      <c r="VBK202" s="116"/>
      <c r="VBL202" s="116"/>
      <c r="VBM202" s="116" t="s">
        <v>74</v>
      </c>
      <c r="VBN202" s="116"/>
      <c r="VBO202" s="116"/>
      <c r="VBP202" s="116"/>
      <c r="VBQ202" s="116"/>
      <c r="VBR202" s="116"/>
      <c r="VBS202" s="116"/>
      <c r="VBT202" s="116"/>
      <c r="VBU202" s="116" t="s">
        <v>74</v>
      </c>
      <c r="VBV202" s="116"/>
      <c r="VBW202" s="116"/>
      <c r="VBX202" s="116"/>
      <c r="VBY202" s="116"/>
      <c r="VBZ202" s="116"/>
      <c r="VCA202" s="116"/>
      <c r="VCB202" s="116"/>
      <c r="VCC202" s="116" t="s">
        <v>74</v>
      </c>
      <c r="VCD202" s="116"/>
      <c r="VCE202" s="116"/>
      <c r="VCF202" s="116"/>
      <c r="VCG202" s="116"/>
      <c r="VCH202" s="116"/>
      <c r="VCI202" s="116"/>
      <c r="VCJ202" s="116"/>
      <c r="VCK202" s="116" t="s">
        <v>74</v>
      </c>
      <c r="VCL202" s="116"/>
      <c r="VCM202" s="116"/>
      <c r="VCN202" s="116"/>
      <c r="VCO202" s="116"/>
      <c r="VCP202" s="116"/>
      <c r="VCQ202" s="116"/>
      <c r="VCR202" s="116"/>
      <c r="VCS202" s="116" t="s">
        <v>74</v>
      </c>
      <c r="VCT202" s="116"/>
      <c r="VCU202" s="116"/>
      <c r="VCV202" s="116"/>
      <c r="VCW202" s="116"/>
      <c r="VCX202" s="116"/>
      <c r="VCY202" s="116"/>
      <c r="VCZ202" s="116"/>
      <c r="VDA202" s="116" t="s">
        <v>74</v>
      </c>
      <c r="VDB202" s="116"/>
      <c r="VDC202" s="116"/>
      <c r="VDD202" s="116"/>
      <c r="VDE202" s="116"/>
      <c r="VDF202" s="116"/>
      <c r="VDG202" s="116"/>
      <c r="VDH202" s="116"/>
      <c r="VDI202" s="116" t="s">
        <v>74</v>
      </c>
      <c r="VDJ202" s="116"/>
      <c r="VDK202" s="116"/>
      <c r="VDL202" s="116"/>
      <c r="VDM202" s="116"/>
      <c r="VDN202" s="116"/>
      <c r="VDO202" s="116"/>
      <c r="VDP202" s="116"/>
      <c r="VDQ202" s="116" t="s">
        <v>74</v>
      </c>
      <c r="VDR202" s="116"/>
      <c r="VDS202" s="116"/>
      <c r="VDT202" s="116"/>
      <c r="VDU202" s="116"/>
      <c r="VDV202" s="116"/>
      <c r="VDW202" s="116"/>
      <c r="VDX202" s="116"/>
      <c r="VDY202" s="116" t="s">
        <v>74</v>
      </c>
      <c r="VDZ202" s="116"/>
      <c r="VEA202" s="116"/>
      <c r="VEB202" s="116"/>
      <c r="VEC202" s="116"/>
      <c r="VED202" s="116"/>
      <c r="VEE202" s="116"/>
      <c r="VEF202" s="116"/>
      <c r="VEG202" s="116" t="s">
        <v>74</v>
      </c>
      <c r="VEH202" s="116"/>
      <c r="VEI202" s="116"/>
      <c r="VEJ202" s="116"/>
      <c r="VEK202" s="116"/>
      <c r="VEL202" s="116"/>
      <c r="VEM202" s="116"/>
      <c r="VEN202" s="116"/>
      <c r="VEO202" s="116" t="s">
        <v>74</v>
      </c>
      <c r="VEP202" s="116"/>
      <c r="VEQ202" s="116"/>
      <c r="VER202" s="116"/>
      <c r="VES202" s="116"/>
      <c r="VET202" s="116"/>
      <c r="VEU202" s="116"/>
      <c r="VEV202" s="116"/>
      <c r="VEW202" s="116" t="s">
        <v>74</v>
      </c>
      <c r="VEX202" s="116"/>
      <c r="VEY202" s="116"/>
      <c r="VEZ202" s="116"/>
      <c r="VFA202" s="116"/>
      <c r="VFB202" s="116"/>
      <c r="VFC202" s="116"/>
      <c r="VFD202" s="116"/>
      <c r="VFE202" s="116" t="s">
        <v>74</v>
      </c>
      <c r="VFF202" s="116"/>
      <c r="VFG202" s="116"/>
      <c r="VFH202" s="116"/>
      <c r="VFI202" s="116"/>
      <c r="VFJ202" s="116"/>
      <c r="VFK202" s="116"/>
      <c r="VFL202" s="116"/>
      <c r="VFM202" s="116" t="s">
        <v>74</v>
      </c>
      <c r="VFN202" s="116"/>
      <c r="VFO202" s="116"/>
      <c r="VFP202" s="116"/>
      <c r="VFQ202" s="116"/>
      <c r="VFR202" s="116"/>
      <c r="VFS202" s="116"/>
      <c r="VFT202" s="116"/>
      <c r="VFU202" s="116" t="s">
        <v>74</v>
      </c>
      <c r="VFV202" s="116"/>
      <c r="VFW202" s="116"/>
      <c r="VFX202" s="116"/>
      <c r="VFY202" s="116"/>
      <c r="VFZ202" s="116"/>
      <c r="VGA202" s="116"/>
      <c r="VGB202" s="116"/>
      <c r="VGC202" s="116" t="s">
        <v>74</v>
      </c>
      <c r="VGD202" s="116"/>
      <c r="VGE202" s="116"/>
      <c r="VGF202" s="116"/>
      <c r="VGG202" s="116"/>
      <c r="VGH202" s="116"/>
      <c r="VGI202" s="116"/>
      <c r="VGJ202" s="116"/>
      <c r="VGK202" s="116" t="s">
        <v>74</v>
      </c>
      <c r="VGL202" s="116"/>
      <c r="VGM202" s="116"/>
      <c r="VGN202" s="116"/>
      <c r="VGO202" s="116"/>
      <c r="VGP202" s="116"/>
      <c r="VGQ202" s="116"/>
      <c r="VGR202" s="116"/>
      <c r="VGS202" s="116" t="s">
        <v>74</v>
      </c>
      <c r="VGT202" s="116"/>
      <c r="VGU202" s="116"/>
      <c r="VGV202" s="116"/>
      <c r="VGW202" s="116"/>
      <c r="VGX202" s="116"/>
      <c r="VGY202" s="116"/>
      <c r="VGZ202" s="116"/>
      <c r="VHA202" s="116" t="s">
        <v>74</v>
      </c>
      <c r="VHB202" s="116"/>
      <c r="VHC202" s="116"/>
      <c r="VHD202" s="116"/>
      <c r="VHE202" s="116"/>
      <c r="VHF202" s="116"/>
      <c r="VHG202" s="116"/>
      <c r="VHH202" s="116"/>
      <c r="VHI202" s="116" t="s">
        <v>74</v>
      </c>
      <c r="VHJ202" s="116"/>
      <c r="VHK202" s="116"/>
      <c r="VHL202" s="116"/>
      <c r="VHM202" s="116"/>
      <c r="VHN202" s="116"/>
      <c r="VHO202" s="116"/>
      <c r="VHP202" s="116"/>
      <c r="VHQ202" s="116" t="s">
        <v>74</v>
      </c>
      <c r="VHR202" s="116"/>
      <c r="VHS202" s="116"/>
      <c r="VHT202" s="116"/>
      <c r="VHU202" s="116"/>
      <c r="VHV202" s="116"/>
      <c r="VHW202" s="116"/>
      <c r="VHX202" s="116"/>
      <c r="VHY202" s="116" t="s">
        <v>74</v>
      </c>
      <c r="VHZ202" s="116"/>
      <c r="VIA202" s="116"/>
      <c r="VIB202" s="116"/>
      <c r="VIC202" s="116"/>
      <c r="VID202" s="116"/>
      <c r="VIE202" s="116"/>
      <c r="VIF202" s="116"/>
      <c r="VIG202" s="116" t="s">
        <v>74</v>
      </c>
      <c r="VIH202" s="116"/>
      <c r="VII202" s="116"/>
      <c r="VIJ202" s="116"/>
      <c r="VIK202" s="116"/>
      <c r="VIL202" s="116"/>
      <c r="VIM202" s="116"/>
      <c r="VIN202" s="116"/>
      <c r="VIO202" s="116" t="s">
        <v>74</v>
      </c>
      <c r="VIP202" s="116"/>
      <c r="VIQ202" s="116"/>
      <c r="VIR202" s="116"/>
      <c r="VIS202" s="116"/>
      <c r="VIT202" s="116"/>
      <c r="VIU202" s="116"/>
      <c r="VIV202" s="116"/>
      <c r="VIW202" s="116" t="s">
        <v>74</v>
      </c>
      <c r="VIX202" s="116"/>
      <c r="VIY202" s="116"/>
      <c r="VIZ202" s="116"/>
      <c r="VJA202" s="116"/>
      <c r="VJB202" s="116"/>
      <c r="VJC202" s="116"/>
      <c r="VJD202" s="116"/>
      <c r="VJE202" s="116" t="s">
        <v>74</v>
      </c>
      <c r="VJF202" s="116"/>
      <c r="VJG202" s="116"/>
      <c r="VJH202" s="116"/>
      <c r="VJI202" s="116"/>
      <c r="VJJ202" s="116"/>
      <c r="VJK202" s="116"/>
      <c r="VJL202" s="116"/>
      <c r="VJM202" s="116" t="s">
        <v>74</v>
      </c>
      <c r="VJN202" s="116"/>
      <c r="VJO202" s="116"/>
      <c r="VJP202" s="116"/>
      <c r="VJQ202" s="116"/>
      <c r="VJR202" s="116"/>
      <c r="VJS202" s="116"/>
      <c r="VJT202" s="116"/>
      <c r="VJU202" s="116" t="s">
        <v>74</v>
      </c>
      <c r="VJV202" s="116"/>
      <c r="VJW202" s="116"/>
      <c r="VJX202" s="116"/>
      <c r="VJY202" s="116"/>
      <c r="VJZ202" s="116"/>
      <c r="VKA202" s="116"/>
      <c r="VKB202" s="116"/>
      <c r="VKC202" s="116" t="s">
        <v>74</v>
      </c>
      <c r="VKD202" s="116"/>
      <c r="VKE202" s="116"/>
      <c r="VKF202" s="116"/>
      <c r="VKG202" s="116"/>
      <c r="VKH202" s="116"/>
      <c r="VKI202" s="116"/>
      <c r="VKJ202" s="116"/>
      <c r="VKK202" s="116" t="s">
        <v>74</v>
      </c>
      <c r="VKL202" s="116"/>
      <c r="VKM202" s="116"/>
      <c r="VKN202" s="116"/>
      <c r="VKO202" s="116"/>
      <c r="VKP202" s="116"/>
      <c r="VKQ202" s="116"/>
      <c r="VKR202" s="116"/>
      <c r="VKS202" s="116" t="s">
        <v>74</v>
      </c>
      <c r="VKT202" s="116"/>
      <c r="VKU202" s="116"/>
      <c r="VKV202" s="116"/>
      <c r="VKW202" s="116"/>
      <c r="VKX202" s="116"/>
      <c r="VKY202" s="116"/>
      <c r="VKZ202" s="116"/>
      <c r="VLA202" s="116" t="s">
        <v>74</v>
      </c>
      <c r="VLB202" s="116"/>
      <c r="VLC202" s="116"/>
      <c r="VLD202" s="116"/>
      <c r="VLE202" s="116"/>
      <c r="VLF202" s="116"/>
      <c r="VLG202" s="116"/>
      <c r="VLH202" s="116"/>
      <c r="VLI202" s="116" t="s">
        <v>74</v>
      </c>
      <c r="VLJ202" s="116"/>
      <c r="VLK202" s="116"/>
      <c r="VLL202" s="116"/>
      <c r="VLM202" s="116"/>
      <c r="VLN202" s="116"/>
      <c r="VLO202" s="116"/>
      <c r="VLP202" s="116"/>
      <c r="VLQ202" s="116" t="s">
        <v>74</v>
      </c>
      <c r="VLR202" s="116"/>
      <c r="VLS202" s="116"/>
      <c r="VLT202" s="116"/>
      <c r="VLU202" s="116"/>
      <c r="VLV202" s="116"/>
      <c r="VLW202" s="116"/>
      <c r="VLX202" s="116"/>
      <c r="VLY202" s="116" t="s">
        <v>74</v>
      </c>
      <c r="VLZ202" s="116"/>
      <c r="VMA202" s="116"/>
      <c r="VMB202" s="116"/>
      <c r="VMC202" s="116"/>
      <c r="VMD202" s="116"/>
      <c r="VME202" s="116"/>
      <c r="VMF202" s="116"/>
      <c r="VMG202" s="116" t="s">
        <v>74</v>
      </c>
      <c r="VMH202" s="116"/>
      <c r="VMI202" s="116"/>
      <c r="VMJ202" s="116"/>
      <c r="VMK202" s="116"/>
      <c r="VML202" s="116"/>
      <c r="VMM202" s="116"/>
      <c r="VMN202" s="116"/>
      <c r="VMO202" s="116" t="s">
        <v>74</v>
      </c>
      <c r="VMP202" s="116"/>
      <c r="VMQ202" s="116"/>
      <c r="VMR202" s="116"/>
      <c r="VMS202" s="116"/>
      <c r="VMT202" s="116"/>
      <c r="VMU202" s="116"/>
      <c r="VMV202" s="116"/>
      <c r="VMW202" s="116" t="s">
        <v>74</v>
      </c>
      <c r="VMX202" s="116"/>
      <c r="VMY202" s="116"/>
      <c r="VMZ202" s="116"/>
      <c r="VNA202" s="116"/>
      <c r="VNB202" s="116"/>
      <c r="VNC202" s="116"/>
      <c r="VND202" s="116"/>
      <c r="VNE202" s="116" t="s">
        <v>74</v>
      </c>
      <c r="VNF202" s="116"/>
      <c r="VNG202" s="116"/>
      <c r="VNH202" s="116"/>
      <c r="VNI202" s="116"/>
      <c r="VNJ202" s="116"/>
      <c r="VNK202" s="116"/>
      <c r="VNL202" s="116"/>
      <c r="VNM202" s="116" t="s">
        <v>74</v>
      </c>
      <c r="VNN202" s="116"/>
      <c r="VNO202" s="116"/>
      <c r="VNP202" s="116"/>
      <c r="VNQ202" s="116"/>
      <c r="VNR202" s="116"/>
      <c r="VNS202" s="116"/>
      <c r="VNT202" s="116"/>
      <c r="VNU202" s="116" t="s">
        <v>74</v>
      </c>
      <c r="VNV202" s="116"/>
      <c r="VNW202" s="116"/>
      <c r="VNX202" s="116"/>
      <c r="VNY202" s="116"/>
      <c r="VNZ202" s="116"/>
      <c r="VOA202" s="116"/>
      <c r="VOB202" s="116"/>
      <c r="VOC202" s="116" t="s">
        <v>74</v>
      </c>
      <c r="VOD202" s="116"/>
      <c r="VOE202" s="116"/>
      <c r="VOF202" s="116"/>
      <c r="VOG202" s="116"/>
      <c r="VOH202" s="116"/>
      <c r="VOI202" s="116"/>
      <c r="VOJ202" s="116"/>
      <c r="VOK202" s="116" t="s">
        <v>74</v>
      </c>
      <c r="VOL202" s="116"/>
      <c r="VOM202" s="116"/>
      <c r="VON202" s="116"/>
      <c r="VOO202" s="116"/>
      <c r="VOP202" s="116"/>
      <c r="VOQ202" s="116"/>
      <c r="VOR202" s="116"/>
      <c r="VOS202" s="116" t="s">
        <v>74</v>
      </c>
      <c r="VOT202" s="116"/>
      <c r="VOU202" s="116"/>
      <c r="VOV202" s="116"/>
      <c r="VOW202" s="116"/>
      <c r="VOX202" s="116"/>
      <c r="VOY202" s="116"/>
      <c r="VOZ202" s="116"/>
      <c r="VPA202" s="116" t="s">
        <v>74</v>
      </c>
      <c r="VPB202" s="116"/>
      <c r="VPC202" s="116"/>
      <c r="VPD202" s="116"/>
      <c r="VPE202" s="116"/>
      <c r="VPF202" s="116"/>
      <c r="VPG202" s="116"/>
      <c r="VPH202" s="116"/>
      <c r="VPI202" s="116" t="s">
        <v>74</v>
      </c>
      <c r="VPJ202" s="116"/>
      <c r="VPK202" s="116"/>
      <c r="VPL202" s="116"/>
      <c r="VPM202" s="116"/>
      <c r="VPN202" s="116"/>
      <c r="VPO202" s="116"/>
      <c r="VPP202" s="116"/>
      <c r="VPQ202" s="116" t="s">
        <v>74</v>
      </c>
      <c r="VPR202" s="116"/>
      <c r="VPS202" s="116"/>
      <c r="VPT202" s="116"/>
      <c r="VPU202" s="116"/>
      <c r="VPV202" s="116"/>
      <c r="VPW202" s="116"/>
      <c r="VPX202" s="116"/>
      <c r="VPY202" s="116" t="s">
        <v>74</v>
      </c>
      <c r="VPZ202" s="116"/>
      <c r="VQA202" s="116"/>
      <c r="VQB202" s="116"/>
      <c r="VQC202" s="116"/>
      <c r="VQD202" s="116"/>
      <c r="VQE202" s="116"/>
      <c r="VQF202" s="116"/>
      <c r="VQG202" s="116" t="s">
        <v>74</v>
      </c>
      <c r="VQH202" s="116"/>
      <c r="VQI202" s="116"/>
      <c r="VQJ202" s="116"/>
      <c r="VQK202" s="116"/>
      <c r="VQL202" s="116"/>
      <c r="VQM202" s="116"/>
      <c r="VQN202" s="116"/>
      <c r="VQO202" s="116" t="s">
        <v>74</v>
      </c>
      <c r="VQP202" s="116"/>
      <c r="VQQ202" s="116"/>
      <c r="VQR202" s="116"/>
      <c r="VQS202" s="116"/>
      <c r="VQT202" s="116"/>
      <c r="VQU202" s="116"/>
      <c r="VQV202" s="116"/>
      <c r="VQW202" s="116" t="s">
        <v>74</v>
      </c>
      <c r="VQX202" s="116"/>
      <c r="VQY202" s="116"/>
      <c r="VQZ202" s="116"/>
      <c r="VRA202" s="116"/>
      <c r="VRB202" s="116"/>
      <c r="VRC202" s="116"/>
      <c r="VRD202" s="116"/>
      <c r="VRE202" s="116" t="s">
        <v>74</v>
      </c>
      <c r="VRF202" s="116"/>
      <c r="VRG202" s="116"/>
      <c r="VRH202" s="116"/>
      <c r="VRI202" s="116"/>
      <c r="VRJ202" s="116"/>
      <c r="VRK202" s="116"/>
      <c r="VRL202" s="116"/>
      <c r="VRM202" s="116" t="s">
        <v>74</v>
      </c>
      <c r="VRN202" s="116"/>
      <c r="VRO202" s="116"/>
      <c r="VRP202" s="116"/>
      <c r="VRQ202" s="116"/>
      <c r="VRR202" s="116"/>
      <c r="VRS202" s="116"/>
      <c r="VRT202" s="116"/>
      <c r="VRU202" s="116" t="s">
        <v>74</v>
      </c>
      <c r="VRV202" s="116"/>
      <c r="VRW202" s="116"/>
      <c r="VRX202" s="116"/>
      <c r="VRY202" s="116"/>
      <c r="VRZ202" s="116"/>
      <c r="VSA202" s="116"/>
      <c r="VSB202" s="116"/>
      <c r="VSC202" s="116" t="s">
        <v>74</v>
      </c>
      <c r="VSD202" s="116"/>
      <c r="VSE202" s="116"/>
      <c r="VSF202" s="116"/>
      <c r="VSG202" s="116"/>
      <c r="VSH202" s="116"/>
      <c r="VSI202" s="116"/>
      <c r="VSJ202" s="116"/>
      <c r="VSK202" s="116" t="s">
        <v>74</v>
      </c>
      <c r="VSL202" s="116"/>
      <c r="VSM202" s="116"/>
      <c r="VSN202" s="116"/>
      <c r="VSO202" s="116"/>
      <c r="VSP202" s="116"/>
      <c r="VSQ202" s="116"/>
      <c r="VSR202" s="116"/>
      <c r="VSS202" s="116" t="s">
        <v>74</v>
      </c>
      <c r="VST202" s="116"/>
      <c r="VSU202" s="116"/>
      <c r="VSV202" s="116"/>
      <c r="VSW202" s="116"/>
      <c r="VSX202" s="116"/>
      <c r="VSY202" s="116"/>
      <c r="VSZ202" s="116"/>
      <c r="VTA202" s="116" t="s">
        <v>74</v>
      </c>
      <c r="VTB202" s="116"/>
      <c r="VTC202" s="116"/>
      <c r="VTD202" s="116"/>
      <c r="VTE202" s="116"/>
      <c r="VTF202" s="116"/>
      <c r="VTG202" s="116"/>
      <c r="VTH202" s="116"/>
      <c r="VTI202" s="116" t="s">
        <v>74</v>
      </c>
      <c r="VTJ202" s="116"/>
      <c r="VTK202" s="116"/>
      <c r="VTL202" s="116"/>
      <c r="VTM202" s="116"/>
      <c r="VTN202" s="116"/>
      <c r="VTO202" s="116"/>
      <c r="VTP202" s="116"/>
      <c r="VTQ202" s="116" t="s">
        <v>74</v>
      </c>
      <c r="VTR202" s="116"/>
      <c r="VTS202" s="116"/>
      <c r="VTT202" s="116"/>
      <c r="VTU202" s="116"/>
      <c r="VTV202" s="116"/>
      <c r="VTW202" s="116"/>
      <c r="VTX202" s="116"/>
      <c r="VTY202" s="116" t="s">
        <v>74</v>
      </c>
      <c r="VTZ202" s="116"/>
      <c r="VUA202" s="116"/>
      <c r="VUB202" s="116"/>
      <c r="VUC202" s="116"/>
      <c r="VUD202" s="116"/>
      <c r="VUE202" s="116"/>
      <c r="VUF202" s="116"/>
      <c r="VUG202" s="116" t="s">
        <v>74</v>
      </c>
      <c r="VUH202" s="116"/>
      <c r="VUI202" s="116"/>
      <c r="VUJ202" s="116"/>
      <c r="VUK202" s="116"/>
      <c r="VUL202" s="116"/>
      <c r="VUM202" s="116"/>
      <c r="VUN202" s="116"/>
      <c r="VUO202" s="116" t="s">
        <v>74</v>
      </c>
      <c r="VUP202" s="116"/>
      <c r="VUQ202" s="116"/>
      <c r="VUR202" s="116"/>
      <c r="VUS202" s="116"/>
      <c r="VUT202" s="116"/>
      <c r="VUU202" s="116"/>
      <c r="VUV202" s="116"/>
      <c r="VUW202" s="116" t="s">
        <v>74</v>
      </c>
      <c r="VUX202" s="116"/>
      <c r="VUY202" s="116"/>
      <c r="VUZ202" s="116"/>
      <c r="VVA202" s="116"/>
      <c r="VVB202" s="116"/>
      <c r="VVC202" s="116"/>
      <c r="VVD202" s="116"/>
      <c r="VVE202" s="116" t="s">
        <v>74</v>
      </c>
      <c r="VVF202" s="116"/>
      <c r="VVG202" s="116"/>
      <c r="VVH202" s="116"/>
      <c r="VVI202" s="116"/>
      <c r="VVJ202" s="116"/>
      <c r="VVK202" s="116"/>
      <c r="VVL202" s="116"/>
      <c r="VVM202" s="116" t="s">
        <v>74</v>
      </c>
      <c r="VVN202" s="116"/>
      <c r="VVO202" s="116"/>
      <c r="VVP202" s="116"/>
      <c r="VVQ202" s="116"/>
      <c r="VVR202" s="116"/>
      <c r="VVS202" s="116"/>
      <c r="VVT202" s="116"/>
      <c r="VVU202" s="116" t="s">
        <v>74</v>
      </c>
      <c r="VVV202" s="116"/>
      <c r="VVW202" s="116"/>
      <c r="VVX202" s="116"/>
      <c r="VVY202" s="116"/>
      <c r="VVZ202" s="116"/>
      <c r="VWA202" s="116"/>
      <c r="VWB202" s="116"/>
      <c r="VWC202" s="116" t="s">
        <v>74</v>
      </c>
      <c r="VWD202" s="116"/>
      <c r="VWE202" s="116"/>
      <c r="VWF202" s="116"/>
      <c r="VWG202" s="116"/>
      <c r="VWH202" s="116"/>
      <c r="VWI202" s="116"/>
      <c r="VWJ202" s="116"/>
      <c r="VWK202" s="116" t="s">
        <v>74</v>
      </c>
      <c r="VWL202" s="116"/>
      <c r="VWM202" s="116"/>
      <c r="VWN202" s="116"/>
      <c r="VWO202" s="116"/>
      <c r="VWP202" s="116"/>
      <c r="VWQ202" s="116"/>
      <c r="VWR202" s="116"/>
      <c r="VWS202" s="116" t="s">
        <v>74</v>
      </c>
      <c r="VWT202" s="116"/>
      <c r="VWU202" s="116"/>
      <c r="VWV202" s="116"/>
      <c r="VWW202" s="116"/>
      <c r="VWX202" s="116"/>
      <c r="VWY202" s="116"/>
      <c r="VWZ202" s="116"/>
      <c r="VXA202" s="116" t="s">
        <v>74</v>
      </c>
      <c r="VXB202" s="116"/>
      <c r="VXC202" s="116"/>
      <c r="VXD202" s="116"/>
      <c r="VXE202" s="116"/>
      <c r="VXF202" s="116"/>
      <c r="VXG202" s="116"/>
      <c r="VXH202" s="116"/>
      <c r="VXI202" s="116" t="s">
        <v>74</v>
      </c>
      <c r="VXJ202" s="116"/>
      <c r="VXK202" s="116"/>
      <c r="VXL202" s="116"/>
      <c r="VXM202" s="116"/>
      <c r="VXN202" s="116"/>
      <c r="VXO202" s="116"/>
      <c r="VXP202" s="116"/>
      <c r="VXQ202" s="116" t="s">
        <v>74</v>
      </c>
      <c r="VXR202" s="116"/>
      <c r="VXS202" s="116"/>
      <c r="VXT202" s="116"/>
      <c r="VXU202" s="116"/>
      <c r="VXV202" s="116"/>
      <c r="VXW202" s="116"/>
      <c r="VXX202" s="116"/>
      <c r="VXY202" s="116" t="s">
        <v>74</v>
      </c>
      <c r="VXZ202" s="116"/>
      <c r="VYA202" s="116"/>
      <c r="VYB202" s="116"/>
      <c r="VYC202" s="116"/>
      <c r="VYD202" s="116"/>
      <c r="VYE202" s="116"/>
      <c r="VYF202" s="116"/>
      <c r="VYG202" s="116" t="s">
        <v>74</v>
      </c>
      <c r="VYH202" s="116"/>
      <c r="VYI202" s="116"/>
      <c r="VYJ202" s="116"/>
      <c r="VYK202" s="116"/>
      <c r="VYL202" s="116"/>
      <c r="VYM202" s="116"/>
      <c r="VYN202" s="116"/>
      <c r="VYO202" s="116" t="s">
        <v>74</v>
      </c>
      <c r="VYP202" s="116"/>
      <c r="VYQ202" s="116"/>
      <c r="VYR202" s="116"/>
      <c r="VYS202" s="116"/>
      <c r="VYT202" s="116"/>
      <c r="VYU202" s="116"/>
      <c r="VYV202" s="116"/>
      <c r="VYW202" s="116" t="s">
        <v>74</v>
      </c>
      <c r="VYX202" s="116"/>
      <c r="VYY202" s="116"/>
      <c r="VYZ202" s="116"/>
      <c r="VZA202" s="116"/>
      <c r="VZB202" s="116"/>
      <c r="VZC202" s="116"/>
      <c r="VZD202" s="116"/>
      <c r="VZE202" s="116" t="s">
        <v>74</v>
      </c>
      <c r="VZF202" s="116"/>
      <c r="VZG202" s="116"/>
      <c r="VZH202" s="116"/>
      <c r="VZI202" s="116"/>
      <c r="VZJ202" s="116"/>
      <c r="VZK202" s="116"/>
      <c r="VZL202" s="116"/>
      <c r="VZM202" s="116" t="s">
        <v>74</v>
      </c>
      <c r="VZN202" s="116"/>
      <c r="VZO202" s="116"/>
      <c r="VZP202" s="116"/>
      <c r="VZQ202" s="116"/>
      <c r="VZR202" s="116"/>
      <c r="VZS202" s="116"/>
      <c r="VZT202" s="116"/>
      <c r="VZU202" s="116" t="s">
        <v>74</v>
      </c>
      <c r="VZV202" s="116"/>
      <c r="VZW202" s="116"/>
      <c r="VZX202" s="116"/>
      <c r="VZY202" s="116"/>
      <c r="VZZ202" s="116"/>
      <c r="WAA202" s="116"/>
      <c r="WAB202" s="116"/>
      <c r="WAC202" s="116" t="s">
        <v>74</v>
      </c>
      <c r="WAD202" s="116"/>
      <c r="WAE202" s="116"/>
      <c r="WAF202" s="116"/>
      <c r="WAG202" s="116"/>
      <c r="WAH202" s="116"/>
      <c r="WAI202" s="116"/>
      <c r="WAJ202" s="116"/>
      <c r="WAK202" s="116" t="s">
        <v>74</v>
      </c>
      <c r="WAL202" s="116"/>
      <c r="WAM202" s="116"/>
      <c r="WAN202" s="116"/>
      <c r="WAO202" s="116"/>
      <c r="WAP202" s="116"/>
      <c r="WAQ202" s="116"/>
      <c r="WAR202" s="116"/>
      <c r="WAS202" s="116" t="s">
        <v>74</v>
      </c>
      <c r="WAT202" s="116"/>
      <c r="WAU202" s="116"/>
      <c r="WAV202" s="116"/>
      <c r="WAW202" s="116"/>
      <c r="WAX202" s="116"/>
      <c r="WAY202" s="116"/>
      <c r="WAZ202" s="116"/>
      <c r="WBA202" s="116" t="s">
        <v>74</v>
      </c>
      <c r="WBB202" s="116"/>
      <c r="WBC202" s="116"/>
      <c r="WBD202" s="116"/>
      <c r="WBE202" s="116"/>
      <c r="WBF202" s="116"/>
      <c r="WBG202" s="116"/>
      <c r="WBH202" s="116"/>
      <c r="WBI202" s="116" t="s">
        <v>74</v>
      </c>
      <c r="WBJ202" s="116"/>
      <c r="WBK202" s="116"/>
      <c r="WBL202" s="116"/>
      <c r="WBM202" s="116"/>
      <c r="WBN202" s="116"/>
      <c r="WBO202" s="116"/>
      <c r="WBP202" s="116"/>
      <c r="WBQ202" s="116" t="s">
        <v>74</v>
      </c>
      <c r="WBR202" s="116"/>
      <c r="WBS202" s="116"/>
      <c r="WBT202" s="116"/>
      <c r="WBU202" s="116"/>
      <c r="WBV202" s="116"/>
      <c r="WBW202" s="116"/>
      <c r="WBX202" s="116"/>
      <c r="WBY202" s="116" t="s">
        <v>74</v>
      </c>
      <c r="WBZ202" s="116"/>
      <c r="WCA202" s="116"/>
      <c r="WCB202" s="116"/>
      <c r="WCC202" s="116"/>
      <c r="WCD202" s="116"/>
      <c r="WCE202" s="116"/>
      <c r="WCF202" s="116"/>
      <c r="WCG202" s="116" t="s">
        <v>74</v>
      </c>
      <c r="WCH202" s="116"/>
      <c r="WCI202" s="116"/>
      <c r="WCJ202" s="116"/>
      <c r="WCK202" s="116"/>
      <c r="WCL202" s="116"/>
      <c r="WCM202" s="116"/>
      <c r="WCN202" s="116"/>
      <c r="WCO202" s="116" t="s">
        <v>74</v>
      </c>
      <c r="WCP202" s="116"/>
      <c r="WCQ202" s="116"/>
      <c r="WCR202" s="116"/>
      <c r="WCS202" s="116"/>
      <c r="WCT202" s="116"/>
      <c r="WCU202" s="116"/>
      <c r="WCV202" s="116"/>
      <c r="WCW202" s="116" t="s">
        <v>74</v>
      </c>
      <c r="WCX202" s="116"/>
      <c r="WCY202" s="116"/>
      <c r="WCZ202" s="116"/>
      <c r="WDA202" s="116"/>
      <c r="WDB202" s="116"/>
      <c r="WDC202" s="116"/>
      <c r="WDD202" s="116"/>
      <c r="WDE202" s="116" t="s">
        <v>74</v>
      </c>
      <c r="WDF202" s="116"/>
      <c r="WDG202" s="116"/>
      <c r="WDH202" s="116"/>
      <c r="WDI202" s="116"/>
      <c r="WDJ202" s="116"/>
      <c r="WDK202" s="116"/>
      <c r="WDL202" s="116"/>
      <c r="WDM202" s="116" t="s">
        <v>74</v>
      </c>
      <c r="WDN202" s="116"/>
      <c r="WDO202" s="116"/>
      <c r="WDP202" s="116"/>
      <c r="WDQ202" s="116"/>
      <c r="WDR202" s="116"/>
      <c r="WDS202" s="116"/>
      <c r="WDT202" s="116"/>
      <c r="WDU202" s="116" t="s">
        <v>74</v>
      </c>
      <c r="WDV202" s="116"/>
      <c r="WDW202" s="116"/>
      <c r="WDX202" s="116"/>
      <c r="WDY202" s="116"/>
      <c r="WDZ202" s="116"/>
      <c r="WEA202" s="116"/>
      <c r="WEB202" s="116"/>
      <c r="WEC202" s="116" t="s">
        <v>74</v>
      </c>
      <c r="WED202" s="116"/>
      <c r="WEE202" s="116"/>
      <c r="WEF202" s="116"/>
      <c r="WEG202" s="116"/>
      <c r="WEH202" s="116"/>
      <c r="WEI202" s="116"/>
      <c r="WEJ202" s="116"/>
      <c r="WEK202" s="116" t="s">
        <v>74</v>
      </c>
      <c r="WEL202" s="116"/>
      <c r="WEM202" s="116"/>
      <c r="WEN202" s="116"/>
      <c r="WEO202" s="116"/>
      <c r="WEP202" s="116"/>
      <c r="WEQ202" s="116"/>
      <c r="WER202" s="116"/>
      <c r="WES202" s="116" t="s">
        <v>74</v>
      </c>
      <c r="WET202" s="116"/>
      <c r="WEU202" s="116"/>
      <c r="WEV202" s="116"/>
      <c r="WEW202" s="116"/>
      <c r="WEX202" s="116"/>
      <c r="WEY202" s="116"/>
      <c r="WEZ202" s="116"/>
      <c r="WFA202" s="116" t="s">
        <v>74</v>
      </c>
      <c r="WFB202" s="116"/>
      <c r="WFC202" s="116"/>
      <c r="WFD202" s="116"/>
      <c r="WFE202" s="116"/>
      <c r="WFF202" s="116"/>
      <c r="WFG202" s="116"/>
      <c r="WFH202" s="116"/>
      <c r="WFI202" s="116" t="s">
        <v>74</v>
      </c>
      <c r="WFJ202" s="116"/>
      <c r="WFK202" s="116"/>
      <c r="WFL202" s="116"/>
      <c r="WFM202" s="116"/>
      <c r="WFN202" s="116"/>
      <c r="WFO202" s="116"/>
      <c r="WFP202" s="116"/>
      <c r="WFQ202" s="116" t="s">
        <v>74</v>
      </c>
      <c r="WFR202" s="116"/>
      <c r="WFS202" s="116"/>
      <c r="WFT202" s="116"/>
      <c r="WFU202" s="116"/>
      <c r="WFV202" s="116"/>
      <c r="WFW202" s="116"/>
      <c r="WFX202" s="116"/>
      <c r="WFY202" s="116" t="s">
        <v>74</v>
      </c>
      <c r="WFZ202" s="116"/>
      <c r="WGA202" s="116"/>
      <c r="WGB202" s="116"/>
      <c r="WGC202" s="116"/>
      <c r="WGD202" s="116"/>
      <c r="WGE202" s="116"/>
      <c r="WGF202" s="116"/>
      <c r="WGG202" s="116" t="s">
        <v>74</v>
      </c>
      <c r="WGH202" s="116"/>
      <c r="WGI202" s="116"/>
      <c r="WGJ202" s="116"/>
      <c r="WGK202" s="116"/>
      <c r="WGL202" s="116"/>
      <c r="WGM202" s="116"/>
      <c r="WGN202" s="116"/>
      <c r="WGO202" s="116" t="s">
        <v>74</v>
      </c>
      <c r="WGP202" s="116"/>
      <c r="WGQ202" s="116"/>
      <c r="WGR202" s="116"/>
      <c r="WGS202" s="116"/>
      <c r="WGT202" s="116"/>
      <c r="WGU202" s="116"/>
      <c r="WGV202" s="116"/>
      <c r="WGW202" s="116" t="s">
        <v>74</v>
      </c>
      <c r="WGX202" s="116"/>
      <c r="WGY202" s="116"/>
      <c r="WGZ202" s="116"/>
      <c r="WHA202" s="116"/>
      <c r="WHB202" s="116"/>
      <c r="WHC202" s="116"/>
      <c r="WHD202" s="116"/>
      <c r="WHE202" s="116" t="s">
        <v>74</v>
      </c>
      <c r="WHF202" s="116"/>
      <c r="WHG202" s="116"/>
      <c r="WHH202" s="116"/>
      <c r="WHI202" s="116"/>
      <c r="WHJ202" s="116"/>
      <c r="WHK202" s="116"/>
      <c r="WHL202" s="116"/>
      <c r="WHM202" s="116" t="s">
        <v>74</v>
      </c>
      <c r="WHN202" s="116"/>
      <c r="WHO202" s="116"/>
      <c r="WHP202" s="116"/>
      <c r="WHQ202" s="116"/>
      <c r="WHR202" s="116"/>
      <c r="WHS202" s="116"/>
      <c r="WHT202" s="116"/>
      <c r="WHU202" s="116" t="s">
        <v>74</v>
      </c>
      <c r="WHV202" s="116"/>
      <c r="WHW202" s="116"/>
      <c r="WHX202" s="116"/>
      <c r="WHY202" s="116"/>
      <c r="WHZ202" s="116"/>
      <c r="WIA202" s="116"/>
      <c r="WIB202" s="116"/>
      <c r="WIC202" s="116" t="s">
        <v>74</v>
      </c>
      <c r="WID202" s="116"/>
      <c r="WIE202" s="116"/>
      <c r="WIF202" s="116"/>
      <c r="WIG202" s="116"/>
      <c r="WIH202" s="116"/>
      <c r="WII202" s="116"/>
      <c r="WIJ202" s="116"/>
      <c r="WIK202" s="116" t="s">
        <v>74</v>
      </c>
      <c r="WIL202" s="116"/>
      <c r="WIM202" s="116"/>
      <c r="WIN202" s="116"/>
      <c r="WIO202" s="116"/>
      <c r="WIP202" s="116"/>
      <c r="WIQ202" s="116"/>
      <c r="WIR202" s="116"/>
      <c r="WIS202" s="116" t="s">
        <v>74</v>
      </c>
      <c r="WIT202" s="116"/>
      <c r="WIU202" s="116"/>
      <c r="WIV202" s="116"/>
      <c r="WIW202" s="116"/>
      <c r="WIX202" s="116"/>
      <c r="WIY202" s="116"/>
      <c r="WIZ202" s="116"/>
      <c r="WJA202" s="116" t="s">
        <v>74</v>
      </c>
      <c r="WJB202" s="116"/>
      <c r="WJC202" s="116"/>
      <c r="WJD202" s="116"/>
      <c r="WJE202" s="116"/>
      <c r="WJF202" s="116"/>
      <c r="WJG202" s="116"/>
      <c r="WJH202" s="116"/>
      <c r="WJI202" s="116" t="s">
        <v>74</v>
      </c>
      <c r="WJJ202" s="116"/>
      <c r="WJK202" s="116"/>
      <c r="WJL202" s="116"/>
      <c r="WJM202" s="116"/>
      <c r="WJN202" s="116"/>
      <c r="WJO202" s="116"/>
      <c r="WJP202" s="116"/>
      <c r="WJQ202" s="116" t="s">
        <v>74</v>
      </c>
      <c r="WJR202" s="116"/>
      <c r="WJS202" s="116"/>
      <c r="WJT202" s="116"/>
      <c r="WJU202" s="116"/>
      <c r="WJV202" s="116"/>
      <c r="WJW202" s="116"/>
      <c r="WJX202" s="116"/>
      <c r="WJY202" s="116" t="s">
        <v>74</v>
      </c>
      <c r="WJZ202" s="116"/>
      <c r="WKA202" s="116"/>
      <c r="WKB202" s="116"/>
      <c r="WKC202" s="116"/>
      <c r="WKD202" s="116"/>
      <c r="WKE202" s="116"/>
      <c r="WKF202" s="116"/>
      <c r="WKG202" s="116" t="s">
        <v>74</v>
      </c>
      <c r="WKH202" s="116"/>
      <c r="WKI202" s="116"/>
      <c r="WKJ202" s="116"/>
      <c r="WKK202" s="116"/>
      <c r="WKL202" s="116"/>
      <c r="WKM202" s="116"/>
      <c r="WKN202" s="116"/>
      <c r="WKO202" s="116" t="s">
        <v>74</v>
      </c>
      <c r="WKP202" s="116"/>
      <c r="WKQ202" s="116"/>
      <c r="WKR202" s="116"/>
      <c r="WKS202" s="116"/>
      <c r="WKT202" s="116"/>
      <c r="WKU202" s="116"/>
      <c r="WKV202" s="116"/>
      <c r="WKW202" s="116" t="s">
        <v>74</v>
      </c>
      <c r="WKX202" s="116"/>
      <c r="WKY202" s="116"/>
      <c r="WKZ202" s="116"/>
      <c r="WLA202" s="116"/>
      <c r="WLB202" s="116"/>
      <c r="WLC202" s="116"/>
      <c r="WLD202" s="116"/>
      <c r="WLE202" s="116" t="s">
        <v>74</v>
      </c>
      <c r="WLF202" s="116"/>
      <c r="WLG202" s="116"/>
      <c r="WLH202" s="116"/>
      <c r="WLI202" s="116"/>
      <c r="WLJ202" s="116"/>
      <c r="WLK202" s="116"/>
      <c r="WLL202" s="116"/>
      <c r="WLM202" s="116" t="s">
        <v>74</v>
      </c>
      <c r="WLN202" s="116"/>
      <c r="WLO202" s="116"/>
      <c r="WLP202" s="116"/>
      <c r="WLQ202" s="116"/>
      <c r="WLR202" s="116"/>
      <c r="WLS202" s="116"/>
      <c r="WLT202" s="116"/>
      <c r="WLU202" s="116" t="s">
        <v>74</v>
      </c>
      <c r="WLV202" s="116"/>
      <c r="WLW202" s="116"/>
      <c r="WLX202" s="116"/>
      <c r="WLY202" s="116"/>
      <c r="WLZ202" s="116"/>
      <c r="WMA202" s="116"/>
      <c r="WMB202" s="116"/>
      <c r="WMC202" s="116" t="s">
        <v>74</v>
      </c>
      <c r="WMD202" s="116"/>
      <c r="WME202" s="116"/>
      <c r="WMF202" s="116"/>
      <c r="WMG202" s="116"/>
      <c r="WMH202" s="116"/>
      <c r="WMI202" s="116"/>
      <c r="WMJ202" s="116"/>
      <c r="WMK202" s="116" t="s">
        <v>74</v>
      </c>
      <c r="WML202" s="116"/>
      <c r="WMM202" s="116"/>
      <c r="WMN202" s="116"/>
      <c r="WMO202" s="116"/>
      <c r="WMP202" s="116"/>
      <c r="WMQ202" s="116"/>
      <c r="WMR202" s="116"/>
      <c r="WMS202" s="116" t="s">
        <v>74</v>
      </c>
      <c r="WMT202" s="116"/>
      <c r="WMU202" s="116"/>
      <c r="WMV202" s="116"/>
      <c r="WMW202" s="116"/>
      <c r="WMX202" s="116"/>
      <c r="WMY202" s="116"/>
      <c r="WMZ202" s="116"/>
      <c r="WNA202" s="116" t="s">
        <v>74</v>
      </c>
      <c r="WNB202" s="116"/>
      <c r="WNC202" s="116"/>
      <c r="WND202" s="116"/>
      <c r="WNE202" s="116"/>
      <c r="WNF202" s="116"/>
      <c r="WNG202" s="116"/>
      <c r="WNH202" s="116"/>
      <c r="WNI202" s="116" t="s">
        <v>74</v>
      </c>
      <c r="WNJ202" s="116"/>
      <c r="WNK202" s="116"/>
      <c r="WNL202" s="116"/>
      <c r="WNM202" s="116"/>
      <c r="WNN202" s="116"/>
      <c r="WNO202" s="116"/>
      <c r="WNP202" s="116"/>
      <c r="WNQ202" s="116" t="s">
        <v>74</v>
      </c>
      <c r="WNR202" s="116"/>
      <c r="WNS202" s="116"/>
      <c r="WNT202" s="116"/>
      <c r="WNU202" s="116"/>
      <c r="WNV202" s="116"/>
      <c r="WNW202" s="116"/>
      <c r="WNX202" s="116"/>
      <c r="WNY202" s="116" t="s">
        <v>74</v>
      </c>
      <c r="WNZ202" s="116"/>
      <c r="WOA202" s="116"/>
      <c r="WOB202" s="116"/>
      <c r="WOC202" s="116"/>
      <c r="WOD202" s="116"/>
      <c r="WOE202" s="116"/>
      <c r="WOF202" s="116"/>
      <c r="WOG202" s="116" t="s">
        <v>74</v>
      </c>
      <c r="WOH202" s="116"/>
      <c r="WOI202" s="116"/>
      <c r="WOJ202" s="116"/>
      <c r="WOK202" s="116"/>
      <c r="WOL202" s="116"/>
      <c r="WOM202" s="116"/>
      <c r="WON202" s="116"/>
      <c r="WOO202" s="116" t="s">
        <v>74</v>
      </c>
      <c r="WOP202" s="116"/>
      <c r="WOQ202" s="116"/>
      <c r="WOR202" s="116"/>
      <c r="WOS202" s="116"/>
      <c r="WOT202" s="116"/>
      <c r="WOU202" s="116"/>
      <c r="WOV202" s="116"/>
      <c r="WOW202" s="116" t="s">
        <v>74</v>
      </c>
      <c r="WOX202" s="116"/>
      <c r="WOY202" s="116"/>
      <c r="WOZ202" s="116"/>
      <c r="WPA202" s="116"/>
      <c r="WPB202" s="116"/>
      <c r="WPC202" s="116"/>
      <c r="WPD202" s="116"/>
      <c r="WPE202" s="116" t="s">
        <v>74</v>
      </c>
      <c r="WPF202" s="116"/>
      <c r="WPG202" s="116"/>
      <c r="WPH202" s="116"/>
      <c r="WPI202" s="116"/>
      <c r="WPJ202" s="116"/>
      <c r="WPK202" s="116"/>
      <c r="WPL202" s="116"/>
      <c r="WPM202" s="116" t="s">
        <v>74</v>
      </c>
      <c r="WPN202" s="116"/>
      <c r="WPO202" s="116"/>
      <c r="WPP202" s="116"/>
      <c r="WPQ202" s="116"/>
      <c r="WPR202" s="116"/>
      <c r="WPS202" s="116"/>
      <c r="WPT202" s="116"/>
      <c r="WPU202" s="116" t="s">
        <v>74</v>
      </c>
      <c r="WPV202" s="116"/>
      <c r="WPW202" s="116"/>
      <c r="WPX202" s="116"/>
      <c r="WPY202" s="116"/>
      <c r="WPZ202" s="116"/>
      <c r="WQA202" s="116"/>
      <c r="WQB202" s="116"/>
      <c r="WQC202" s="116" t="s">
        <v>74</v>
      </c>
      <c r="WQD202" s="116"/>
      <c r="WQE202" s="116"/>
      <c r="WQF202" s="116"/>
      <c r="WQG202" s="116"/>
      <c r="WQH202" s="116"/>
      <c r="WQI202" s="116"/>
      <c r="WQJ202" s="116"/>
      <c r="WQK202" s="116" t="s">
        <v>74</v>
      </c>
      <c r="WQL202" s="116"/>
      <c r="WQM202" s="116"/>
      <c r="WQN202" s="116"/>
      <c r="WQO202" s="116"/>
      <c r="WQP202" s="116"/>
      <c r="WQQ202" s="116"/>
      <c r="WQR202" s="116"/>
      <c r="WQS202" s="116" t="s">
        <v>74</v>
      </c>
      <c r="WQT202" s="116"/>
      <c r="WQU202" s="116"/>
      <c r="WQV202" s="116"/>
      <c r="WQW202" s="116"/>
      <c r="WQX202" s="116"/>
      <c r="WQY202" s="116"/>
      <c r="WQZ202" s="116"/>
      <c r="WRA202" s="116" t="s">
        <v>74</v>
      </c>
      <c r="WRB202" s="116"/>
      <c r="WRC202" s="116"/>
      <c r="WRD202" s="116"/>
      <c r="WRE202" s="116"/>
      <c r="WRF202" s="116"/>
      <c r="WRG202" s="116"/>
      <c r="WRH202" s="116"/>
      <c r="WRI202" s="116" t="s">
        <v>74</v>
      </c>
      <c r="WRJ202" s="116"/>
      <c r="WRK202" s="116"/>
      <c r="WRL202" s="116"/>
      <c r="WRM202" s="116"/>
      <c r="WRN202" s="116"/>
      <c r="WRO202" s="116"/>
      <c r="WRP202" s="116"/>
      <c r="WRQ202" s="116" t="s">
        <v>74</v>
      </c>
      <c r="WRR202" s="116"/>
      <c r="WRS202" s="116"/>
      <c r="WRT202" s="116"/>
      <c r="WRU202" s="116"/>
      <c r="WRV202" s="116"/>
      <c r="WRW202" s="116"/>
      <c r="WRX202" s="116"/>
      <c r="WRY202" s="116" t="s">
        <v>74</v>
      </c>
      <c r="WRZ202" s="116"/>
      <c r="WSA202" s="116"/>
      <c r="WSB202" s="116"/>
      <c r="WSC202" s="116"/>
      <c r="WSD202" s="116"/>
      <c r="WSE202" s="116"/>
      <c r="WSF202" s="116"/>
      <c r="WSG202" s="116" t="s">
        <v>74</v>
      </c>
      <c r="WSH202" s="116"/>
      <c r="WSI202" s="116"/>
      <c r="WSJ202" s="116"/>
      <c r="WSK202" s="116"/>
      <c r="WSL202" s="116"/>
      <c r="WSM202" s="116"/>
      <c r="WSN202" s="116"/>
      <c r="WSO202" s="116" t="s">
        <v>74</v>
      </c>
      <c r="WSP202" s="116"/>
      <c r="WSQ202" s="116"/>
      <c r="WSR202" s="116"/>
      <c r="WSS202" s="116"/>
      <c r="WST202" s="116"/>
      <c r="WSU202" s="116"/>
      <c r="WSV202" s="116"/>
      <c r="WSW202" s="116" t="s">
        <v>74</v>
      </c>
      <c r="WSX202" s="116"/>
      <c r="WSY202" s="116"/>
      <c r="WSZ202" s="116"/>
      <c r="WTA202" s="116"/>
      <c r="WTB202" s="116"/>
      <c r="WTC202" s="116"/>
      <c r="WTD202" s="116"/>
      <c r="WTE202" s="116" t="s">
        <v>74</v>
      </c>
      <c r="WTF202" s="116"/>
      <c r="WTG202" s="116"/>
      <c r="WTH202" s="116"/>
      <c r="WTI202" s="116"/>
      <c r="WTJ202" s="116"/>
      <c r="WTK202" s="116"/>
      <c r="WTL202" s="116"/>
      <c r="WTM202" s="116" t="s">
        <v>74</v>
      </c>
      <c r="WTN202" s="116"/>
      <c r="WTO202" s="116"/>
      <c r="WTP202" s="116"/>
      <c r="WTQ202" s="116"/>
      <c r="WTR202" s="116"/>
      <c r="WTS202" s="116"/>
      <c r="WTT202" s="116"/>
      <c r="WTU202" s="116" t="s">
        <v>74</v>
      </c>
      <c r="WTV202" s="116"/>
      <c r="WTW202" s="116"/>
      <c r="WTX202" s="116"/>
      <c r="WTY202" s="116"/>
      <c r="WTZ202" s="116"/>
      <c r="WUA202" s="116"/>
      <c r="WUB202" s="116"/>
      <c r="WUC202" s="116" t="s">
        <v>74</v>
      </c>
      <c r="WUD202" s="116"/>
      <c r="WUE202" s="116"/>
      <c r="WUF202" s="116"/>
      <c r="WUG202" s="116"/>
      <c r="WUH202" s="116"/>
      <c r="WUI202" s="116"/>
      <c r="WUJ202" s="116"/>
      <c r="WUK202" s="116" t="s">
        <v>74</v>
      </c>
      <c r="WUL202" s="116"/>
      <c r="WUM202" s="116"/>
      <c r="WUN202" s="116"/>
      <c r="WUO202" s="116"/>
      <c r="WUP202" s="116"/>
      <c r="WUQ202" s="116"/>
      <c r="WUR202" s="116"/>
      <c r="WUS202" s="116" t="s">
        <v>74</v>
      </c>
      <c r="WUT202" s="116"/>
      <c r="WUU202" s="116"/>
      <c r="WUV202" s="116"/>
      <c r="WUW202" s="116"/>
      <c r="WUX202" s="116"/>
      <c r="WUY202" s="116"/>
      <c r="WUZ202" s="116"/>
      <c r="WVA202" s="116" t="s">
        <v>74</v>
      </c>
      <c r="WVB202" s="116"/>
      <c r="WVC202" s="116"/>
      <c r="WVD202" s="116"/>
      <c r="WVE202" s="116"/>
      <c r="WVF202" s="116"/>
      <c r="WVG202" s="116"/>
      <c r="WVH202" s="116"/>
      <c r="WVI202" s="116" t="s">
        <v>74</v>
      </c>
      <c r="WVJ202" s="116"/>
      <c r="WVK202" s="116"/>
      <c r="WVL202" s="116"/>
      <c r="WVM202" s="116"/>
      <c r="WVN202" s="116"/>
      <c r="WVO202" s="116"/>
      <c r="WVP202" s="116"/>
      <c r="WVQ202" s="116" t="s">
        <v>74</v>
      </c>
      <c r="WVR202" s="116"/>
      <c r="WVS202" s="116"/>
      <c r="WVT202" s="116"/>
      <c r="WVU202" s="116"/>
      <c r="WVV202" s="116"/>
      <c r="WVW202" s="116"/>
      <c r="WVX202" s="116"/>
      <c r="WVY202" s="116" t="s">
        <v>74</v>
      </c>
      <c r="WVZ202" s="116"/>
      <c r="WWA202" s="116"/>
      <c r="WWB202" s="116"/>
      <c r="WWC202" s="116"/>
      <c r="WWD202" s="116"/>
      <c r="WWE202" s="116"/>
      <c r="WWF202" s="116"/>
      <c r="WWG202" s="116" t="s">
        <v>74</v>
      </c>
      <c r="WWH202" s="116"/>
      <c r="WWI202" s="116"/>
      <c r="WWJ202" s="116"/>
      <c r="WWK202" s="116"/>
      <c r="WWL202" s="116"/>
      <c r="WWM202" s="116"/>
      <c r="WWN202" s="116"/>
      <c r="WWO202" s="116" t="s">
        <v>74</v>
      </c>
      <c r="WWP202" s="116"/>
      <c r="WWQ202" s="116"/>
      <c r="WWR202" s="116"/>
      <c r="WWS202" s="116"/>
      <c r="WWT202" s="116"/>
      <c r="WWU202" s="116"/>
      <c r="WWV202" s="116"/>
      <c r="WWW202" s="116" t="s">
        <v>74</v>
      </c>
      <c r="WWX202" s="116"/>
      <c r="WWY202" s="116"/>
      <c r="WWZ202" s="116"/>
      <c r="WXA202" s="116"/>
      <c r="WXB202" s="116"/>
      <c r="WXC202" s="116"/>
      <c r="WXD202" s="116"/>
      <c r="WXE202" s="116" t="s">
        <v>74</v>
      </c>
      <c r="WXF202" s="116"/>
      <c r="WXG202" s="116"/>
      <c r="WXH202" s="116"/>
      <c r="WXI202" s="116"/>
      <c r="WXJ202" s="116"/>
      <c r="WXK202" s="116"/>
      <c r="WXL202" s="116"/>
      <c r="WXM202" s="116" t="s">
        <v>74</v>
      </c>
      <c r="WXN202" s="116"/>
      <c r="WXO202" s="116"/>
      <c r="WXP202" s="116"/>
      <c r="WXQ202" s="116"/>
      <c r="WXR202" s="116"/>
      <c r="WXS202" s="116"/>
      <c r="WXT202" s="116"/>
      <c r="WXU202" s="116" t="s">
        <v>74</v>
      </c>
      <c r="WXV202" s="116"/>
      <c r="WXW202" s="116"/>
      <c r="WXX202" s="116"/>
      <c r="WXY202" s="116"/>
      <c r="WXZ202" s="116"/>
      <c r="WYA202" s="116"/>
      <c r="WYB202" s="116"/>
      <c r="WYC202" s="116" t="s">
        <v>74</v>
      </c>
      <c r="WYD202" s="116"/>
      <c r="WYE202" s="116"/>
      <c r="WYF202" s="116"/>
      <c r="WYG202" s="116"/>
      <c r="WYH202" s="116"/>
      <c r="WYI202" s="116"/>
      <c r="WYJ202" s="116"/>
      <c r="WYK202" s="116" t="s">
        <v>74</v>
      </c>
      <c r="WYL202" s="116"/>
      <c r="WYM202" s="116"/>
      <c r="WYN202" s="116"/>
      <c r="WYO202" s="116"/>
      <c r="WYP202" s="116"/>
      <c r="WYQ202" s="116"/>
      <c r="WYR202" s="116"/>
      <c r="WYS202" s="116" t="s">
        <v>74</v>
      </c>
      <c r="WYT202" s="116"/>
      <c r="WYU202" s="116"/>
      <c r="WYV202" s="116"/>
      <c r="WYW202" s="116"/>
      <c r="WYX202" s="116"/>
      <c r="WYY202" s="116"/>
      <c r="WYZ202" s="116"/>
      <c r="WZA202" s="116" t="s">
        <v>74</v>
      </c>
      <c r="WZB202" s="116"/>
      <c r="WZC202" s="116"/>
      <c r="WZD202" s="116"/>
      <c r="WZE202" s="116"/>
      <c r="WZF202" s="116"/>
      <c r="WZG202" s="116"/>
      <c r="WZH202" s="116"/>
      <c r="WZI202" s="116" t="s">
        <v>74</v>
      </c>
      <c r="WZJ202" s="116"/>
      <c r="WZK202" s="116"/>
      <c r="WZL202" s="116"/>
      <c r="WZM202" s="116"/>
      <c r="WZN202" s="116"/>
      <c r="WZO202" s="116"/>
      <c r="WZP202" s="116"/>
      <c r="WZQ202" s="116" t="s">
        <v>74</v>
      </c>
      <c r="WZR202" s="116"/>
      <c r="WZS202" s="116"/>
      <c r="WZT202" s="116"/>
      <c r="WZU202" s="116"/>
      <c r="WZV202" s="116"/>
      <c r="WZW202" s="116"/>
      <c r="WZX202" s="116"/>
      <c r="WZY202" s="116" t="s">
        <v>74</v>
      </c>
      <c r="WZZ202" s="116"/>
      <c r="XAA202" s="116"/>
      <c r="XAB202" s="116"/>
      <c r="XAC202" s="116"/>
      <c r="XAD202" s="116"/>
      <c r="XAE202" s="116"/>
      <c r="XAF202" s="116"/>
      <c r="XAG202" s="116" t="s">
        <v>74</v>
      </c>
      <c r="XAH202" s="116"/>
      <c r="XAI202" s="116"/>
      <c r="XAJ202" s="116"/>
      <c r="XAK202" s="116"/>
      <c r="XAL202" s="116"/>
      <c r="XAM202" s="116"/>
      <c r="XAN202" s="116"/>
      <c r="XAO202" s="116" t="s">
        <v>74</v>
      </c>
      <c r="XAP202" s="116"/>
      <c r="XAQ202" s="116"/>
      <c r="XAR202" s="116"/>
      <c r="XAS202" s="116"/>
      <c r="XAT202" s="116"/>
      <c r="XAU202" s="116"/>
      <c r="XAV202" s="116"/>
      <c r="XAW202" s="116" t="s">
        <v>74</v>
      </c>
      <c r="XAX202" s="116"/>
      <c r="XAY202" s="116"/>
      <c r="XAZ202" s="116"/>
      <c r="XBA202" s="116"/>
      <c r="XBB202" s="116"/>
      <c r="XBC202" s="116"/>
      <c r="XBD202" s="116"/>
      <c r="XBE202" s="116" t="s">
        <v>74</v>
      </c>
      <c r="XBF202" s="116"/>
      <c r="XBG202" s="116"/>
      <c r="XBH202" s="116"/>
      <c r="XBI202" s="116"/>
      <c r="XBJ202" s="116"/>
      <c r="XBK202" s="116"/>
      <c r="XBL202" s="116"/>
      <c r="XBM202" s="116" t="s">
        <v>74</v>
      </c>
      <c r="XBN202" s="116"/>
      <c r="XBO202" s="116"/>
      <c r="XBP202" s="116"/>
      <c r="XBQ202" s="116"/>
      <c r="XBR202" s="116"/>
      <c r="XBS202" s="116"/>
      <c r="XBT202" s="116"/>
      <c r="XBU202" s="116" t="s">
        <v>74</v>
      </c>
      <c r="XBV202" s="116"/>
      <c r="XBW202" s="116"/>
      <c r="XBX202" s="116"/>
      <c r="XBY202" s="116"/>
      <c r="XBZ202" s="116"/>
      <c r="XCA202" s="116"/>
      <c r="XCB202" s="116"/>
      <c r="XCC202" s="116" t="s">
        <v>74</v>
      </c>
      <c r="XCD202" s="116"/>
      <c r="XCE202" s="116"/>
      <c r="XCF202" s="116"/>
      <c r="XCG202" s="116"/>
      <c r="XCH202" s="116"/>
      <c r="XCI202" s="116"/>
      <c r="XCJ202" s="116"/>
      <c r="XCK202" s="116" t="s">
        <v>74</v>
      </c>
      <c r="XCL202" s="116"/>
      <c r="XCM202" s="116"/>
      <c r="XCN202" s="116"/>
      <c r="XCO202" s="116"/>
      <c r="XCP202" s="116"/>
      <c r="XCQ202" s="116"/>
      <c r="XCR202" s="116"/>
      <c r="XCS202" s="116" t="s">
        <v>74</v>
      </c>
      <c r="XCT202" s="116"/>
      <c r="XCU202" s="116"/>
      <c r="XCV202" s="116"/>
      <c r="XCW202" s="116"/>
      <c r="XCX202" s="116"/>
      <c r="XCY202" s="116"/>
      <c r="XCZ202" s="116"/>
      <c r="XDA202" s="116" t="s">
        <v>74</v>
      </c>
      <c r="XDB202" s="116"/>
      <c r="XDC202" s="116"/>
      <c r="XDD202" s="116"/>
      <c r="XDE202" s="116"/>
      <c r="XDF202" s="116"/>
      <c r="XDG202" s="116"/>
      <c r="XDH202" s="116"/>
      <c r="XDI202" s="116" t="s">
        <v>74</v>
      </c>
      <c r="XDJ202" s="116"/>
      <c r="XDK202" s="116"/>
      <c r="XDL202" s="116"/>
      <c r="XDM202" s="116"/>
      <c r="XDN202" s="116"/>
      <c r="XDO202" s="116"/>
      <c r="XDP202" s="116"/>
      <c r="XDQ202" s="116" t="s">
        <v>74</v>
      </c>
      <c r="XDR202" s="116"/>
      <c r="XDS202" s="116"/>
      <c r="XDT202" s="116"/>
      <c r="XDU202" s="116"/>
      <c r="XDV202" s="116"/>
      <c r="XDW202" s="116"/>
      <c r="XDX202" s="116"/>
      <c r="XDY202" s="116" t="s">
        <v>74</v>
      </c>
      <c r="XDZ202" s="116"/>
      <c r="XEA202" s="116"/>
      <c r="XEB202" s="116"/>
      <c r="XEC202" s="116"/>
      <c r="XED202" s="116"/>
      <c r="XEE202" s="116"/>
      <c r="XEF202" s="116"/>
      <c r="XEG202" s="116" t="s">
        <v>74</v>
      </c>
      <c r="XEH202" s="116"/>
      <c r="XEI202" s="116"/>
      <c r="XEJ202" s="116"/>
      <c r="XEK202" s="116"/>
      <c r="XEL202" s="116"/>
      <c r="XEM202" s="116"/>
      <c r="XEN202" s="116"/>
      <c r="XEO202" s="116" t="s">
        <v>74</v>
      </c>
      <c r="XEP202" s="116"/>
      <c r="XEQ202" s="116"/>
      <c r="XER202" s="116"/>
      <c r="XES202" s="116"/>
      <c r="XET202" s="116"/>
      <c r="XEU202" s="116"/>
      <c r="XEV202" s="116"/>
      <c r="XEW202" s="116" t="s">
        <v>74</v>
      </c>
      <c r="XEX202" s="116"/>
      <c r="XEY202" s="116"/>
      <c r="XEZ202" s="116"/>
      <c r="XFA202" s="116"/>
      <c r="XFB202" s="116"/>
      <c r="XFC202" s="116"/>
      <c r="XFD202" s="116"/>
    </row>
    <row r="203" spans="1:16384" s="50" customFormat="1" x14ac:dyDescent="0.25">
      <c r="A203" s="171" t="s">
        <v>182</v>
      </c>
      <c r="B203" s="171"/>
      <c r="C203" s="171"/>
      <c r="D203" s="171"/>
      <c r="E203" s="171"/>
      <c r="F203" s="171"/>
      <c r="G203" s="171"/>
      <c r="H203" s="171"/>
      <c r="I203" s="39"/>
    </row>
    <row r="204" spans="1:16384" s="50" customFormat="1" x14ac:dyDescent="0.25">
      <c r="A204" s="171" t="s">
        <v>183</v>
      </c>
      <c r="B204" s="171"/>
      <c r="C204" s="171"/>
      <c r="D204" s="171"/>
      <c r="E204" s="171"/>
      <c r="F204" s="171"/>
      <c r="G204" s="171"/>
      <c r="H204" s="171"/>
      <c r="I204" s="39"/>
      <c r="P204" s="40"/>
    </row>
    <row r="205" spans="1:16384" s="50" customFormat="1" x14ac:dyDescent="0.25">
      <c r="A205" s="98" t="str">
        <f ca="1">(SUMPRODUCT(MID(0&amp;(LEFT(A204,SUM(LEN(A204)-LEN(SUBSTITUTE(A204,{"0","1","2"},""))))), LARGE(INDEX(ISNUMBER(--MID((LEFT(A204,SUM(LEN(A204)-LEN(SUBSTITUTE(A204,{"0","1","2"},""))))), ROW(INDIRECT("1:"&amp;LEN((LEFT(A204,SUM(LEN(A204)-LEN(SUBSTITUTE(A204,{"0","1","2"},"")))))))), 1)) * ROW(INDIRECT("1:"&amp;LEN((LEFT(A204,SUM(LEN(A204)-LEN(SUBSTITUTE(A204,{"0","1","2"},"")))))))), 0), ROW(INDIRECT("1:"&amp;LEN((LEFT(A204,SUM(LEN(A204)-LEN(SUBSTITUTE(A204,{"0","1","2"},"")))))))))+1, 1) * 10^ROW(INDIRECT("1:"&amp;LEN((LEFT(A204,SUM(LEN(A204)-LEN(SUBSTITUTE(A204,{"0","1","2"},""))))))))/10))*100+1&amp;""&amp;" &amp; "&amp;""&amp;(SUMPRODUCT(MID(0&amp;(--TRIM(RIGHT(SUBSTITUTE(LEFT(A204,_xlfn.AGGREGATE(16,6,FIND({0,1,2,3,4,5,6,7,8,9},A204,ROW(INDIRECT("1:"&amp;LEN(A204)))),1))," ",REPT(" ",LEN(A204))),LEN(A204)))), LARGE(INDEX(ISNUMBER(--MID((--TRIM(RIGHT(SUBSTITUTE(LEFT(A204,_xlfn.AGGREGATE(16,6,FIND({0,1,2,3,4,5,6,7,8,9},A204,ROW(INDIRECT("1:"&amp;LEN(A204)))),1))," ",REPT(" ",LEN(A204))),LEN(A204)))), ROW(INDIRECT("1:"&amp;LEN((--TRIM(RIGHT(SUBSTITUTE(LEFT(A204,_xlfn.AGGREGATE(16,6,FIND({0,1,2,3,4,5,6,7,8,9},A204,ROW(INDIRECT("1:"&amp;LEN(A204)))),1))," ",REPT(" ",LEN(A204))),LEN(A204))))))), 1)) * ROW(INDIRECT("1:"&amp;LEN((--TRIM(RIGHT(SUBSTITUTE(LEFT(A204,_xlfn.AGGREGATE(16,6,FIND({0,1,2,3,4,5,6,7,8,9},A204,ROW(INDIRECT("1:"&amp;LEN(A204)))),1))," ",REPT(" ",LEN(A204))),LEN(A204))))))), 0), ROW(INDIRECT("1:"&amp;LEN((--TRIM(RIGHT(SUBSTITUTE(LEFT(A204,_xlfn.AGGREGATE(16,6,FIND({0,1,2,3,4,5,6,7,8,9},A204,ROW(INDIRECT("1:"&amp;LEN(A204)))),1))," ",REPT(" ",LEN(A204))),LEN(A204))))))))+1, 1) * 10^ROW(INDIRECT("1:"&amp;LEN((--TRIM(RIGHT(SUBSTITUTE(LEFT(A204,_xlfn.AGGREGATE(16,6,FIND({0,1,2,3,4,5,6,7,8,9},A204,ROW(INDIRECT("1:"&amp;LEN(A204)))),1))," ",REPT(" ",LEN(A204))),LEN(A204)))))))/10))*100+1</f>
        <v>101 &amp; 301</v>
      </c>
      <c r="B205" s="98"/>
      <c r="C205" s="49" t="s">
        <v>185</v>
      </c>
      <c r="D205" s="49">
        <f>(28.985+6.15+(0.75*(3.2+2.7+1.4)))*10.764</f>
        <v>437.12603999999999</v>
      </c>
      <c r="E205" s="49">
        <v>0</v>
      </c>
      <c r="F205" s="49">
        <f>D205*(($F$184)+1)+(IF(E205&lt;101,E205,IF(E205&lt;201,E205/2,IF(E205&lt;=301,E205/3,E205/4))))</f>
        <v>633.83275800000001</v>
      </c>
      <c r="G205" s="98" t="str">
        <f>A204</f>
        <v>1st &amp; 3rd Floor</v>
      </c>
      <c r="H205" s="98"/>
      <c r="I205" s="39"/>
    </row>
    <row r="206" spans="1:16384" s="50" customFormat="1" x14ac:dyDescent="0.25">
      <c r="A206" s="98" t="str">
        <f ca="1">(SUMPRODUCT(MID(0&amp;(LEFT(A205,SUM(LEN(A205)-LEN(SUBSTITUTE(A205,{"0","1","2"},""))))), LARGE(INDEX(ISNUMBER(--MID((LEFT(A205,SUM(LEN(A205)-LEN(SUBSTITUTE(A205,{"0","1","2"},""))))), ROW(INDIRECT("1:"&amp;LEN((LEFT(A205,SUM(LEN(A205)-LEN(SUBSTITUTE(A205,{"0","1","2"},"")))))))), 1)) * ROW(INDIRECT("1:"&amp;LEN((LEFT(A205,SUM(LEN(A205)-LEN(SUBSTITUTE(A205,{"0","1","2"},"")))))))), 0), ROW(INDIRECT("1:"&amp;LEN((LEFT(A205,SUM(LEN(A205)-LEN(SUBSTITUTE(A205,{"0","1","2"},"")))))))))+1, 1) * 10^ROW(INDIRECT("1:"&amp;LEN((LEFT(A205,SUM(LEN(A205)-LEN(SUBSTITUTE(A205,{"0","1","2"},""))))))))/10))*1+1&amp;""&amp;" &amp; "&amp;""&amp;(SUMPRODUCT(MID(0&amp;(--TRIM(RIGHT(SUBSTITUTE(LEFT(A205,_xlfn.AGGREGATE(16,6,FIND({0,1,2,3,4,5,6,7,8,9},A205,ROW(INDIRECT("1:"&amp;LEN(A205)))),1))," ",REPT(" ",LEN(A205))),LEN(A205)))), LARGE(INDEX(ISNUMBER(--MID((--TRIM(RIGHT(SUBSTITUTE(LEFT(A205,_xlfn.AGGREGATE(16,6,FIND({0,1,2,3,4,5,6,7,8,9},A205,ROW(INDIRECT("1:"&amp;LEN(A205)))),1))," ",REPT(" ",LEN(A205))),LEN(A205)))), ROW(INDIRECT("1:"&amp;LEN((--TRIM(RIGHT(SUBSTITUTE(LEFT(A205,_xlfn.AGGREGATE(16,6,FIND({0,1,2,3,4,5,6,7,8,9},A205,ROW(INDIRECT("1:"&amp;LEN(A205)))),1))," ",REPT(" ",LEN(A205))),LEN(A205))))))), 1)) * ROW(INDIRECT("1:"&amp;LEN((--TRIM(RIGHT(SUBSTITUTE(LEFT(A205,_xlfn.AGGREGATE(16,6,FIND({0,1,2,3,4,5,6,7,8,9},A205,ROW(INDIRECT("1:"&amp;LEN(A205)))),1))," ",REPT(" ",LEN(A205))),LEN(A205))))))), 0), ROW(INDIRECT("1:"&amp;LEN((--TRIM(RIGHT(SUBSTITUTE(LEFT(A205,_xlfn.AGGREGATE(16,6,FIND({0,1,2,3,4,5,6,7,8,9},A205,ROW(INDIRECT("1:"&amp;LEN(A205)))),1))," ",REPT(" ",LEN(A205))),LEN(A205))))))))+1, 1) * 10^ROW(INDIRECT("1:"&amp;LEN((--TRIM(RIGHT(SUBSTITUTE(LEFT(A205,_xlfn.AGGREGATE(16,6,FIND({0,1,2,3,4,5,6,7,8,9},A205,ROW(INDIRECT("1:"&amp;LEN(A205)))),1))," ",REPT(" ",LEN(A205))),LEN(A205)))))))/10))*1+1</f>
        <v>102 &amp; 302</v>
      </c>
      <c r="B206" s="98"/>
      <c r="C206" s="49" t="s">
        <v>185</v>
      </c>
      <c r="D206" s="49">
        <f>(28.985+6.15+(0.75*(3.2+2.7+1.4)))*10.764</f>
        <v>437.12603999999999</v>
      </c>
      <c r="E206" s="49">
        <v>0</v>
      </c>
      <c r="F206" s="49">
        <f>D206*(($F$184)+1)+(IF(E206&lt;101,E206,IF(E206&lt;201,E206/2,IF(E206&lt;=301,E206/3,E206/4))))</f>
        <v>633.83275800000001</v>
      </c>
      <c r="G206" s="98" t="str">
        <f t="shared" ref="G206:G208" si="3">G205</f>
        <v>1st &amp; 3rd Floor</v>
      </c>
      <c r="H206" s="98"/>
      <c r="I206" s="51"/>
    </row>
    <row r="207" spans="1:16384" s="50" customFormat="1" x14ac:dyDescent="0.25">
      <c r="A207" s="98" t="str">
        <f ca="1">(SUMPRODUCT(MID(0&amp;(LEFT(A206,SUM(LEN(A206)-LEN(SUBSTITUTE(A206,{"0","1","2"},""))))), LARGE(INDEX(ISNUMBER(--MID((LEFT(A206,SUM(LEN(A206)-LEN(SUBSTITUTE(A206,{"0","1","2"},""))))), ROW(INDIRECT("1:"&amp;LEN((LEFT(A206,SUM(LEN(A206)-LEN(SUBSTITUTE(A206,{"0","1","2"},"")))))))), 1)) * ROW(INDIRECT("1:"&amp;LEN((LEFT(A206,SUM(LEN(A206)-LEN(SUBSTITUTE(A206,{"0","1","2"},"")))))))), 0), ROW(INDIRECT("1:"&amp;LEN((LEFT(A206,SUM(LEN(A206)-LEN(SUBSTITUTE(A206,{"0","1","2"},"")))))))))+1, 1) * 10^ROW(INDIRECT("1:"&amp;LEN((LEFT(A206,SUM(LEN(A206)-LEN(SUBSTITUTE(A206,{"0","1","2"},""))))))))/10))*1+1&amp;""&amp;" &amp; "&amp;""&amp;(SUMPRODUCT(MID(0&amp;(--TRIM(RIGHT(SUBSTITUTE(LEFT(A206,_xlfn.AGGREGATE(16,6,FIND({0,1,2,3,4,5,6,7,8,9},A206,ROW(INDIRECT("1:"&amp;LEN(A206)))),1))," ",REPT(" ",LEN(A206))),LEN(A206)))), LARGE(INDEX(ISNUMBER(--MID((--TRIM(RIGHT(SUBSTITUTE(LEFT(A206,_xlfn.AGGREGATE(16,6,FIND({0,1,2,3,4,5,6,7,8,9},A206,ROW(INDIRECT("1:"&amp;LEN(A206)))),1))," ",REPT(" ",LEN(A206))),LEN(A206)))), ROW(INDIRECT("1:"&amp;LEN((--TRIM(RIGHT(SUBSTITUTE(LEFT(A206,_xlfn.AGGREGATE(16,6,FIND({0,1,2,3,4,5,6,7,8,9},A206,ROW(INDIRECT("1:"&amp;LEN(A206)))),1))," ",REPT(" ",LEN(A206))),LEN(A206))))))), 1)) * ROW(INDIRECT("1:"&amp;LEN((--TRIM(RIGHT(SUBSTITUTE(LEFT(A206,_xlfn.AGGREGATE(16,6,FIND({0,1,2,3,4,5,6,7,8,9},A206,ROW(INDIRECT("1:"&amp;LEN(A206)))),1))," ",REPT(" ",LEN(A206))),LEN(A206))))))), 0), ROW(INDIRECT("1:"&amp;LEN((--TRIM(RIGHT(SUBSTITUTE(LEFT(A206,_xlfn.AGGREGATE(16,6,FIND({0,1,2,3,4,5,6,7,8,9},A206,ROW(INDIRECT("1:"&amp;LEN(A206)))),1))," ",REPT(" ",LEN(A206))),LEN(A206))))))))+1, 1) * 10^ROW(INDIRECT("1:"&amp;LEN((--TRIM(RIGHT(SUBSTITUTE(LEFT(A206,_xlfn.AGGREGATE(16,6,FIND({0,1,2,3,4,5,6,7,8,9},A206,ROW(INDIRECT("1:"&amp;LEN(A206)))),1))," ",REPT(" ",LEN(A206))),LEN(A206)))))))/10))*1+1</f>
        <v>103 &amp; 303</v>
      </c>
      <c r="B207" s="98"/>
      <c r="C207" s="49" t="s">
        <v>185</v>
      </c>
      <c r="D207" s="49">
        <f>(29.957+4.035+2.25*0.45+(0.75*(2.65+2.05+2.75)))*10.764</f>
        <v>436.93228800000003</v>
      </c>
      <c r="E207" s="49">
        <v>0</v>
      </c>
      <c r="F207" s="49">
        <f>D207*(($F$184)+1)+(IF(E207&lt;101,E207,IF(E207&lt;201,E207/2,IF(E207&lt;=301,E207/3,E207/4))))</f>
        <v>633.55181760000005</v>
      </c>
      <c r="G207" s="98" t="str">
        <f t="shared" si="3"/>
        <v>1st &amp; 3rd Floor</v>
      </c>
      <c r="H207" s="98"/>
      <c r="I207" s="39"/>
    </row>
    <row r="208" spans="1:16384" s="50" customFormat="1" x14ac:dyDescent="0.25">
      <c r="A208" s="98" t="str">
        <f ca="1">(SUMPRODUCT(MID(0&amp;(LEFT(A207,SUM(LEN(A207)-LEN(SUBSTITUTE(A207,{"0","1","2"},""))))), LARGE(INDEX(ISNUMBER(--MID((LEFT(A207,SUM(LEN(A207)-LEN(SUBSTITUTE(A207,{"0","1","2"},""))))), ROW(INDIRECT("1:"&amp;LEN((LEFT(A207,SUM(LEN(A207)-LEN(SUBSTITUTE(A207,{"0","1","2"},"")))))))), 1)) * ROW(INDIRECT("1:"&amp;LEN((LEFT(A207,SUM(LEN(A207)-LEN(SUBSTITUTE(A207,{"0","1","2"},"")))))))), 0), ROW(INDIRECT("1:"&amp;LEN((LEFT(A207,SUM(LEN(A207)-LEN(SUBSTITUTE(A207,{"0","1","2"},"")))))))))+1, 1) * 10^ROW(INDIRECT("1:"&amp;LEN((LEFT(A207,SUM(LEN(A207)-LEN(SUBSTITUTE(A207,{"0","1","2"},""))))))))/10))*1+1&amp;""&amp;" &amp; "&amp;""&amp;(SUMPRODUCT(MID(0&amp;(--TRIM(RIGHT(SUBSTITUTE(LEFT(A207,_xlfn.AGGREGATE(16,6,FIND({0,1,2,3,4,5,6,7,8,9},A207,ROW(INDIRECT("1:"&amp;LEN(A207)))),1))," ",REPT(" ",LEN(A207))),LEN(A207)))), LARGE(INDEX(ISNUMBER(--MID((--TRIM(RIGHT(SUBSTITUTE(LEFT(A207,_xlfn.AGGREGATE(16,6,FIND({0,1,2,3,4,5,6,7,8,9},A207,ROW(INDIRECT("1:"&amp;LEN(A207)))),1))," ",REPT(" ",LEN(A207))),LEN(A207)))), ROW(INDIRECT("1:"&amp;LEN((--TRIM(RIGHT(SUBSTITUTE(LEFT(A207,_xlfn.AGGREGATE(16,6,FIND({0,1,2,3,4,5,6,7,8,9},A207,ROW(INDIRECT("1:"&amp;LEN(A207)))),1))," ",REPT(" ",LEN(A207))),LEN(A207))))))), 1)) * ROW(INDIRECT("1:"&amp;LEN((--TRIM(RIGHT(SUBSTITUTE(LEFT(A207,_xlfn.AGGREGATE(16,6,FIND({0,1,2,3,4,5,6,7,8,9},A207,ROW(INDIRECT("1:"&amp;LEN(A207)))),1))," ",REPT(" ",LEN(A207))),LEN(A207))))))), 0), ROW(INDIRECT("1:"&amp;LEN((--TRIM(RIGHT(SUBSTITUTE(LEFT(A207,_xlfn.AGGREGATE(16,6,FIND({0,1,2,3,4,5,6,7,8,9},A207,ROW(INDIRECT("1:"&amp;LEN(A207)))),1))," ",REPT(" ",LEN(A207))),LEN(A207))))))))+1, 1) * 10^ROW(INDIRECT("1:"&amp;LEN((--TRIM(RIGHT(SUBSTITUTE(LEFT(A207,_xlfn.AGGREGATE(16,6,FIND({0,1,2,3,4,5,6,7,8,9},A207,ROW(INDIRECT("1:"&amp;LEN(A207)))),1))," ",REPT(" ",LEN(A207))),LEN(A207)))))))/10))*1+1</f>
        <v>104 &amp; 304</v>
      </c>
      <c r="B208" s="98"/>
      <c r="C208" s="49" t="s">
        <v>185</v>
      </c>
      <c r="D208" s="49">
        <f>(29.957+4.035+2.25*0.45+(0.75*(2.65+2.05+2.75)))*10.764</f>
        <v>436.93228800000003</v>
      </c>
      <c r="E208" s="49">
        <v>0</v>
      </c>
      <c r="F208" s="49">
        <f>D208*(($F$184)+1)+(IF(E208&lt;101,E208,IF(E208&lt;201,E208/2,IF(E208&lt;=301,E208/3,E208/4))))</f>
        <v>633.55181760000005</v>
      </c>
      <c r="G208" s="98" t="str">
        <f t="shared" si="3"/>
        <v>1st &amp; 3rd Floor</v>
      </c>
      <c r="H208" s="98"/>
      <c r="I208" s="39"/>
    </row>
    <row r="209" spans="1:16384" s="50" customFormat="1" x14ac:dyDescent="0.25">
      <c r="A209" s="171" t="s">
        <v>191</v>
      </c>
      <c r="B209" s="171"/>
      <c r="C209" s="171"/>
      <c r="D209" s="171"/>
      <c r="E209" s="171"/>
      <c r="F209" s="171"/>
      <c r="G209" s="171"/>
      <c r="H209" s="171"/>
      <c r="I209" s="39"/>
      <c r="P209" s="40"/>
    </row>
    <row r="210" spans="1:16384" s="50" customFormat="1" x14ac:dyDescent="0.25">
      <c r="A210" s="98" t="str">
        <f ca="1">(SUMPRODUCT(MID(0&amp;(LEFT(A209,SUM(LEN(A209)-LEN(SUBSTITUTE(A209,{"0","1","2"},""))))), LARGE(INDEX(ISNUMBER(--MID((LEFT(A209,SUM(LEN(A209)-LEN(SUBSTITUTE(A209,{"0","1","2"},""))))), ROW(INDIRECT("1:"&amp;LEN((LEFT(A209,SUM(LEN(A209)-LEN(SUBSTITUTE(A209,{"0","1","2"},"")))))))), 1)) * ROW(INDIRECT("1:"&amp;LEN((LEFT(A209,SUM(LEN(A209)-LEN(SUBSTITUTE(A209,{"0","1","2"},"")))))))), 0), ROW(INDIRECT("1:"&amp;LEN((LEFT(A209,SUM(LEN(A209)-LEN(SUBSTITUTE(A209,{"0","1","2"},"")))))))))+1, 1) * 10^ROW(INDIRECT("1:"&amp;LEN((LEFT(A209,SUM(LEN(A209)-LEN(SUBSTITUTE(A209,{"0","1","2"},""))))))))/10))*100+1&amp;""&amp;" &amp; "&amp;""&amp;(SUMPRODUCT(MID(0&amp;(--TRIM(RIGHT(SUBSTITUTE(LEFT(A209,_xlfn.AGGREGATE(16,6,FIND({0,1,2,3,4,5,6,7,8,9},A209,ROW(INDIRECT("1:"&amp;LEN(A209)))),1))," ",REPT(" ",LEN(A209))),LEN(A209)))), LARGE(INDEX(ISNUMBER(--MID((--TRIM(RIGHT(SUBSTITUTE(LEFT(A209,_xlfn.AGGREGATE(16,6,FIND({0,1,2,3,4,5,6,7,8,9},A209,ROW(INDIRECT("1:"&amp;LEN(A209)))),1))," ",REPT(" ",LEN(A209))),LEN(A209)))), ROW(INDIRECT("1:"&amp;LEN((--TRIM(RIGHT(SUBSTITUTE(LEFT(A209,_xlfn.AGGREGATE(16,6,FIND({0,1,2,3,4,5,6,7,8,9},A209,ROW(INDIRECT("1:"&amp;LEN(A209)))),1))," ",REPT(" ",LEN(A209))),LEN(A209))))))), 1)) * ROW(INDIRECT("1:"&amp;LEN((--TRIM(RIGHT(SUBSTITUTE(LEFT(A209,_xlfn.AGGREGATE(16,6,FIND({0,1,2,3,4,5,6,7,8,9},A209,ROW(INDIRECT("1:"&amp;LEN(A209)))),1))," ",REPT(" ",LEN(A209))),LEN(A209))))))), 0), ROW(INDIRECT("1:"&amp;LEN((--TRIM(RIGHT(SUBSTITUTE(LEFT(A209,_xlfn.AGGREGATE(16,6,FIND({0,1,2,3,4,5,6,7,8,9},A209,ROW(INDIRECT("1:"&amp;LEN(A209)))),1))," ",REPT(" ",LEN(A209))),LEN(A209))))))))+1, 1) * 10^ROW(INDIRECT("1:"&amp;LEN((--TRIM(RIGHT(SUBSTITUTE(LEFT(A209,_xlfn.AGGREGATE(16,6,FIND({0,1,2,3,4,5,6,7,8,9},A209,ROW(INDIRECT("1:"&amp;LEN(A209)))),1))," ",REPT(" ",LEN(A209))),LEN(A209)))))))/10))*100+1</f>
        <v>201 &amp; 401</v>
      </c>
      <c r="B210" s="98"/>
      <c r="C210" s="49" t="s">
        <v>185</v>
      </c>
      <c r="D210" s="49">
        <f>(28.985+6.15+(0.75*(3.2+2.7+1.4)))*10.764</f>
        <v>437.12603999999999</v>
      </c>
      <c r="E210" s="49">
        <v>0</v>
      </c>
      <c r="F210" s="49">
        <f>D210*(($F$184)+1)+(IF(E210&lt;101,E210,IF(E210&lt;201,E210/2,IF(E210&lt;=301,E210/3,E210/4))))</f>
        <v>633.83275800000001</v>
      </c>
      <c r="G210" s="98" t="str">
        <f>A209</f>
        <v>2nd &amp; 4th Floor</v>
      </c>
      <c r="H210" s="98"/>
      <c r="I210" s="39"/>
    </row>
    <row r="211" spans="1:16384" s="50" customFormat="1" x14ac:dyDescent="0.25">
      <c r="A211" s="145" t="str">
        <f ca="1">(SUMPRODUCT(MID(0&amp;(LEFT(A210,SUM(LEN(A210)-LEN(SUBSTITUTE(A210,{"0","1","2"},""))))), LARGE(INDEX(ISNUMBER(--MID((LEFT(A210,SUM(LEN(A210)-LEN(SUBSTITUTE(A210,{"0","1","2"},""))))), ROW(INDIRECT("1:"&amp;LEN((LEFT(A210,SUM(LEN(A210)-LEN(SUBSTITUTE(A210,{"0","1","2"},"")))))))), 1)) * ROW(INDIRECT("1:"&amp;LEN((LEFT(A210,SUM(LEN(A210)-LEN(SUBSTITUTE(A210,{"0","1","2"},"")))))))), 0), ROW(INDIRECT("1:"&amp;LEN((LEFT(A210,SUM(LEN(A210)-LEN(SUBSTITUTE(A210,{"0","1","2"},"")))))))))+1, 1) * 10^ROW(INDIRECT("1:"&amp;LEN((LEFT(A210,SUM(LEN(A210)-LEN(SUBSTITUTE(A210,{"0","1","2"},""))))))))/10))*1+1&amp;""&amp;" &amp; "&amp;""&amp;(SUMPRODUCT(MID(0&amp;(--TRIM(RIGHT(SUBSTITUTE(LEFT(A210,_xlfn.AGGREGATE(16,6,FIND({0,1,2,3,4,5,6,7,8,9},A210,ROW(INDIRECT("1:"&amp;LEN(A210)))),1))," ",REPT(" ",LEN(A210))),LEN(A210)))), LARGE(INDEX(ISNUMBER(--MID((--TRIM(RIGHT(SUBSTITUTE(LEFT(A210,_xlfn.AGGREGATE(16,6,FIND({0,1,2,3,4,5,6,7,8,9},A210,ROW(INDIRECT("1:"&amp;LEN(A210)))),1))," ",REPT(" ",LEN(A210))),LEN(A210)))), ROW(INDIRECT("1:"&amp;LEN((--TRIM(RIGHT(SUBSTITUTE(LEFT(A210,_xlfn.AGGREGATE(16,6,FIND({0,1,2,3,4,5,6,7,8,9},A210,ROW(INDIRECT("1:"&amp;LEN(A210)))),1))," ",REPT(" ",LEN(A210))),LEN(A210))))))), 1)) * ROW(INDIRECT("1:"&amp;LEN((--TRIM(RIGHT(SUBSTITUTE(LEFT(A210,_xlfn.AGGREGATE(16,6,FIND({0,1,2,3,4,5,6,7,8,9},A210,ROW(INDIRECT("1:"&amp;LEN(A210)))),1))," ",REPT(" ",LEN(A210))),LEN(A210))))))), 0), ROW(INDIRECT("1:"&amp;LEN((--TRIM(RIGHT(SUBSTITUTE(LEFT(A210,_xlfn.AGGREGATE(16,6,FIND({0,1,2,3,4,5,6,7,8,9},A210,ROW(INDIRECT("1:"&amp;LEN(A210)))),1))," ",REPT(" ",LEN(A210))),LEN(A210))))))))+1, 1) * 10^ROW(INDIRECT("1:"&amp;LEN((--TRIM(RIGHT(SUBSTITUTE(LEFT(A210,_xlfn.AGGREGATE(16,6,FIND({0,1,2,3,4,5,6,7,8,9},A210,ROW(INDIRECT("1:"&amp;LEN(A210)))),1))," ",REPT(" ",LEN(A210))),LEN(A210)))))))/10))*1+1</f>
        <v>202 &amp; 402</v>
      </c>
      <c r="B211" s="146"/>
      <c r="C211" s="49" t="s">
        <v>185</v>
      </c>
      <c r="D211" s="49">
        <f>(28.985+6.15+(0.75*(3.2+2.7+1.4)))*10.764</f>
        <v>437.12603999999999</v>
      </c>
      <c r="E211" s="49">
        <v>0</v>
      </c>
      <c r="F211" s="49">
        <f>D211*(($F$184)+1)+(IF(E211&lt;101,E211,IF(E211&lt;201,E211/2,IF(E211&lt;=301,E211/3,E211/4))))</f>
        <v>633.83275800000001</v>
      </c>
      <c r="G211" s="145" t="str">
        <f t="shared" ref="G211:G213" si="4">G210</f>
        <v>2nd &amp; 4th Floor</v>
      </c>
      <c r="H211" s="146"/>
      <c r="I211" s="51"/>
    </row>
    <row r="212" spans="1:16384" s="50" customFormat="1" x14ac:dyDescent="0.25">
      <c r="A212" s="145" t="str">
        <f ca="1">(SUMPRODUCT(MID(0&amp;(LEFT(A211,SUM(LEN(A211)-LEN(SUBSTITUTE(A211,{"0","1","2"},""))))), LARGE(INDEX(ISNUMBER(--MID((LEFT(A211,SUM(LEN(A211)-LEN(SUBSTITUTE(A211,{"0","1","2"},""))))), ROW(INDIRECT("1:"&amp;LEN((LEFT(A211,SUM(LEN(A211)-LEN(SUBSTITUTE(A211,{"0","1","2"},"")))))))), 1)) * ROW(INDIRECT("1:"&amp;LEN((LEFT(A211,SUM(LEN(A211)-LEN(SUBSTITUTE(A211,{"0","1","2"},"")))))))), 0), ROW(INDIRECT("1:"&amp;LEN((LEFT(A211,SUM(LEN(A211)-LEN(SUBSTITUTE(A211,{"0","1","2"},"")))))))))+1, 1) * 10^ROW(INDIRECT("1:"&amp;LEN((LEFT(A211,SUM(LEN(A211)-LEN(SUBSTITUTE(A211,{"0","1","2"},""))))))))/10))*1+1&amp;""&amp;" &amp; "&amp;""&amp;(SUMPRODUCT(MID(0&amp;(--TRIM(RIGHT(SUBSTITUTE(LEFT(A211,_xlfn.AGGREGATE(16,6,FIND({0,1,2,3,4,5,6,7,8,9},A211,ROW(INDIRECT("1:"&amp;LEN(A211)))),1))," ",REPT(" ",LEN(A211))),LEN(A211)))), LARGE(INDEX(ISNUMBER(--MID((--TRIM(RIGHT(SUBSTITUTE(LEFT(A211,_xlfn.AGGREGATE(16,6,FIND({0,1,2,3,4,5,6,7,8,9},A211,ROW(INDIRECT("1:"&amp;LEN(A211)))),1))," ",REPT(" ",LEN(A211))),LEN(A211)))), ROW(INDIRECT("1:"&amp;LEN((--TRIM(RIGHT(SUBSTITUTE(LEFT(A211,_xlfn.AGGREGATE(16,6,FIND({0,1,2,3,4,5,6,7,8,9},A211,ROW(INDIRECT("1:"&amp;LEN(A211)))),1))," ",REPT(" ",LEN(A211))),LEN(A211))))))), 1)) * ROW(INDIRECT("1:"&amp;LEN((--TRIM(RIGHT(SUBSTITUTE(LEFT(A211,_xlfn.AGGREGATE(16,6,FIND({0,1,2,3,4,5,6,7,8,9},A211,ROW(INDIRECT("1:"&amp;LEN(A211)))),1))," ",REPT(" ",LEN(A211))),LEN(A211))))))), 0), ROW(INDIRECT("1:"&amp;LEN((--TRIM(RIGHT(SUBSTITUTE(LEFT(A211,_xlfn.AGGREGATE(16,6,FIND({0,1,2,3,4,5,6,7,8,9},A211,ROW(INDIRECT("1:"&amp;LEN(A211)))),1))," ",REPT(" ",LEN(A211))),LEN(A211))))))))+1, 1) * 10^ROW(INDIRECT("1:"&amp;LEN((--TRIM(RIGHT(SUBSTITUTE(LEFT(A211,_xlfn.AGGREGATE(16,6,FIND({0,1,2,3,4,5,6,7,8,9},A211,ROW(INDIRECT("1:"&amp;LEN(A211)))),1))," ",REPT(" ",LEN(A211))),LEN(A211)))))))/10))*1+1</f>
        <v>203 &amp; 403</v>
      </c>
      <c r="B212" s="146"/>
      <c r="C212" s="49" t="s">
        <v>185</v>
      </c>
      <c r="D212" s="49">
        <f>(29.957+4.035+2.25*0.45+(0.75*(2.05+2.75)))*10.764</f>
        <v>415.53883800000006</v>
      </c>
      <c r="E212" s="49">
        <f>4.741*10.764</f>
        <v>51.032123999999996</v>
      </c>
      <c r="F212" s="49">
        <f>D212*(($F$184)+1)+(IF(E212&lt;101,E212,IF(E212&lt;201,E212/2,IF(E212&lt;=301,E212/3,E212/4))))</f>
        <v>653.56343909999998</v>
      </c>
      <c r="G212" s="145" t="str">
        <f t="shared" si="4"/>
        <v>2nd &amp; 4th Floor</v>
      </c>
      <c r="H212" s="146"/>
      <c r="I212" s="39"/>
    </row>
    <row r="213" spans="1:16384" s="50" customFormat="1" x14ac:dyDescent="0.25">
      <c r="A213" s="145" t="str">
        <f ca="1">(SUMPRODUCT(MID(0&amp;(LEFT(A212,SUM(LEN(A212)-LEN(SUBSTITUTE(A212,{"0","1","2"},""))))), LARGE(INDEX(ISNUMBER(--MID((LEFT(A212,SUM(LEN(A212)-LEN(SUBSTITUTE(A212,{"0","1","2"},""))))), ROW(INDIRECT("1:"&amp;LEN((LEFT(A212,SUM(LEN(A212)-LEN(SUBSTITUTE(A212,{"0","1","2"},"")))))))), 1)) * ROW(INDIRECT("1:"&amp;LEN((LEFT(A212,SUM(LEN(A212)-LEN(SUBSTITUTE(A212,{"0","1","2"},"")))))))), 0), ROW(INDIRECT("1:"&amp;LEN((LEFT(A212,SUM(LEN(A212)-LEN(SUBSTITUTE(A212,{"0","1","2"},"")))))))))+1, 1) * 10^ROW(INDIRECT("1:"&amp;LEN((LEFT(A212,SUM(LEN(A212)-LEN(SUBSTITUTE(A212,{"0","1","2"},""))))))))/10))*1+1&amp;""&amp;" &amp; "&amp;""&amp;(SUMPRODUCT(MID(0&amp;(--TRIM(RIGHT(SUBSTITUTE(LEFT(A212,_xlfn.AGGREGATE(16,6,FIND({0,1,2,3,4,5,6,7,8,9},A212,ROW(INDIRECT("1:"&amp;LEN(A212)))),1))," ",REPT(" ",LEN(A212))),LEN(A212)))), LARGE(INDEX(ISNUMBER(--MID((--TRIM(RIGHT(SUBSTITUTE(LEFT(A212,_xlfn.AGGREGATE(16,6,FIND({0,1,2,3,4,5,6,7,8,9},A212,ROW(INDIRECT("1:"&amp;LEN(A212)))),1))," ",REPT(" ",LEN(A212))),LEN(A212)))), ROW(INDIRECT("1:"&amp;LEN((--TRIM(RIGHT(SUBSTITUTE(LEFT(A212,_xlfn.AGGREGATE(16,6,FIND({0,1,2,3,4,5,6,7,8,9},A212,ROW(INDIRECT("1:"&amp;LEN(A212)))),1))," ",REPT(" ",LEN(A212))),LEN(A212))))))), 1)) * ROW(INDIRECT("1:"&amp;LEN((--TRIM(RIGHT(SUBSTITUTE(LEFT(A212,_xlfn.AGGREGATE(16,6,FIND({0,1,2,3,4,5,6,7,8,9},A212,ROW(INDIRECT("1:"&amp;LEN(A212)))),1))," ",REPT(" ",LEN(A212))),LEN(A212))))))), 0), ROW(INDIRECT("1:"&amp;LEN((--TRIM(RIGHT(SUBSTITUTE(LEFT(A212,_xlfn.AGGREGATE(16,6,FIND({0,1,2,3,4,5,6,7,8,9},A212,ROW(INDIRECT("1:"&amp;LEN(A212)))),1))," ",REPT(" ",LEN(A212))),LEN(A212))))))))+1, 1) * 10^ROW(INDIRECT("1:"&amp;LEN((--TRIM(RIGHT(SUBSTITUTE(LEFT(A212,_xlfn.AGGREGATE(16,6,FIND({0,1,2,3,4,5,6,7,8,9},A212,ROW(INDIRECT("1:"&amp;LEN(A212)))),1))," ",REPT(" ",LEN(A212))),LEN(A212)))))))/10))*1+1</f>
        <v>204 &amp; 404</v>
      </c>
      <c r="B213" s="146"/>
      <c r="C213" s="49" t="s">
        <v>185</v>
      </c>
      <c r="D213" s="49">
        <f>(29.957+4.035+2.25*0.45+(0.75*(2.65+2.05)))*10.764</f>
        <v>414.73153800000006</v>
      </c>
      <c r="E213" s="49">
        <f>7.168*10.764</f>
        <v>77.156351999999998</v>
      </c>
      <c r="F213" s="49">
        <f>D213*(($F$184)+1)+(IF(E213&lt;101,E213,IF(E213&lt;201,E213/2,IF(E213&lt;=301,E213/3,E213/4))))</f>
        <v>678.51708210000004</v>
      </c>
      <c r="G213" s="145" t="str">
        <f t="shared" si="4"/>
        <v>2nd &amp; 4th Floor</v>
      </c>
      <c r="H213" s="146"/>
      <c r="I213" s="39"/>
    </row>
    <row r="214" spans="1:16384" s="50" customFormat="1" x14ac:dyDescent="0.25">
      <c r="A214" s="152" t="s">
        <v>192</v>
      </c>
      <c r="B214" s="153"/>
      <c r="C214" s="153"/>
      <c r="D214" s="153"/>
      <c r="E214" s="153"/>
      <c r="F214" s="153"/>
      <c r="G214" s="153"/>
      <c r="H214" s="154"/>
      <c r="J214" s="39"/>
    </row>
    <row r="215" spans="1:16384" s="50" customFormat="1" x14ac:dyDescent="0.25">
      <c r="A215" s="145" t="s">
        <v>193</v>
      </c>
      <c r="B215" s="146"/>
      <c r="C215" s="49" t="s">
        <v>185</v>
      </c>
      <c r="D215" s="49">
        <f>(28.985+6.15+(0.75*(3.2+2.7+1.4)))*10.764</f>
        <v>437.12603999999999</v>
      </c>
      <c r="E215" s="49">
        <v>0</v>
      </c>
      <c r="F215" s="49">
        <f>D215*(($F$184)+1)+(IF(E215&lt;101,E215,IF(E215&lt;201,E215/2,IF(E215&lt;=301,E215/3,E215/4))))</f>
        <v>633.83275800000001</v>
      </c>
      <c r="G215" s="145" t="str">
        <f>A214</f>
        <v>5th &amp; 6th Floor</v>
      </c>
      <c r="H215" s="146"/>
      <c r="I215" s="39"/>
      <c r="P215" s="40"/>
    </row>
    <row r="216" spans="1:16384" s="50" customFormat="1" x14ac:dyDescent="0.25">
      <c r="A216" s="145" t="str">
        <f ca="1">(SUMPRODUCT(MID(0&amp;(LEFT(A215,SUM(LEN(A215)-LEN(SUBSTITUTE(A215,{"0","1","2"},""))))), LARGE(INDEX(ISNUMBER(--MID((LEFT(A215,SUM(LEN(A215)-LEN(SUBSTITUTE(A215,{"0","1","2"},""))))), ROW(INDIRECT("1:"&amp;LEN((LEFT(A215,SUM(LEN(A215)-LEN(SUBSTITUTE(A215,{"0","1","2"},"")))))))), 1)) * ROW(INDIRECT("1:"&amp;LEN((LEFT(A215,SUM(LEN(A215)-LEN(SUBSTITUTE(A215,{"0","1","2"},"")))))))), 0), ROW(INDIRECT("1:"&amp;LEN((LEFT(A215,SUM(LEN(A215)-LEN(SUBSTITUTE(A215,{"0","1","2"},"")))))))))+1, 1) * 10^ROW(INDIRECT("1:"&amp;LEN((LEFT(A215,SUM(LEN(A215)-LEN(SUBSTITUTE(A215,{"0","1","2"},""))))))))/10))*1+1&amp;""&amp;" &amp; "&amp;""&amp;(SUMPRODUCT(MID(0&amp;(--TRIM(RIGHT(SUBSTITUTE(LEFT(A215,_xlfn.AGGREGATE(16,6,FIND({0,1,2,3,4,5,6,7,8,9},A215,ROW(INDIRECT("1:"&amp;LEN(A215)))),1))," ",REPT(" ",LEN(A215))),LEN(A215)))), LARGE(INDEX(ISNUMBER(--MID((--TRIM(RIGHT(SUBSTITUTE(LEFT(A215,_xlfn.AGGREGATE(16,6,FIND({0,1,2,3,4,5,6,7,8,9},A215,ROW(INDIRECT("1:"&amp;LEN(A215)))),1))," ",REPT(" ",LEN(A215))),LEN(A215)))), ROW(INDIRECT("1:"&amp;LEN((--TRIM(RIGHT(SUBSTITUTE(LEFT(A215,_xlfn.AGGREGATE(16,6,FIND({0,1,2,3,4,5,6,7,8,9},A215,ROW(INDIRECT("1:"&amp;LEN(A215)))),1))," ",REPT(" ",LEN(A215))),LEN(A215))))))), 1)) * ROW(INDIRECT("1:"&amp;LEN((--TRIM(RIGHT(SUBSTITUTE(LEFT(A215,_xlfn.AGGREGATE(16,6,FIND({0,1,2,3,4,5,6,7,8,9},A215,ROW(INDIRECT("1:"&amp;LEN(A215)))),1))," ",REPT(" ",LEN(A215))),LEN(A215))))))), 0), ROW(INDIRECT("1:"&amp;LEN((--TRIM(RIGHT(SUBSTITUTE(LEFT(A215,_xlfn.AGGREGATE(16,6,FIND({0,1,2,3,4,5,6,7,8,9},A215,ROW(INDIRECT("1:"&amp;LEN(A215)))),1))," ",REPT(" ",LEN(A215))),LEN(A215))))))))+1, 1) * 10^ROW(INDIRECT("1:"&amp;LEN((--TRIM(RIGHT(SUBSTITUTE(LEFT(A215,_xlfn.AGGREGATE(16,6,FIND({0,1,2,3,4,5,6,7,8,9},A215,ROW(INDIRECT("1:"&amp;LEN(A215)))),1))," ",REPT(" ",LEN(A215))),LEN(A215)))))))/10))*1+1</f>
        <v>502 &amp; 602</v>
      </c>
      <c r="B216" s="146"/>
      <c r="C216" s="49" t="s">
        <v>185</v>
      </c>
      <c r="D216" s="49">
        <f>(28.985+6.15+(0.75*(3.2+2.7+1.4)))*10.764</f>
        <v>437.12603999999999</v>
      </c>
      <c r="E216" s="49">
        <v>0</v>
      </c>
      <c r="F216" s="49">
        <f>D216*(($F$184)+1)+(IF(E216&lt;101,E216,IF(E216&lt;201,E216/2,IF(E216&lt;=301,E216/3,E216/4))))</f>
        <v>633.83275800000001</v>
      </c>
      <c r="G216" s="145" t="str">
        <f t="shared" ref="G216:G218" si="5">G215</f>
        <v>5th &amp; 6th Floor</v>
      </c>
      <c r="H216" s="146"/>
      <c r="I216" s="39"/>
    </row>
    <row r="217" spans="1:16384" s="50" customFormat="1" x14ac:dyDescent="0.25">
      <c r="A217" s="145" t="str">
        <f ca="1">(SUMPRODUCT(MID(0&amp;(LEFT(A216,SUM(LEN(A216)-LEN(SUBSTITUTE(A216,{"0","1","2"},""))))), LARGE(INDEX(ISNUMBER(--MID((LEFT(A216,SUM(LEN(A216)-LEN(SUBSTITUTE(A216,{"0","1","2"},""))))), ROW(INDIRECT("1:"&amp;LEN((LEFT(A216,SUM(LEN(A216)-LEN(SUBSTITUTE(A216,{"0","1","2"},"")))))))), 1)) * ROW(INDIRECT("1:"&amp;LEN((LEFT(A216,SUM(LEN(A216)-LEN(SUBSTITUTE(A216,{"0","1","2"},"")))))))), 0), ROW(INDIRECT("1:"&amp;LEN((LEFT(A216,SUM(LEN(A216)-LEN(SUBSTITUTE(A216,{"0","1","2"},"")))))))))+1, 1) * 10^ROW(INDIRECT("1:"&amp;LEN((LEFT(A216,SUM(LEN(A216)-LEN(SUBSTITUTE(A216,{"0","1","2"},""))))))))/10))*1+1&amp;""&amp;" &amp; "&amp;""&amp;(SUMPRODUCT(MID(0&amp;(--TRIM(RIGHT(SUBSTITUTE(LEFT(A216,_xlfn.AGGREGATE(16,6,FIND({0,1,2,3,4,5,6,7,8,9},A216,ROW(INDIRECT("1:"&amp;LEN(A216)))),1))," ",REPT(" ",LEN(A216))),LEN(A216)))), LARGE(INDEX(ISNUMBER(--MID((--TRIM(RIGHT(SUBSTITUTE(LEFT(A216,_xlfn.AGGREGATE(16,6,FIND({0,1,2,3,4,5,6,7,8,9},A216,ROW(INDIRECT("1:"&amp;LEN(A216)))),1))," ",REPT(" ",LEN(A216))),LEN(A216)))), ROW(INDIRECT("1:"&amp;LEN((--TRIM(RIGHT(SUBSTITUTE(LEFT(A216,_xlfn.AGGREGATE(16,6,FIND({0,1,2,3,4,5,6,7,8,9},A216,ROW(INDIRECT("1:"&amp;LEN(A216)))),1))," ",REPT(" ",LEN(A216))),LEN(A216))))))), 1)) * ROW(INDIRECT("1:"&amp;LEN((--TRIM(RIGHT(SUBSTITUTE(LEFT(A216,_xlfn.AGGREGATE(16,6,FIND({0,1,2,3,4,5,6,7,8,9},A216,ROW(INDIRECT("1:"&amp;LEN(A216)))),1))," ",REPT(" ",LEN(A216))),LEN(A216))))))), 0), ROW(INDIRECT("1:"&amp;LEN((--TRIM(RIGHT(SUBSTITUTE(LEFT(A216,_xlfn.AGGREGATE(16,6,FIND({0,1,2,3,4,5,6,7,8,9},A216,ROW(INDIRECT("1:"&amp;LEN(A216)))),1))," ",REPT(" ",LEN(A216))),LEN(A216))))))))+1, 1) * 10^ROW(INDIRECT("1:"&amp;LEN((--TRIM(RIGHT(SUBSTITUTE(LEFT(A216,_xlfn.AGGREGATE(16,6,FIND({0,1,2,3,4,5,6,7,8,9},A216,ROW(INDIRECT("1:"&amp;LEN(A216)))),1))," ",REPT(" ",LEN(A216))),LEN(A216)))))))/10))*1+1</f>
        <v>503 &amp; 603</v>
      </c>
      <c r="B217" s="146"/>
      <c r="C217" s="49" t="s">
        <v>185</v>
      </c>
      <c r="D217" s="49">
        <f>(29.957+4.035+2.25*0.45+(0.75*(2.65+2.05+2.75)))*10.764</f>
        <v>436.93228800000003</v>
      </c>
      <c r="E217" s="49">
        <v>0</v>
      </c>
      <c r="F217" s="49">
        <f>D217*(($F$184)+1)+(IF(E217&lt;101,E217,IF(E217&lt;201,E217/2,IF(E217&lt;=301,E217/3,E217/4))))</f>
        <v>633.55181760000005</v>
      </c>
      <c r="G217" s="145" t="str">
        <f t="shared" si="5"/>
        <v>5th &amp; 6th Floor</v>
      </c>
      <c r="H217" s="146"/>
      <c r="I217" s="51"/>
    </row>
    <row r="218" spans="1:16384" s="50" customFormat="1" x14ac:dyDescent="0.25">
      <c r="A218" s="145" t="s">
        <v>194</v>
      </c>
      <c r="B218" s="146"/>
      <c r="C218" s="49" t="s">
        <v>185</v>
      </c>
      <c r="D218" s="49">
        <f>(29.957+4.035+2.25*0.45+(0.75*(2.65+2.05+2.75)))*10.764</f>
        <v>436.93228800000003</v>
      </c>
      <c r="E218" s="49">
        <v>0</v>
      </c>
      <c r="F218" s="49">
        <f>D218*(($F$184)+1)+(IF(E218&lt;101,E218,IF(E218&lt;201,E218/2,IF(E218&lt;=301,E218/3,E218/4))))</f>
        <v>633.55181760000005</v>
      </c>
      <c r="G218" s="145" t="str">
        <f t="shared" si="5"/>
        <v>5th &amp; 6th Floor</v>
      </c>
      <c r="H218" s="146"/>
      <c r="I218" s="39"/>
    </row>
    <row r="219" spans="1:16384" s="50" customFormat="1" ht="15.75" customHeight="1" x14ac:dyDescent="0.25">
      <c r="A219" s="116" t="s">
        <v>187</v>
      </c>
      <c r="B219" s="116"/>
      <c r="C219" s="116"/>
      <c r="D219" s="116"/>
      <c r="E219" s="116"/>
      <c r="F219" s="116"/>
      <c r="G219" s="116"/>
      <c r="H219" s="116"/>
      <c r="I219" s="39"/>
      <c r="Q219" s="116" t="s">
        <v>74</v>
      </c>
      <c r="R219" s="116"/>
      <c r="S219" s="116"/>
      <c r="T219" s="116"/>
      <c r="U219" s="116"/>
      <c r="V219" s="116"/>
      <c r="W219" s="116"/>
      <c r="X219" s="116"/>
      <c r="Y219" s="116" t="s">
        <v>74</v>
      </c>
      <c r="Z219" s="116"/>
      <c r="AA219" s="116"/>
      <c r="AB219" s="116"/>
      <c r="AC219" s="116"/>
      <c r="AD219" s="116"/>
      <c r="AE219" s="116"/>
      <c r="AF219" s="116"/>
      <c r="AG219" s="116" t="s">
        <v>74</v>
      </c>
      <c r="AH219" s="116"/>
      <c r="AI219" s="116"/>
      <c r="AJ219" s="116"/>
      <c r="AK219" s="116"/>
      <c r="AL219" s="116"/>
      <c r="AM219" s="116"/>
      <c r="AN219" s="116"/>
      <c r="AO219" s="116" t="s">
        <v>74</v>
      </c>
      <c r="AP219" s="116"/>
      <c r="AQ219" s="116"/>
      <c r="AR219" s="116"/>
      <c r="AS219" s="116"/>
      <c r="AT219" s="116"/>
      <c r="AU219" s="116"/>
      <c r="AV219" s="116"/>
      <c r="AW219" s="116" t="s">
        <v>74</v>
      </c>
      <c r="AX219" s="116"/>
      <c r="AY219" s="116"/>
      <c r="AZ219" s="116"/>
      <c r="BA219" s="116"/>
      <c r="BB219" s="116"/>
      <c r="BC219" s="116"/>
      <c r="BD219" s="116"/>
      <c r="BE219" s="116" t="s">
        <v>74</v>
      </c>
      <c r="BF219" s="116"/>
      <c r="BG219" s="116"/>
      <c r="BH219" s="116"/>
      <c r="BI219" s="116"/>
      <c r="BJ219" s="116"/>
      <c r="BK219" s="116"/>
      <c r="BL219" s="116"/>
      <c r="BM219" s="116" t="s">
        <v>74</v>
      </c>
      <c r="BN219" s="116"/>
      <c r="BO219" s="116"/>
      <c r="BP219" s="116"/>
      <c r="BQ219" s="116"/>
      <c r="BR219" s="116"/>
      <c r="BS219" s="116"/>
      <c r="BT219" s="116"/>
      <c r="BU219" s="116" t="s">
        <v>74</v>
      </c>
      <c r="BV219" s="116"/>
      <c r="BW219" s="116"/>
      <c r="BX219" s="116"/>
      <c r="BY219" s="116"/>
      <c r="BZ219" s="116"/>
      <c r="CA219" s="116"/>
      <c r="CB219" s="116"/>
      <c r="CC219" s="116" t="s">
        <v>74</v>
      </c>
      <c r="CD219" s="116"/>
      <c r="CE219" s="116"/>
      <c r="CF219" s="116"/>
      <c r="CG219" s="116"/>
      <c r="CH219" s="116"/>
      <c r="CI219" s="116"/>
      <c r="CJ219" s="116"/>
      <c r="CK219" s="116" t="s">
        <v>74</v>
      </c>
      <c r="CL219" s="116"/>
      <c r="CM219" s="116"/>
      <c r="CN219" s="116"/>
      <c r="CO219" s="116"/>
      <c r="CP219" s="116"/>
      <c r="CQ219" s="116"/>
      <c r="CR219" s="116"/>
      <c r="CS219" s="116" t="s">
        <v>74</v>
      </c>
      <c r="CT219" s="116"/>
      <c r="CU219" s="116"/>
      <c r="CV219" s="116"/>
      <c r="CW219" s="116"/>
      <c r="CX219" s="116"/>
      <c r="CY219" s="116"/>
      <c r="CZ219" s="116"/>
      <c r="DA219" s="116" t="s">
        <v>74</v>
      </c>
      <c r="DB219" s="116"/>
      <c r="DC219" s="116"/>
      <c r="DD219" s="116"/>
      <c r="DE219" s="116"/>
      <c r="DF219" s="116"/>
      <c r="DG219" s="116"/>
      <c r="DH219" s="116"/>
      <c r="DI219" s="116" t="s">
        <v>74</v>
      </c>
      <c r="DJ219" s="116"/>
      <c r="DK219" s="116"/>
      <c r="DL219" s="116"/>
      <c r="DM219" s="116"/>
      <c r="DN219" s="116"/>
      <c r="DO219" s="116"/>
      <c r="DP219" s="116"/>
      <c r="DQ219" s="116" t="s">
        <v>74</v>
      </c>
      <c r="DR219" s="116"/>
      <c r="DS219" s="116"/>
      <c r="DT219" s="116"/>
      <c r="DU219" s="116"/>
      <c r="DV219" s="116"/>
      <c r="DW219" s="116"/>
      <c r="DX219" s="116"/>
      <c r="DY219" s="116" t="s">
        <v>74</v>
      </c>
      <c r="DZ219" s="116"/>
      <c r="EA219" s="116"/>
      <c r="EB219" s="116"/>
      <c r="EC219" s="116"/>
      <c r="ED219" s="116"/>
      <c r="EE219" s="116"/>
      <c r="EF219" s="116"/>
      <c r="EG219" s="116" t="s">
        <v>74</v>
      </c>
      <c r="EH219" s="116"/>
      <c r="EI219" s="116"/>
      <c r="EJ219" s="116"/>
      <c r="EK219" s="116"/>
      <c r="EL219" s="116"/>
      <c r="EM219" s="116"/>
      <c r="EN219" s="116"/>
      <c r="EO219" s="116" t="s">
        <v>74</v>
      </c>
      <c r="EP219" s="116"/>
      <c r="EQ219" s="116"/>
      <c r="ER219" s="116"/>
      <c r="ES219" s="116"/>
      <c r="ET219" s="116"/>
      <c r="EU219" s="116"/>
      <c r="EV219" s="116"/>
      <c r="EW219" s="116" t="s">
        <v>74</v>
      </c>
      <c r="EX219" s="116"/>
      <c r="EY219" s="116"/>
      <c r="EZ219" s="116"/>
      <c r="FA219" s="116"/>
      <c r="FB219" s="116"/>
      <c r="FC219" s="116"/>
      <c r="FD219" s="116"/>
      <c r="FE219" s="116" t="s">
        <v>74</v>
      </c>
      <c r="FF219" s="116"/>
      <c r="FG219" s="116"/>
      <c r="FH219" s="116"/>
      <c r="FI219" s="116"/>
      <c r="FJ219" s="116"/>
      <c r="FK219" s="116"/>
      <c r="FL219" s="116"/>
      <c r="FM219" s="116" t="s">
        <v>74</v>
      </c>
      <c r="FN219" s="116"/>
      <c r="FO219" s="116"/>
      <c r="FP219" s="116"/>
      <c r="FQ219" s="116"/>
      <c r="FR219" s="116"/>
      <c r="FS219" s="116"/>
      <c r="FT219" s="116"/>
      <c r="FU219" s="116" t="s">
        <v>74</v>
      </c>
      <c r="FV219" s="116"/>
      <c r="FW219" s="116"/>
      <c r="FX219" s="116"/>
      <c r="FY219" s="116"/>
      <c r="FZ219" s="116"/>
      <c r="GA219" s="116"/>
      <c r="GB219" s="116"/>
      <c r="GC219" s="116" t="s">
        <v>74</v>
      </c>
      <c r="GD219" s="116"/>
      <c r="GE219" s="116"/>
      <c r="GF219" s="116"/>
      <c r="GG219" s="116"/>
      <c r="GH219" s="116"/>
      <c r="GI219" s="116"/>
      <c r="GJ219" s="116"/>
      <c r="GK219" s="116" t="s">
        <v>74</v>
      </c>
      <c r="GL219" s="116"/>
      <c r="GM219" s="116"/>
      <c r="GN219" s="116"/>
      <c r="GO219" s="116"/>
      <c r="GP219" s="116"/>
      <c r="GQ219" s="116"/>
      <c r="GR219" s="116"/>
      <c r="GS219" s="116" t="s">
        <v>74</v>
      </c>
      <c r="GT219" s="116"/>
      <c r="GU219" s="116"/>
      <c r="GV219" s="116"/>
      <c r="GW219" s="116"/>
      <c r="GX219" s="116"/>
      <c r="GY219" s="116"/>
      <c r="GZ219" s="116"/>
      <c r="HA219" s="116" t="s">
        <v>74</v>
      </c>
      <c r="HB219" s="116"/>
      <c r="HC219" s="116"/>
      <c r="HD219" s="116"/>
      <c r="HE219" s="116"/>
      <c r="HF219" s="116"/>
      <c r="HG219" s="116"/>
      <c r="HH219" s="116"/>
      <c r="HI219" s="116" t="s">
        <v>74</v>
      </c>
      <c r="HJ219" s="116"/>
      <c r="HK219" s="116"/>
      <c r="HL219" s="116"/>
      <c r="HM219" s="116"/>
      <c r="HN219" s="116"/>
      <c r="HO219" s="116"/>
      <c r="HP219" s="116"/>
      <c r="HQ219" s="116" t="s">
        <v>74</v>
      </c>
      <c r="HR219" s="116"/>
      <c r="HS219" s="116"/>
      <c r="HT219" s="116"/>
      <c r="HU219" s="116"/>
      <c r="HV219" s="116"/>
      <c r="HW219" s="116"/>
      <c r="HX219" s="116"/>
      <c r="HY219" s="116" t="s">
        <v>74</v>
      </c>
      <c r="HZ219" s="116"/>
      <c r="IA219" s="116"/>
      <c r="IB219" s="116"/>
      <c r="IC219" s="116"/>
      <c r="ID219" s="116"/>
      <c r="IE219" s="116"/>
      <c r="IF219" s="116"/>
      <c r="IG219" s="116" t="s">
        <v>74</v>
      </c>
      <c r="IH219" s="116"/>
      <c r="II219" s="116"/>
      <c r="IJ219" s="116"/>
      <c r="IK219" s="116"/>
      <c r="IL219" s="116"/>
      <c r="IM219" s="116"/>
      <c r="IN219" s="116"/>
      <c r="IO219" s="116" t="s">
        <v>74</v>
      </c>
      <c r="IP219" s="116"/>
      <c r="IQ219" s="116"/>
      <c r="IR219" s="116"/>
      <c r="IS219" s="116"/>
      <c r="IT219" s="116"/>
      <c r="IU219" s="116"/>
      <c r="IV219" s="116"/>
      <c r="IW219" s="116" t="s">
        <v>74</v>
      </c>
      <c r="IX219" s="116"/>
      <c r="IY219" s="116"/>
      <c r="IZ219" s="116"/>
      <c r="JA219" s="116"/>
      <c r="JB219" s="116"/>
      <c r="JC219" s="116"/>
      <c r="JD219" s="116"/>
      <c r="JE219" s="116" t="s">
        <v>74</v>
      </c>
      <c r="JF219" s="116"/>
      <c r="JG219" s="116"/>
      <c r="JH219" s="116"/>
      <c r="JI219" s="116"/>
      <c r="JJ219" s="116"/>
      <c r="JK219" s="116"/>
      <c r="JL219" s="116"/>
      <c r="JM219" s="116" t="s">
        <v>74</v>
      </c>
      <c r="JN219" s="116"/>
      <c r="JO219" s="116"/>
      <c r="JP219" s="116"/>
      <c r="JQ219" s="116"/>
      <c r="JR219" s="116"/>
      <c r="JS219" s="116"/>
      <c r="JT219" s="116"/>
      <c r="JU219" s="116" t="s">
        <v>74</v>
      </c>
      <c r="JV219" s="116"/>
      <c r="JW219" s="116"/>
      <c r="JX219" s="116"/>
      <c r="JY219" s="116"/>
      <c r="JZ219" s="116"/>
      <c r="KA219" s="116"/>
      <c r="KB219" s="116"/>
      <c r="KC219" s="116" t="s">
        <v>74</v>
      </c>
      <c r="KD219" s="116"/>
      <c r="KE219" s="116"/>
      <c r="KF219" s="116"/>
      <c r="KG219" s="116"/>
      <c r="KH219" s="116"/>
      <c r="KI219" s="116"/>
      <c r="KJ219" s="116"/>
      <c r="KK219" s="116" t="s">
        <v>74</v>
      </c>
      <c r="KL219" s="116"/>
      <c r="KM219" s="116"/>
      <c r="KN219" s="116"/>
      <c r="KO219" s="116"/>
      <c r="KP219" s="116"/>
      <c r="KQ219" s="116"/>
      <c r="KR219" s="116"/>
      <c r="KS219" s="116" t="s">
        <v>74</v>
      </c>
      <c r="KT219" s="116"/>
      <c r="KU219" s="116"/>
      <c r="KV219" s="116"/>
      <c r="KW219" s="116"/>
      <c r="KX219" s="116"/>
      <c r="KY219" s="116"/>
      <c r="KZ219" s="116"/>
      <c r="LA219" s="116" t="s">
        <v>74</v>
      </c>
      <c r="LB219" s="116"/>
      <c r="LC219" s="116"/>
      <c r="LD219" s="116"/>
      <c r="LE219" s="116"/>
      <c r="LF219" s="116"/>
      <c r="LG219" s="116"/>
      <c r="LH219" s="116"/>
      <c r="LI219" s="116" t="s">
        <v>74</v>
      </c>
      <c r="LJ219" s="116"/>
      <c r="LK219" s="116"/>
      <c r="LL219" s="116"/>
      <c r="LM219" s="116"/>
      <c r="LN219" s="116"/>
      <c r="LO219" s="116"/>
      <c r="LP219" s="116"/>
      <c r="LQ219" s="116" t="s">
        <v>74</v>
      </c>
      <c r="LR219" s="116"/>
      <c r="LS219" s="116"/>
      <c r="LT219" s="116"/>
      <c r="LU219" s="116"/>
      <c r="LV219" s="116"/>
      <c r="LW219" s="116"/>
      <c r="LX219" s="116"/>
      <c r="LY219" s="116" t="s">
        <v>74</v>
      </c>
      <c r="LZ219" s="116"/>
      <c r="MA219" s="116"/>
      <c r="MB219" s="116"/>
      <c r="MC219" s="116"/>
      <c r="MD219" s="116"/>
      <c r="ME219" s="116"/>
      <c r="MF219" s="116"/>
      <c r="MG219" s="116" t="s">
        <v>74</v>
      </c>
      <c r="MH219" s="116"/>
      <c r="MI219" s="116"/>
      <c r="MJ219" s="116"/>
      <c r="MK219" s="116"/>
      <c r="ML219" s="116"/>
      <c r="MM219" s="116"/>
      <c r="MN219" s="116"/>
      <c r="MO219" s="116" t="s">
        <v>74</v>
      </c>
      <c r="MP219" s="116"/>
      <c r="MQ219" s="116"/>
      <c r="MR219" s="116"/>
      <c r="MS219" s="116"/>
      <c r="MT219" s="116"/>
      <c r="MU219" s="116"/>
      <c r="MV219" s="116"/>
      <c r="MW219" s="116" t="s">
        <v>74</v>
      </c>
      <c r="MX219" s="116"/>
      <c r="MY219" s="116"/>
      <c r="MZ219" s="116"/>
      <c r="NA219" s="116"/>
      <c r="NB219" s="116"/>
      <c r="NC219" s="116"/>
      <c r="ND219" s="116"/>
      <c r="NE219" s="116" t="s">
        <v>74</v>
      </c>
      <c r="NF219" s="116"/>
      <c r="NG219" s="116"/>
      <c r="NH219" s="116"/>
      <c r="NI219" s="116"/>
      <c r="NJ219" s="116"/>
      <c r="NK219" s="116"/>
      <c r="NL219" s="116"/>
      <c r="NM219" s="116" t="s">
        <v>74</v>
      </c>
      <c r="NN219" s="116"/>
      <c r="NO219" s="116"/>
      <c r="NP219" s="116"/>
      <c r="NQ219" s="116"/>
      <c r="NR219" s="116"/>
      <c r="NS219" s="116"/>
      <c r="NT219" s="116"/>
      <c r="NU219" s="116" t="s">
        <v>74</v>
      </c>
      <c r="NV219" s="116"/>
      <c r="NW219" s="116"/>
      <c r="NX219" s="116"/>
      <c r="NY219" s="116"/>
      <c r="NZ219" s="116"/>
      <c r="OA219" s="116"/>
      <c r="OB219" s="116"/>
      <c r="OC219" s="116" t="s">
        <v>74</v>
      </c>
      <c r="OD219" s="116"/>
      <c r="OE219" s="116"/>
      <c r="OF219" s="116"/>
      <c r="OG219" s="116"/>
      <c r="OH219" s="116"/>
      <c r="OI219" s="116"/>
      <c r="OJ219" s="116"/>
      <c r="OK219" s="116" t="s">
        <v>74</v>
      </c>
      <c r="OL219" s="116"/>
      <c r="OM219" s="116"/>
      <c r="ON219" s="116"/>
      <c r="OO219" s="116"/>
      <c r="OP219" s="116"/>
      <c r="OQ219" s="116"/>
      <c r="OR219" s="116"/>
      <c r="OS219" s="116" t="s">
        <v>74</v>
      </c>
      <c r="OT219" s="116"/>
      <c r="OU219" s="116"/>
      <c r="OV219" s="116"/>
      <c r="OW219" s="116"/>
      <c r="OX219" s="116"/>
      <c r="OY219" s="116"/>
      <c r="OZ219" s="116"/>
      <c r="PA219" s="116" t="s">
        <v>74</v>
      </c>
      <c r="PB219" s="116"/>
      <c r="PC219" s="116"/>
      <c r="PD219" s="116"/>
      <c r="PE219" s="116"/>
      <c r="PF219" s="116"/>
      <c r="PG219" s="116"/>
      <c r="PH219" s="116"/>
      <c r="PI219" s="116" t="s">
        <v>74</v>
      </c>
      <c r="PJ219" s="116"/>
      <c r="PK219" s="116"/>
      <c r="PL219" s="116"/>
      <c r="PM219" s="116"/>
      <c r="PN219" s="116"/>
      <c r="PO219" s="116"/>
      <c r="PP219" s="116"/>
      <c r="PQ219" s="116" t="s">
        <v>74</v>
      </c>
      <c r="PR219" s="116"/>
      <c r="PS219" s="116"/>
      <c r="PT219" s="116"/>
      <c r="PU219" s="116"/>
      <c r="PV219" s="116"/>
      <c r="PW219" s="116"/>
      <c r="PX219" s="116"/>
      <c r="PY219" s="116" t="s">
        <v>74</v>
      </c>
      <c r="PZ219" s="116"/>
      <c r="QA219" s="116"/>
      <c r="QB219" s="116"/>
      <c r="QC219" s="116"/>
      <c r="QD219" s="116"/>
      <c r="QE219" s="116"/>
      <c r="QF219" s="116"/>
      <c r="QG219" s="116" t="s">
        <v>74</v>
      </c>
      <c r="QH219" s="116"/>
      <c r="QI219" s="116"/>
      <c r="QJ219" s="116"/>
      <c r="QK219" s="116"/>
      <c r="QL219" s="116"/>
      <c r="QM219" s="116"/>
      <c r="QN219" s="116"/>
      <c r="QO219" s="116" t="s">
        <v>74</v>
      </c>
      <c r="QP219" s="116"/>
      <c r="QQ219" s="116"/>
      <c r="QR219" s="116"/>
      <c r="QS219" s="116"/>
      <c r="QT219" s="116"/>
      <c r="QU219" s="116"/>
      <c r="QV219" s="116"/>
      <c r="QW219" s="116" t="s">
        <v>74</v>
      </c>
      <c r="QX219" s="116"/>
      <c r="QY219" s="116"/>
      <c r="QZ219" s="116"/>
      <c r="RA219" s="116"/>
      <c r="RB219" s="116"/>
      <c r="RC219" s="116"/>
      <c r="RD219" s="116"/>
      <c r="RE219" s="116" t="s">
        <v>74</v>
      </c>
      <c r="RF219" s="116"/>
      <c r="RG219" s="116"/>
      <c r="RH219" s="116"/>
      <c r="RI219" s="116"/>
      <c r="RJ219" s="116"/>
      <c r="RK219" s="116"/>
      <c r="RL219" s="116"/>
      <c r="RM219" s="116" t="s">
        <v>74</v>
      </c>
      <c r="RN219" s="116"/>
      <c r="RO219" s="116"/>
      <c r="RP219" s="116"/>
      <c r="RQ219" s="116"/>
      <c r="RR219" s="116"/>
      <c r="RS219" s="116"/>
      <c r="RT219" s="116"/>
      <c r="RU219" s="116" t="s">
        <v>74</v>
      </c>
      <c r="RV219" s="116"/>
      <c r="RW219" s="116"/>
      <c r="RX219" s="116"/>
      <c r="RY219" s="116"/>
      <c r="RZ219" s="116"/>
      <c r="SA219" s="116"/>
      <c r="SB219" s="116"/>
      <c r="SC219" s="116" t="s">
        <v>74</v>
      </c>
      <c r="SD219" s="116"/>
      <c r="SE219" s="116"/>
      <c r="SF219" s="116"/>
      <c r="SG219" s="116"/>
      <c r="SH219" s="116"/>
      <c r="SI219" s="116"/>
      <c r="SJ219" s="116"/>
      <c r="SK219" s="116" t="s">
        <v>74</v>
      </c>
      <c r="SL219" s="116"/>
      <c r="SM219" s="116"/>
      <c r="SN219" s="116"/>
      <c r="SO219" s="116"/>
      <c r="SP219" s="116"/>
      <c r="SQ219" s="116"/>
      <c r="SR219" s="116"/>
      <c r="SS219" s="116" t="s">
        <v>74</v>
      </c>
      <c r="ST219" s="116"/>
      <c r="SU219" s="116"/>
      <c r="SV219" s="116"/>
      <c r="SW219" s="116"/>
      <c r="SX219" s="116"/>
      <c r="SY219" s="116"/>
      <c r="SZ219" s="116"/>
      <c r="TA219" s="116" t="s">
        <v>74</v>
      </c>
      <c r="TB219" s="116"/>
      <c r="TC219" s="116"/>
      <c r="TD219" s="116"/>
      <c r="TE219" s="116"/>
      <c r="TF219" s="116"/>
      <c r="TG219" s="116"/>
      <c r="TH219" s="116"/>
      <c r="TI219" s="116" t="s">
        <v>74</v>
      </c>
      <c r="TJ219" s="116"/>
      <c r="TK219" s="116"/>
      <c r="TL219" s="116"/>
      <c r="TM219" s="116"/>
      <c r="TN219" s="116"/>
      <c r="TO219" s="116"/>
      <c r="TP219" s="116"/>
      <c r="TQ219" s="116" t="s">
        <v>74</v>
      </c>
      <c r="TR219" s="116"/>
      <c r="TS219" s="116"/>
      <c r="TT219" s="116"/>
      <c r="TU219" s="116"/>
      <c r="TV219" s="116"/>
      <c r="TW219" s="116"/>
      <c r="TX219" s="116"/>
      <c r="TY219" s="116" t="s">
        <v>74</v>
      </c>
      <c r="TZ219" s="116"/>
      <c r="UA219" s="116"/>
      <c r="UB219" s="116"/>
      <c r="UC219" s="116"/>
      <c r="UD219" s="116"/>
      <c r="UE219" s="116"/>
      <c r="UF219" s="116"/>
      <c r="UG219" s="116" t="s">
        <v>74</v>
      </c>
      <c r="UH219" s="116"/>
      <c r="UI219" s="116"/>
      <c r="UJ219" s="116"/>
      <c r="UK219" s="116"/>
      <c r="UL219" s="116"/>
      <c r="UM219" s="116"/>
      <c r="UN219" s="116"/>
      <c r="UO219" s="116" t="s">
        <v>74</v>
      </c>
      <c r="UP219" s="116"/>
      <c r="UQ219" s="116"/>
      <c r="UR219" s="116"/>
      <c r="US219" s="116"/>
      <c r="UT219" s="116"/>
      <c r="UU219" s="116"/>
      <c r="UV219" s="116"/>
      <c r="UW219" s="116" t="s">
        <v>74</v>
      </c>
      <c r="UX219" s="116"/>
      <c r="UY219" s="116"/>
      <c r="UZ219" s="116"/>
      <c r="VA219" s="116"/>
      <c r="VB219" s="116"/>
      <c r="VC219" s="116"/>
      <c r="VD219" s="116"/>
      <c r="VE219" s="116" t="s">
        <v>74</v>
      </c>
      <c r="VF219" s="116"/>
      <c r="VG219" s="116"/>
      <c r="VH219" s="116"/>
      <c r="VI219" s="116"/>
      <c r="VJ219" s="116"/>
      <c r="VK219" s="116"/>
      <c r="VL219" s="116"/>
      <c r="VM219" s="116" t="s">
        <v>74</v>
      </c>
      <c r="VN219" s="116"/>
      <c r="VO219" s="116"/>
      <c r="VP219" s="116"/>
      <c r="VQ219" s="116"/>
      <c r="VR219" s="116"/>
      <c r="VS219" s="116"/>
      <c r="VT219" s="116"/>
      <c r="VU219" s="116" t="s">
        <v>74</v>
      </c>
      <c r="VV219" s="116"/>
      <c r="VW219" s="116"/>
      <c r="VX219" s="116"/>
      <c r="VY219" s="116"/>
      <c r="VZ219" s="116"/>
      <c r="WA219" s="116"/>
      <c r="WB219" s="116"/>
      <c r="WC219" s="116" t="s">
        <v>74</v>
      </c>
      <c r="WD219" s="116"/>
      <c r="WE219" s="116"/>
      <c r="WF219" s="116"/>
      <c r="WG219" s="116"/>
      <c r="WH219" s="116"/>
      <c r="WI219" s="116"/>
      <c r="WJ219" s="116"/>
      <c r="WK219" s="116" t="s">
        <v>74</v>
      </c>
      <c r="WL219" s="116"/>
      <c r="WM219" s="116"/>
      <c r="WN219" s="116"/>
      <c r="WO219" s="116"/>
      <c r="WP219" s="116"/>
      <c r="WQ219" s="116"/>
      <c r="WR219" s="116"/>
      <c r="WS219" s="116" t="s">
        <v>74</v>
      </c>
      <c r="WT219" s="116"/>
      <c r="WU219" s="116"/>
      <c r="WV219" s="116"/>
      <c r="WW219" s="116"/>
      <c r="WX219" s="116"/>
      <c r="WY219" s="116"/>
      <c r="WZ219" s="116"/>
      <c r="XA219" s="116" t="s">
        <v>74</v>
      </c>
      <c r="XB219" s="116"/>
      <c r="XC219" s="116"/>
      <c r="XD219" s="116"/>
      <c r="XE219" s="116"/>
      <c r="XF219" s="116"/>
      <c r="XG219" s="116"/>
      <c r="XH219" s="116"/>
      <c r="XI219" s="116" t="s">
        <v>74</v>
      </c>
      <c r="XJ219" s="116"/>
      <c r="XK219" s="116"/>
      <c r="XL219" s="116"/>
      <c r="XM219" s="116"/>
      <c r="XN219" s="116"/>
      <c r="XO219" s="116"/>
      <c r="XP219" s="116"/>
      <c r="XQ219" s="116" t="s">
        <v>74</v>
      </c>
      <c r="XR219" s="116"/>
      <c r="XS219" s="116"/>
      <c r="XT219" s="116"/>
      <c r="XU219" s="116"/>
      <c r="XV219" s="116"/>
      <c r="XW219" s="116"/>
      <c r="XX219" s="116"/>
      <c r="XY219" s="116" t="s">
        <v>74</v>
      </c>
      <c r="XZ219" s="116"/>
      <c r="YA219" s="116"/>
      <c r="YB219" s="116"/>
      <c r="YC219" s="116"/>
      <c r="YD219" s="116"/>
      <c r="YE219" s="116"/>
      <c r="YF219" s="116"/>
      <c r="YG219" s="116" t="s">
        <v>74</v>
      </c>
      <c r="YH219" s="116"/>
      <c r="YI219" s="116"/>
      <c r="YJ219" s="116"/>
      <c r="YK219" s="116"/>
      <c r="YL219" s="116"/>
      <c r="YM219" s="116"/>
      <c r="YN219" s="116"/>
      <c r="YO219" s="116" t="s">
        <v>74</v>
      </c>
      <c r="YP219" s="116"/>
      <c r="YQ219" s="116"/>
      <c r="YR219" s="116"/>
      <c r="YS219" s="116"/>
      <c r="YT219" s="116"/>
      <c r="YU219" s="116"/>
      <c r="YV219" s="116"/>
      <c r="YW219" s="116" t="s">
        <v>74</v>
      </c>
      <c r="YX219" s="116"/>
      <c r="YY219" s="116"/>
      <c r="YZ219" s="116"/>
      <c r="ZA219" s="116"/>
      <c r="ZB219" s="116"/>
      <c r="ZC219" s="116"/>
      <c r="ZD219" s="116"/>
      <c r="ZE219" s="116" t="s">
        <v>74</v>
      </c>
      <c r="ZF219" s="116"/>
      <c r="ZG219" s="116"/>
      <c r="ZH219" s="116"/>
      <c r="ZI219" s="116"/>
      <c r="ZJ219" s="116"/>
      <c r="ZK219" s="116"/>
      <c r="ZL219" s="116"/>
      <c r="ZM219" s="116" t="s">
        <v>74</v>
      </c>
      <c r="ZN219" s="116"/>
      <c r="ZO219" s="116"/>
      <c r="ZP219" s="116"/>
      <c r="ZQ219" s="116"/>
      <c r="ZR219" s="116"/>
      <c r="ZS219" s="116"/>
      <c r="ZT219" s="116"/>
      <c r="ZU219" s="116" t="s">
        <v>74</v>
      </c>
      <c r="ZV219" s="116"/>
      <c r="ZW219" s="116"/>
      <c r="ZX219" s="116"/>
      <c r="ZY219" s="116"/>
      <c r="ZZ219" s="116"/>
      <c r="AAA219" s="116"/>
      <c r="AAB219" s="116"/>
      <c r="AAC219" s="116" t="s">
        <v>74</v>
      </c>
      <c r="AAD219" s="116"/>
      <c r="AAE219" s="116"/>
      <c r="AAF219" s="116"/>
      <c r="AAG219" s="116"/>
      <c r="AAH219" s="116"/>
      <c r="AAI219" s="116"/>
      <c r="AAJ219" s="116"/>
      <c r="AAK219" s="116" t="s">
        <v>74</v>
      </c>
      <c r="AAL219" s="116"/>
      <c r="AAM219" s="116"/>
      <c r="AAN219" s="116"/>
      <c r="AAO219" s="116"/>
      <c r="AAP219" s="116"/>
      <c r="AAQ219" s="116"/>
      <c r="AAR219" s="116"/>
      <c r="AAS219" s="116" t="s">
        <v>74</v>
      </c>
      <c r="AAT219" s="116"/>
      <c r="AAU219" s="116"/>
      <c r="AAV219" s="116"/>
      <c r="AAW219" s="116"/>
      <c r="AAX219" s="116"/>
      <c r="AAY219" s="116"/>
      <c r="AAZ219" s="116"/>
      <c r="ABA219" s="116" t="s">
        <v>74</v>
      </c>
      <c r="ABB219" s="116"/>
      <c r="ABC219" s="116"/>
      <c r="ABD219" s="116"/>
      <c r="ABE219" s="116"/>
      <c r="ABF219" s="116"/>
      <c r="ABG219" s="116"/>
      <c r="ABH219" s="116"/>
      <c r="ABI219" s="116" t="s">
        <v>74</v>
      </c>
      <c r="ABJ219" s="116"/>
      <c r="ABK219" s="116"/>
      <c r="ABL219" s="116"/>
      <c r="ABM219" s="116"/>
      <c r="ABN219" s="116"/>
      <c r="ABO219" s="116"/>
      <c r="ABP219" s="116"/>
      <c r="ABQ219" s="116" t="s">
        <v>74</v>
      </c>
      <c r="ABR219" s="116"/>
      <c r="ABS219" s="116"/>
      <c r="ABT219" s="116"/>
      <c r="ABU219" s="116"/>
      <c r="ABV219" s="116"/>
      <c r="ABW219" s="116"/>
      <c r="ABX219" s="116"/>
      <c r="ABY219" s="116" t="s">
        <v>74</v>
      </c>
      <c r="ABZ219" s="116"/>
      <c r="ACA219" s="116"/>
      <c r="ACB219" s="116"/>
      <c r="ACC219" s="116"/>
      <c r="ACD219" s="116"/>
      <c r="ACE219" s="116"/>
      <c r="ACF219" s="116"/>
      <c r="ACG219" s="116" t="s">
        <v>74</v>
      </c>
      <c r="ACH219" s="116"/>
      <c r="ACI219" s="116"/>
      <c r="ACJ219" s="116"/>
      <c r="ACK219" s="116"/>
      <c r="ACL219" s="116"/>
      <c r="ACM219" s="116"/>
      <c r="ACN219" s="116"/>
      <c r="ACO219" s="116" t="s">
        <v>74</v>
      </c>
      <c r="ACP219" s="116"/>
      <c r="ACQ219" s="116"/>
      <c r="ACR219" s="116"/>
      <c r="ACS219" s="116"/>
      <c r="ACT219" s="116"/>
      <c r="ACU219" s="116"/>
      <c r="ACV219" s="116"/>
      <c r="ACW219" s="116" t="s">
        <v>74</v>
      </c>
      <c r="ACX219" s="116"/>
      <c r="ACY219" s="116"/>
      <c r="ACZ219" s="116"/>
      <c r="ADA219" s="116"/>
      <c r="ADB219" s="116"/>
      <c r="ADC219" s="116"/>
      <c r="ADD219" s="116"/>
      <c r="ADE219" s="116" t="s">
        <v>74</v>
      </c>
      <c r="ADF219" s="116"/>
      <c r="ADG219" s="116"/>
      <c r="ADH219" s="116"/>
      <c r="ADI219" s="116"/>
      <c r="ADJ219" s="116"/>
      <c r="ADK219" s="116"/>
      <c r="ADL219" s="116"/>
      <c r="ADM219" s="116" t="s">
        <v>74</v>
      </c>
      <c r="ADN219" s="116"/>
      <c r="ADO219" s="116"/>
      <c r="ADP219" s="116"/>
      <c r="ADQ219" s="116"/>
      <c r="ADR219" s="116"/>
      <c r="ADS219" s="116"/>
      <c r="ADT219" s="116"/>
      <c r="ADU219" s="116" t="s">
        <v>74</v>
      </c>
      <c r="ADV219" s="116"/>
      <c r="ADW219" s="116"/>
      <c r="ADX219" s="116"/>
      <c r="ADY219" s="116"/>
      <c r="ADZ219" s="116"/>
      <c r="AEA219" s="116"/>
      <c r="AEB219" s="116"/>
      <c r="AEC219" s="116" t="s">
        <v>74</v>
      </c>
      <c r="AED219" s="116"/>
      <c r="AEE219" s="116"/>
      <c r="AEF219" s="116"/>
      <c r="AEG219" s="116"/>
      <c r="AEH219" s="116"/>
      <c r="AEI219" s="116"/>
      <c r="AEJ219" s="116"/>
      <c r="AEK219" s="116" t="s">
        <v>74</v>
      </c>
      <c r="AEL219" s="116"/>
      <c r="AEM219" s="116"/>
      <c r="AEN219" s="116"/>
      <c r="AEO219" s="116"/>
      <c r="AEP219" s="116"/>
      <c r="AEQ219" s="116"/>
      <c r="AER219" s="116"/>
      <c r="AES219" s="116" t="s">
        <v>74</v>
      </c>
      <c r="AET219" s="116"/>
      <c r="AEU219" s="116"/>
      <c r="AEV219" s="116"/>
      <c r="AEW219" s="116"/>
      <c r="AEX219" s="116"/>
      <c r="AEY219" s="116"/>
      <c r="AEZ219" s="116"/>
      <c r="AFA219" s="116" t="s">
        <v>74</v>
      </c>
      <c r="AFB219" s="116"/>
      <c r="AFC219" s="116"/>
      <c r="AFD219" s="116"/>
      <c r="AFE219" s="116"/>
      <c r="AFF219" s="116"/>
      <c r="AFG219" s="116"/>
      <c r="AFH219" s="116"/>
      <c r="AFI219" s="116" t="s">
        <v>74</v>
      </c>
      <c r="AFJ219" s="116"/>
      <c r="AFK219" s="116"/>
      <c r="AFL219" s="116"/>
      <c r="AFM219" s="116"/>
      <c r="AFN219" s="116"/>
      <c r="AFO219" s="116"/>
      <c r="AFP219" s="116"/>
      <c r="AFQ219" s="116" t="s">
        <v>74</v>
      </c>
      <c r="AFR219" s="116"/>
      <c r="AFS219" s="116"/>
      <c r="AFT219" s="116"/>
      <c r="AFU219" s="116"/>
      <c r="AFV219" s="116"/>
      <c r="AFW219" s="116"/>
      <c r="AFX219" s="116"/>
      <c r="AFY219" s="116" t="s">
        <v>74</v>
      </c>
      <c r="AFZ219" s="116"/>
      <c r="AGA219" s="116"/>
      <c r="AGB219" s="116"/>
      <c r="AGC219" s="116"/>
      <c r="AGD219" s="116"/>
      <c r="AGE219" s="116"/>
      <c r="AGF219" s="116"/>
      <c r="AGG219" s="116" t="s">
        <v>74</v>
      </c>
      <c r="AGH219" s="116"/>
      <c r="AGI219" s="116"/>
      <c r="AGJ219" s="116"/>
      <c r="AGK219" s="116"/>
      <c r="AGL219" s="116"/>
      <c r="AGM219" s="116"/>
      <c r="AGN219" s="116"/>
      <c r="AGO219" s="116" t="s">
        <v>74</v>
      </c>
      <c r="AGP219" s="116"/>
      <c r="AGQ219" s="116"/>
      <c r="AGR219" s="116"/>
      <c r="AGS219" s="116"/>
      <c r="AGT219" s="116"/>
      <c r="AGU219" s="116"/>
      <c r="AGV219" s="116"/>
      <c r="AGW219" s="116" t="s">
        <v>74</v>
      </c>
      <c r="AGX219" s="116"/>
      <c r="AGY219" s="116"/>
      <c r="AGZ219" s="116"/>
      <c r="AHA219" s="116"/>
      <c r="AHB219" s="116"/>
      <c r="AHC219" s="116"/>
      <c r="AHD219" s="116"/>
      <c r="AHE219" s="116" t="s">
        <v>74</v>
      </c>
      <c r="AHF219" s="116"/>
      <c r="AHG219" s="116"/>
      <c r="AHH219" s="116"/>
      <c r="AHI219" s="116"/>
      <c r="AHJ219" s="116"/>
      <c r="AHK219" s="116"/>
      <c r="AHL219" s="116"/>
      <c r="AHM219" s="116" t="s">
        <v>74</v>
      </c>
      <c r="AHN219" s="116"/>
      <c r="AHO219" s="116"/>
      <c r="AHP219" s="116"/>
      <c r="AHQ219" s="116"/>
      <c r="AHR219" s="116"/>
      <c r="AHS219" s="116"/>
      <c r="AHT219" s="116"/>
      <c r="AHU219" s="116" t="s">
        <v>74</v>
      </c>
      <c r="AHV219" s="116"/>
      <c r="AHW219" s="116"/>
      <c r="AHX219" s="116"/>
      <c r="AHY219" s="116"/>
      <c r="AHZ219" s="116"/>
      <c r="AIA219" s="116"/>
      <c r="AIB219" s="116"/>
      <c r="AIC219" s="116" t="s">
        <v>74</v>
      </c>
      <c r="AID219" s="116"/>
      <c r="AIE219" s="116"/>
      <c r="AIF219" s="116"/>
      <c r="AIG219" s="116"/>
      <c r="AIH219" s="116"/>
      <c r="AII219" s="116"/>
      <c r="AIJ219" s="116"/>
      <c r="AIK219" s="116" t="s">
        <v>74</v>
      </c>
      <c r="AIL219" s="116"/>
      <c r="AIM219" s="116"/>
      <c r="AIN219" s="116"/>
      <c r="AIO219" s="116"/>
      <c r="AIP219" s="116"/>
      <c r="AIQ219" s="116"/>
      <c r="AIR219" s="116"/>
      <c r="AIS219" s="116" t="s">
        <v>74</v>
      </c>
      <c r="AIT219" s="116"/>
      <c r="AIU219" s="116"/>
      <c r="AIV219" s="116"/>
      <c r="AIW219" s="116"/>
      <c r="AIX219" s="116"/>
      <c r="AIY219" s="116"/>
      <c r="AIZ219" s="116"/>
      <c r="AJA219" s="116" t="s">
        <v>74</v>
      </c>
      <c r="AJB219" s="116"/>
      <c r="AJC219" s="116"/>
      <c r="AJD219" s="116"/>
      <c r="AJE219" s="116"/>
      <c r="AJF219" s="116"/>
      <c r="AJG219" s="116"/>
      <c r="AJH219" s="116"/>
      <c r="AJI219" s="116" t="s">
        <v>74</v>
      </c>
      <c r="AJJ219" s="116"/>
      <c r="AJK219" s="116"/>
      <c r="AJL219" s="116"/>
      <c r="AJM219" s="116"/>
      <c r="AJN219" s="116"/>
      <c r="AJO219" s="116"/>
      <c r="AJP219" s="116"/>
      <c r="AJQ219" s="116" t="s">
        <v>74</v>
      </c>
      <c r="AJR219" s="116"/>
      <c r="AJS219" s="116"/>
      <c r="AJT219" s="116"/>
      <c r="AJU219" s="116"/>
      <c r="AJV219" s="116"/>
      <c r="AJW219" s="116"/>
      <c r="AJX219" s="116"/>
      <c r="AJY219" s="116" t="s">
        <v>74</v>
      </c>
      <c r="AJZ219" s="116"/>
      <c r="AKA219" s="116"/>
      <c r="AKB219" s="116"/>
      <c r="AKC219" s="116"/>
      <c r="AKD219" s="116"/>
      <c r="AKE219" s="116"/>
      <c r="AKF219" s="116"/>
      <c r="AKG219" s="116" t="s">
        <v>74</v>
      </c>
      <c r="AKH219" s="116"/>
      <c r="AKI219" s="116"/>
      <c r="AKJ219" s="116"/>
      <c r="AKK219" s="116"/>
      <c r="AKL219" s="116"/>
      <c r="AKM219" s="116"/>
      <c r="AKN219" s="116"/>
      <c r="AKO219" s="116" t="s">
        <v>74</v>
      </c>
      <c r="AKP219" s="116"/>
      <c r="AKQ219" s="116"/>
      <c r="AKR219" s="116"/>
      <c r="AKS219" s="116"/>
      <c r="AKT219" s="116"/>
      <c r="AKU219" s="116"/>
      <c r="AKV219" s="116"/>
      <c r="AKW219" s="116" t="s">
        <v>74</v>
      </c>
      <c r="AKX219" s="116"/>
      <c r="AKY219" s="116"/>
      <c r="AKZ219" s="116"/>
      <c r="ALA219" s="116"/>
      <c r="ALB219" s="116"/>
      <c r="ALC219" s="116"/>
      <c r="ALD219" s="116"/>
      <c r="ALE219" s="116" t="s">
        <v>74</v>
      </c>
      <c r="ALF219" s="116"/>
      <c r="ALG219" s="116"/>
      <c r="ALH219" s="116"/>
      <c r="ALI219" s="116"/>
      <c r="ALJ219" s="116"/>
      <c r="ALK219" s="116"/>
      <c r="ALL219" s="116"/>
      <c r="ALM219" s="116" t="s">
        <v>74</v>
      </c>
      <c r="ALN219" s="116"/>
      <c r="ALO219" s="116"/>
      <c r="ALP219" s="116"/>
      <c r="ALQ219" s="116"/>
      <c r="ALR219" s="116"/>
      <c r="ALS219" s="116"/>
      <c r="ALT219" s="116"/>
      <c r="ALU219" s="116" t="s">
        <v>74</v>
      </c>
      <c r="ALV219" s="116"/>
      <c r="ALW219" s="116"/>
      <c r="ALX219" s="116"/>
      <c r="ALY219" s="116"/>
      <c r="ALZ219" s="116"/>
      <c r="AMA219" s="116"/>
      <c r="AMB219" s="116"/>
      <c r="AMC219" s="116" t="s">
        <v>74</v>
      </c>
      <c r="AMD219" s="116"/>
      <c r="AME219" s="116"/>
      <c r="AMF219" s="116"/>
      <c r="AMG219" s="116"/>
      <c r="AMH219" s="116"/>
      <c r="AMI219" s="116"/>
      <c r="AMJ219" s="116"/>
      <c r="AMK219" s="116" t="s">
        <v>74</v>
      </c>
      <c r="AML219" s="116"/>
      <c r="AMM219" s="116"/>
      <c r="AMN219" s="116"/>
      <c r="AMO219" s="116"/>
      <c r="AMP219" s="116"/>
      <c r="AMQ219" s="116"/>
      <c r="AMR219" s="116"/>
      <c r="AMS219" s="116" t="s">
        <v>74</v>
      </c>
      <c r="AMT219" s="116"/>
      <c r="AMU219" s="116"/>
      <c r="AMV219" s="116"/>
      <c r="AMW219" s="116"/>
      <c r="AMX219" s="116"/>
      <c r="AMY219" s="116"/>
      <c r="AMZ219" s="116"/>
      <c r="ANA219" s="116" t="s">
        <v>74</v>
      </c>
      <c r="ANB219" s="116"/>
      <c r="ANC219" s="116"/>
      <c r="AND219" s="116"/>
      <c r="ANE219" s="116"/>
      <c r="ANF219" s="116"/>
      <c r="ANG219" s="116"/>
      <c r="ANH219" s="116"/>
      <c r="ANI219" s="116" t="s">
        <v>74</v>
      </c>
      <c r="ANJ219" s="116"/>
      <c r="ANK219" s="116"/>
      <c r="ANL219" s="116"/>
      <c r="ANM219" s="116"/>
      <c r="ANN219" s="116"/>
      <c r="ANO219" s="116"/>
      <c r="ANP219" s="116"/>
      <c r="ANQ219" s="116" t="s">
        <v>74</v>
      </c>
      <c r="ANR219" s="116"/>
      <c r="ANS219" s="116"/>
      <c r="ANT219" s="116"/>
      <c r="ANU219" s="116"/>
      <c r="ANV219" s="116"/>
      <c r="ANW219" s="116"/>
      <c r="ANX219" s="116"/>
      <c r="ANY219" s="116" t="s">
        <v>74</v>
      </c>
      <c r="ANZ219" s="116"/>
      <c r="AOA219" s="116"/>
      <c r="AOB219" s="116"/>
      <c r="AOC219" s="116"/>
      <c r="AOD219" s="116"/>
      <c r="AOE219" s="116"/>
      <c r="AOF219" s="116"/>
      <c r="AOG219" s="116" t="s">
        <v>74</v>
      </c>
      <c r="AOH219" s="116"/>
      <c r="AOI219" s="116"/>
      <c r="AOJ219" s="116"/>
      <c r="AOK219" s="116"/>
      <c r="AOL219" s="116"/>
      <c r="AOM219" s="116"/>
      <c r="AON219" s="116"/>
      <c r="AOO219" s="116" t="s">
        <v>74</v>
      </c>
      <c r="AOP219" s="116"/>
      <c r="AOQ219" s="116"/>
      <c r="AOR219" s="116"/>
      <c r="AOS219" s="116"/>
      <c r="AOT219" s="116"/>
      <c r="AOU219" s="116"/>
      <c r="AOV219" s="116"/>
      <c r="AOW219" s="116" t="s">
        <v>74</v>
      </c>
      <c r="AOX219" s="116"/>
      <c r="AOY219" s="116"/>
      <c r="AOZ219" s="116"/>
      <c r="APA219" s="116"/>
      <c r="APB219" s="116"/>
      <c r="APC219" s="116"/>
      <c r="APD219" s="116"/>
      <c r="APE219" s="116" t="s">
        <v>74</v>
      </c>
      <c r="APF219" s="116"/>
      <c r="APG219" s="116"/>
      <c r="APH219" s="116"/>
      <c r="API219" s="116"/>
      <c r="APJ219" s="116"/>
      <c r="APK219" s="116"/>
      <c r="APL219" s="116"/>
      <c r="APM219" s="116" t="s">
        <v>74</v>
      </c>
      <c r="APN219" s="116"/>
      <c r="APO219" s="116"/>
      <c r="APP219" s="116"/>
      <c r="APQ219" s="116"/>
      <c r="APR219" s="116"/>
      <c r="APS219" s="116"/>
      <c r="APT219" s="116"/>
      <c r="APU219" s="116" t="s">
        <v>74</v>
      </c>
      <c r="APV219" s="116"/>
      <c r="APW219" s="116"/>
      <c r="APX219" s="116"/>
      <c r="APY219" s="116"/>
      <c r="APZ219" s="116"/>
      <c r="AQA219" s="116"/>
      <c r="AQB219" s="116"/>
      <c r="AQC219" s="116" t="s">
        <v>74</v>
      </c>
      <c r="AQD219" s="116"/>
      <c r="AQE219" s="116"/>
      <c r="AQF219" s="116"/>
      <c r="AQG219" s="116"/>
      <c r="AQH219" s="116"/>
      <c r="AQI219" s="116"/>
      <c r="AQJ219" s="116"/>
      <c r="AQK219" s="116" t="s">
        <v>74</v>
      </c>
      <c r="AQL219" s="116"/>
      <c r="AQM219" s="116"/>
      <c r="AQN219" s="116"/>
      <c r="AQO219" s="116"/>
      <c r="AQP219" s="116"/>
      <c r="AQQ219" s="116"/>
      <c r="AQR219" s="116"/>
      <c r="AQS219" s="116" t="s">
        <v>74</v>
      </c>
      <c r="AQT219" s="116"/>
      <c r="AQU219" s="116"/>
      <c r="AQV219" s="116"/>
      <c r="AQW219" s="116"/>
      <c r="AQX219" s="116"/>
      <c r="AQY219" s="116"/>
      <c r="AQZ219" s="116"/>
      <c r="ARA219" s="116" t="s">
        <v>74</v>
      </c>
      <c r="ARB219" s="116"/>
      <c r="ARC219" s="116"/>
      <c r="ARD219" s="116"/>
      <c r="ARE219" s="116"/>
      <c r="ARF219" s="116"/>
      <c r="ARG219" s="116"/>
      <c r="ARH219" s="116"/>
      <c r="ARI219" s="116" t="s">
        <v>74</v>
      </c>
      <c r="ARJ219" s="116"/>
      <c r="ARK219" s="116"/>
      <c r="ARL219" s="116"/>
      <c r="ARM219" s="116"/>
      <c r="ARN219" s="116"/>
      <c r="ARO219" s="116"/>
      <c r="ARP219" s="116"/>
      <c r="ARQ219" s="116" t="s">
        <v>74</v>
      </c>
      <c r="ARR219" s="116"/>
      <c r="ARS219" s="116"/>
      <c r="ART219" s="116"/>
      <c r="ARU219" s="116"/>
      <c r="ARV219" s="116"/>
      <c r="ARW219" s="116"/>
      <c r="ARX219" s="116"/>
      <c r="ARY219" s="116" t="s">
        <v>74</v>
      </c>
      <c r="ARZ219" s="116"/>
      <c r="ASA219" s="116"/>
      <c r="ASB219" s="116"/>
      <c r="ASC219" s="116"/>
      <c r="ASD219" s="116"/>
      <c r="ASE219" s="116"/>
      <c r="ASF219" s="116"/>
      <c r="ASG219" s="116" t="s">
        <v>74</v>
      </c>
      <c r="ASH219" s="116"/>
      <c r="ASI219" s="116"/>
      <c r="ASJ219" s="116"/>
      <c r="ASK219" s="116"/>
      <c r="ASL219" s="116"/>
      <c r="ASM219" s="116"/>
      <c r="ASN219" s="116"/>
      <c r="ASO219" s="116" t="s">
        <v>74</v>
      </c>
      <c r="ASP219" s="116"/>
      <c r="ASQ219" s="116"/>
      <c r="ASR219" s="116"/>
      <c r="ASS219" s="116"/>
      <c r="AST219" s="116"/>
      <c r="ASU219" s="116"/>
      <c r="ASV219" s="116"/>
      <c r="ASW219" s="116" t="s">
        <v>74</v>
      </c>
      <c r="ASX219" s="116"/>
      <c r="ASY219" s="116"/>
      <c r="ASZ219" s="116"/>
      <c r="ATA219" s="116"/>
      <c r="ATB219" s="116"/>
      <c r="ATC219" s="116"/>
      <c r="ATD219" s="116"/>
      <c r="ATE219" s="116" t="s">
        <v>74</v>
      </c>
      <c r="ATF219" s="116"/>
      <c r="ATG219" s="116"/>
      <c r="ATH219" s="116"/>
      <c r="ATI219" s="116"/>
      <c r="ATJ219" s="116"/>
      <c r="ATK219" s="116"/>
      <c r="ATL219" s="116"/>
      <c r="ATM219" s="116" t="s">
        <v>74</v>
      </c>
      <c r="ATN219" s="116"/>
      <c r="ATO219" s="116"/>
      <c r="ATP219" s="116"/>
      <c r="ATQ219" s="116"/>
      <c r="ATR219" s="116"/>
      <c r="ATS219" s="116"/>
      <c r="ATT219" s="116"/>
      <c r="ATU219" s="116" t="s">
        <v>74</v>
      </c>
      <c r="ATV219" s="116"/>
      <c r="ATW219" s="116"/>
      <c r="ATX219" s="116"/>
      <c r="ATY219" s="116"/>
      <c r="ATZ219" s="116"/>
      <c r="AUA219" s="116"/>
      <c r="AUB219" s="116"/>
      <c r="AUC219" s="116" t="s">
        <v>74</v>
      </c>
      <c r="AUD219" s="116"/>
      <c r="AUE219" s="116"/>
      <c r="AUF219" s="116"/>
      <c r="AUG219" s="116"/>
      <c r="AUH219" s="116"/>
      <c r="AUI219" s="116"/>
      <c r="AUJ219" s="116"/>
      <c r="AUK219" s="116" t="s">
        <v>74</v>
      </c>
      <c r="AUL219" s="116"/>
      <c r="AUM219" s="116"/>
      <c r="AUN219" s="116"/>
      <c r="AUO219" s="116"/>
      <c r="AUP219" s="116"/>
      <c r="AUQ219" s="116"/>
      <c r="AUR219" s="116"/>
      <c r="AUS219" s="116" t="s">
        <v>74</v>
      </c>
      <c r="AUT219" s="116"/>
      <c r="AUU219" s="116"/>
      <c r="AUV219" s="116"/>
      <c r="AUW219" s="116"/>
      <c r="AUX219" s="116"/>
      <c r="AUY219" s="116"/>
      <c r="AUZ219" s="116"/>
      <c r="AVA219" s="116" t="s">
        <v>74</v>
      </c>
      <c r="AVB219" s="116"/>
      <c r="AVC219" s="116"/>
      <c r="AVD219" s="116"/>
      <c r="AVE219" s="116"/>
      <c r="AVF219" s="116"/>
      <c r="AVG219" s="116"/>
      <c r="AVH219" s="116"/>
      <c r="AVI219" s="116" t="s">
        <v>74</v>
      </c>
      <c r="AVJ219" s="116"/>
      <c r="AVK219" s="116"/>
      <c r="AVL219" s="116"/>
      <c r="AVM219" s="116"/>
      <c r="AVN219" s="116"/>
      <c r="AVO219" s="116"/>
      <c r="AVP219" s="116"/>
      <c r="AVQ219" s="116" t="s">
        <v>74</v>
      </c>
      <c r="AVR219" s="116"/>
      <c r="AVS219" s="116"/>
      <c r="AVT219" s="116"/>
      <c r="AVU219" s="116"/>
      <c r="AVV219" s="116"/>
      <c r="AVW219" s="116"/>
      <c r="AVX219" s="116"/>
      <c r="AVY219" s="116" t="s">
        <v>74</v>
      </c>
      <c r="AVZ219" s="116"/>
      <c r="AWA219" s="116"/>
      <c r="AWB219" s="116"/>
      <c r="AWC219" s="116"/>
      <c r="AWD219" s="116"/>
      <c r="AWE219" s="116"/>
      <c r="AWF219" s="116"/>
      <c r="AWG219" s="116" t="s">
        <v>74</v>
      </c>
      <c r="AWH219" s="116"/>
      <c r="AWI219" s="116"/>
      <c r="AWJ219" s="116"/>
      <c r="AWK219" s="116"/>
      <c r="AWL219" s="116"/>
      <c r="AWM219" s="116"/>
      <c r="AWN219" s="116"/>
      <c r="AWO219" s="116" t="s">
        <v>74</v>
      </c>
      <c r="AWP219" s="116"/>
      <c r="AWQ219" s="116"/>
      <c r="AWR219" s="116"/>
      <c r="AWS219" s="116"/>
      <c r="AWT219" s="116"/>
      <c r="AWU219" s="116"/>
      <c r="AWV219" s="116"/>
      <c r="AWW219" s="116" t="s">
        <v>74</v>
      </c>
      <c r="AWX219" s="116"/>
      <c r="AWY219" s="116"/>
      <c r="AWZ219" s="116"/>
      <c r="AXA219" s="116"/>
      <c r="AXB219" s="116"/>
      <c r="AXC219" s="116"/>
      <c r="AXD219" s="116"/>
      <c r="AXE219" s="116" t="s">
        <v>74</v>
      </c>
      <c r="AXF219" s="116"/>
      <c r="AXG219" s="116"/>
      <c r="AXH219" s="116"/>
      <c r="AXI219" s="116"/>
      <c r="AXJ219" s="116"/>
      <c r="AXK219" s="116"/>
      <c r="AXL219" s="116"/>
      <c r="AXM219" s="116" t="s">
        <v>74</v>
      </c>
      <c r="AXN219" s="116"/>
      <c r="AXO219" s="116"/>
      <c r="AXP219" s="116"/>
      <c r="AXQ219" s="116"/>
      <c r="AXR219" s="116"/>
      <c r="AXS219" s="116"/>
      <c r="AXT219" s="116"/>
      <c r="AXU219" s="116" t="s">
        <v>74</v>
      </c>
      <c r="AXV219" s="116"/>
      <c r="AXW219" s="116"/>
      <c r="AXX219" s="116"/>
      <c r="AXY219" s="116"/>
      <c r="AXZ219" s="116"/>
      <c r="AYA219" s="116"/>
      <c r="AYB219" s="116"/>
      <c r="AYC219" s="116" t="s">
        <v>74</v>
      </c>
      <c r="AYD219" s="116"/>
      <c r="AYE219" s="116"/>
      <c r="AYF219" s="116"/>
      <c r="AYG219" s="116"/>
      <c r="AYH219" s="116"/>
      <c r="AYI219" s="116"/>
      <c r="AYJ219" s="116"/>
      <c r="AYK219" s="116" t="s">
        <v>74</v>
      </c>
      <c r="AYL219" s="116"/>
      <c r="AYM219" s="116"/>
      <c r="AYN219" s="116"/>
      <c r="AYO219" s="116"/>
      <c r="AYP219" s="116"/>
      <c r="AYQ219" s="116"/>
      <c r="AYR219" s="116"/>
      <c r="AYS219" s="116" t="s">
        <v>74</v>
      </c>
      <c r="AYT219" s="116"/>
      <c r="AYU219" s="116"/>
      <c r="AYV219" s="116"/>
      <c r="AYW219" s="116"/>
      <c r="AYX219" s="116"/>
      <c r="AYY219" s="116"/>
      <c r="AYZ219" s="116"/>
      <c r="AZA219" s="116" t="s">
        <v>74</v>
      </c>
      <c r="AZB219" s="116"/>
      <c r="AZC219" s="116"/>
      <c r="AZD219" s="116"/>
      <c r="AZE219" s="116"/>
      <c r="AZF219" s="116"/>
      <c r="AZG219" s="116"/>
      <c r="AZH219" s="116"/>
      <c r="AZI219" s="116" t="s">
        <v>74</v>
      </c>
      <c r="AZJ219" s="116"/>
      <c r="AZK219" s="116"/>
      <c r="AZL219" s="116"/>
      <c r="AZM219" s="116"/>
      <c r="AZN219" s="116"/>
      <c r="AZO219" s="116"/>
      <c r="AZP219" s="116"/>
      <c r="AZQ219" s="116" t="s">
        <v>74</v>
      </c>
      <c r="AZR219" s="116"/>
      <c r="AZS219" s="116"/>
      <c r="AZT219" s="116"/>
      <c r="AZU219" s="116"/>
      <c r="AZV219" s="116"/>
      <c r="AZW219" s="116"/>
      <c r="AZX219" s="116"/>
      <c r="AZY219" s="116" t="s">
        <v>74</v>
      </c>
      <c r="AZZ219" s="116"/>
      <c r="BAA219" s="116"/>
      <c r="BAB219" s="116"/>
      <c r="BAC219" s="116"/>
      <c r="BAD219" s="116"/>
      <c r="BAE219" s="116"/>
      <c r="BAF219" s="116"/>
      <c r="BAG219" s="116" t="s">
        <v>74</v>
      </c>
      <c r="BAH219" s="116"/>
      <c r="BAI219" s="116"/>
      <c r="BAJ219" s="116"/>
      <c r="BAK219" s="116"/>
      <c r="BAL219" s="116"/>
      <c r="BAM219" s="116"/>
      <c r="BAN219" s="116"/>
      <c r="BAO219" s="116" t="s">
        <v>74</v>
      </c>
      <c r="BAP219" s="116"/>
      <c r="BAQ219" s="116"/>
      <c r="BAR219" s="116"/>
      <c r="BAS219" s="116"/>
      <c r="BAT219" s="116"/>
      <c r="BAU219" s="116"/>
      <c r="BAV219" s="116"/>
      <c r="BAW219" s="116" t="s">
        <v>74</v>
      </c>
      <c r="BAX219" s="116"/>
      <c r="BAY219" s="116"/>
      <c r="BAZ219" s="116"/>
      <c r="BBA219" s="116"/>
      <c r="BBB219" s="116"/>
      <c r="BBC219" s="116"/>
      <c r="BBD219" s="116"/>
      <c r="BBE219" s="116" t="s">
        <v>74</v>
      </c>
      <c r="BBF219" s="116"/>
      <c r="BBG219" s="116"/>
      <c r="BBH219" s="116"/>
      <c r="BBI219" s="116"/>
      <c r="BBJ219" s="116"/>
      <c r="BBK219" s="116"/>
      <c r="BBL219" s="116"/>
      <c r="BBM219" s="116" t="s">
        <v>74</v>
      </c>
      <c r="BBN219" s="116"/>
      <c r="BBO219" s="116"/>
      <c r="BBP219" s="116"/>
      <c r="BBQ219" s="116"/>
      <c r="BBR219" s="116"/>
      <c r="BBS219" s="116"/>
      <c r="BBT219" s="116"/>
      <c r="BBU219" s="116" t="s">
        <v>74</v>
      </c>
      <c r="BBV219" s="116"/>
      <c r="BBW219" s="116"/>
      <c r="BBX219" s="116"/>
      <c r="BBY219" s="116"/>
      <c r="BBZ219" s="116"/>
      <c r="BCA219" s="116"/>
      <c r="BCB219" s="116"/>
      <c r="BCC219" s="116" t="s">
        <v>74</v>
      </c>
      <c r="BCD219" s="116"/>
      <c r="BCE219" s="116"/>
      <c r="BCF219" s="116"/>
      <c r="BCG219" s="116"/>
      <c r="BCH219" s="116"/>
      <c r="BCI219" s="116"/>
      <c r="BCJ219" s="116"/>
      <c r="BCK219" s="116" t="s">
        <v>74</v>
      </c>
      <c r="BCL219" s="116"/>
      <c r="BCM219" s="116"/>
      <c r="BCN219" s="116"/>
      <c r="BCO219" s="116"/>
      <c r="BCP219" s="116"/>
      <c r="BCQ219" s="116"/>
      <c r="BCR219" s="116"/>
      <c r="BCS219" s="116" t="s">
        <v>74</v>
      </c>
      <c r="BCT219" s="116"/>
      <c r="BCU219" s="116"/>
      <c r="BCV219" s="116"/>
      <c r="BCW219" s="116"/>
      <c r="BCX219" s="116"/>
      <c r="BCY219" s="116"/>
      <c r="BCZ219" s="116"/>
      <c r="BDA219" s="116" t="s">
        <v>74</v>
      </c>
      <c r="BDB219" s="116"/>
      <c r="BDC219" s="116"/>
      <c r="BDD219" s="116"/>
      <c r="BDE219" s="116"/>
      <c r="BDF219" s="116"/>
      <c r="BDG219" s="116"/>
      <c r="BDH219" s="116"/>
      <c r="BDI219" s="116" t="s">
        <v>74</v>
      </c>
      <c r="BDJ219" s="116"/>
      <c r="BDK219" s="116"/>
      <c r="BDL219" s="116"/>
      <c r="BDM219" s="116"/>
      <c r="BDN219" s="116"/>
      <c r="BDO219" s="116"/>
      <c r="BDP219" s="116"/>
      <c r="BDQ219" s="116" t="s">
        <v>74</v>
      </c>
      <c r="BDR219" s="116"/>
      <c r="BDS219" s="116"/>
      <c r="BDT219" s="116"/>
      <c r="BDU219" s="116"/>
      <c r="BDV219" s="116"/>
      <c r="BDW219" s="116"/>
      <c r="BDX219" s="116"/>
      <c r="BDY219" s="116" t="s">
        <v>74</v>
      </c>
      <c r="BDZ219" s="116"/>
      <c r="BEA219" s="116"/>
      <c r="BEB219" s="116"/>
      <c r="BEC219" s="116"/>
      <c r="BED219" s="116"/>
      <c r="BEE219" s="116"/>
      <c r="BEF219" s="116"/>
      <c r="BEG219" s="116" t="s">
        <v>74</v>
      </c>
      <c r="BEH219" s="116"/>
      <c r="BEI219" s="116"/>
      <c r="BEJ219" s="116"/>
      <c r="BEK219" s="116"/>
      <c r="BEL219" s="116"/>
      <c r="BEM219" s="116"/>
      <c r="BEN219" s="116"/>
      <c r="BEO219" s="116" t="s">
        <v>74</v>
      </c>
      <c r="BEP219" s="116"/>
      <c r="BEQ219" s="116"/>
      <c r="BER219" s="116"/>
      <c r="BES219" s="116"/>
      <c r="BET219" s="116"/>
      <c r="BEU219" s="116"/>
      <c r="BEV219" s="116"/>
      <c r="BEW219" s="116" t="s">
        <v>74</v>
      </c>
      <c r="BEX219" s="116"/>
      <c r="BEY219" s="116"/>
      <c r="BEZ219" s="116"/>
      <c r="BFA219" s="116"/>
      <c r="BFB219" s="116"/>
      <c r="BFC219" s="116"/>
      <c r="BFD219" s="116"/>
      <c r="BFE219" s="116" t="s">
        <v>74</v>
      </c>
      <c r="BFF219" s="116"/>
      <c r="BFG219" s="116"/>
      <c r="BFH219" s="116"/>
      <c r="BFI219" s="116"/>
      <c r="BFJ219" s="116"/>
      <c r="BFK219" s="116"/>
      <c r="BFL219" s="116"/>
      <c r="BFM219" s="116" t="s">
        <v>74</v>
      </c>
      <c r="BFN219" s="116"/>
      <c r="BFO219" s="116"/>
      <c r="BFP219" s="116"/>
      <c r="BFQ219" s="116"/>
      <c r="BFR219" s="116"/>
      <c r="BFS219" s="116"/>
      <c r="BFT219" s="116"/>
      <c r="BFU219" s="116" t="s">
        <v>74</v>
      </c>
      <c r="BFV219" s="116"/>
      <c r="BFW219" s="116"/>
      <c r="BFX219" s="116"/>
      <c r="BFY219" s="116"/>
      <c r="BFZ219" s="116"/>
      <c r="BGA219" s="116"/>
      <c r="BGB219" s="116"/>
      <c r="BGC219" s="116" t="s">
        <v>74</v>
      </c>
      <c r="BGD219" s="116"/>
      <c r="BGE219" s="116"/>
      <c r="BGF219" s="116"/>
      <c r="BGG219" s="116"/>
      <c r="BGH219" s="116"/>
      <c r="BGI219" s="116"/>
      <c r="BGJ219" s="116"/>
      <c r="BGK219" s="116" t="s">
        <v>74</v>
      </c>
      <c r="BGL219" s="116"/>
      <c r="BGM219" s="116"/>
      <c r="BGN219" s="116"/>
      <c r="BGO219" s="116"/>
      <c r="BGP219" s="116"/>
      <c r="BGQ219" s="116"/>
      <c r="BGR219" s="116"/>
      <c r="BGS219" s="116" t="s">
        <v>74</v>
      </c>
      <c r="BGT219" s="116"/>
      <c r="BGU219" s="116"/>
      <c r="BGV219" s="116"/>
      <c r="BGW219" s="116"/>
      <c r="BGX219" s="116"/>
      <c r="BGY219" s="116"/>
      <c r="BGZ219" s="116"/>
      <c r="BHA219" s="116" t="s">
        <v>74</v>
      </c>
      <c r="BHB219" s="116"/>
      <c r="BHC219" s="116"/>
      <c r="BHD219" s="116"/>
      <c r="BHE219" s="116"/>
      <c r="BHF219" s="116"/>
      <c r="BHG219" s="116"/>
      <c r="BHH219" s="116"/>
      <c r="BHI219" s="116" t="s">
        <v>74</v>
      </c>
      <c r="BHJ219" s="116"/>
      <c r="BHK219" s="116"/>
      <c r="BHL219" s="116"/>
      <c r="BHM219" s="116"/>
      <c r="BHN219" s="116"/>
      <c r="BHO219" s="116"/>
      <c r="BHP219" s="116"/>
      <c r="BHQ219" s="116" t="s">
        <v>74</v>
      </c>
      <c r="BHR219" s="116"/>
      <c r="BHS219" s="116"/>
      <c r="BHT219" s="116"/>
      <c r="BHU219" s="116"/>
      <c r="BHV219" s="116"/>
      <c r="BHW219" s="116"/>
      <c r="BHX219" s="116"/>
      <c r="BHY219" s="116" t="s">
        <v>74</v>
      </c>
      <c r="BHZ219" s="116"/>
      <c r="BIA219" s="116"/>
      <c r="BIB219" s="116"/>
      <c r="BIC219" s="116"/>
      <c r="BID219" s="116"/>
      <c r="BIE219" s="116"/>
      <c r="BIF219" s="116"/>
      <c r="BIG219" s="116" t="s">
        <v>74</v>
      </c>
      <c r="BIH219" s="116"/>
      <c r="BII219" s="116"/>
      <c r="BIJ219" s="116"/>
      <c r="BIK219" s="116"/>
      <c r="BIL219" s="116"/>
      <c r="BIM219" s="116"/>
      <c r="BIN219" s="116"/>
      <c r="BIO219" s="116" t="s">
        <v>74</v>
      </c>
      <c r="BIP219" s="116"/>
      <c r="BIQ219" s="116"/>
      <c r="BIR219" s="116"/>
      <c r="BIS219" s="116"/>
      <c r="BIT219" s="116"/>
      <c r="BIU219" s="116"/>
      <c r="BIV219" s="116"/>
      <c r="BIW219" s="116" t="s">
        <v>74</v>
      </c>
      <c r="BIX219" s="116"/>
      <c r="BIY219" s="116"/>
      <c r="BIZ219" s="116"/>
      <c r="BJA219" s="116"/>
      <c r="BJB219" s="116"/>
      <c r="BJC219" s="116"/>
      <c r="BJD219" s="116"/>
      <c r="BJE219" s="116" t="s">
        <v>74</v>
      </c>
      <c r="BJF219" s="116"/>
      <c r="BJG219" s="116"/>
      <c r="BJH219" s="116"/>
      <c r="BJI219" s="116"/>
      <c r="BJJ219" s="116"/>
      <c r="BJK219" s="116"/>
      <c r="BJL219" s="116"/>
      <c r="BJM219" s="116" t="s">
        <v>74</v>
      </c>
      <c r="BJN219" s="116"/>
      <c r="BJO219" s="116"/>
      <c r="BJP219" s="116"/>
      <c r="BJQ219" s="116"/>
      <c r="BJR219" s="116"/>
      <c r="BJS219" s="116"/>
      <c r="BJT219" s="116"/>
      <c r="BJU219" s="116" t="s">
        <v>74</v>
      </c>
      <c r="BJV219" s="116"/>
      <c r="BJW219" s="116"/>
      <c r="BJX219" s="116"/>
      <c r="BJY219" s="116"/>
      <c r="BJZ219" s="116"/>
      <c r="BKA219" s="116"/>
      <c r="BKB219" s="116"/>
      <c r="BKC219" s="116" t="s">
        <v>74</v>
      </c>
      <c r="BKD219" s="116"/>
      <c r="BKE219" s="116"/>
      <c r="BKF219" s="116"/>
      <c r="BKG219" s="116"/>
      <c r="BKH219" s="116"/>
      <c r="BKI219" s="116"/>
      <c r="BKJ219" s="116"/>
      <c r="BKK219" s="116" t="s">
        <v>74</v>
      </c>
      <c r="BKL219" s="116"/>
      <c r="BKM219" s="116"/>
      <c r="BKN219" s="116"/>
      <c r="BKO219" s="116"/>
      <c r="BKP219" s="116"/>
      <c r="BKQ219" s="116"/>
      <c r="BKR219" s="116"/>
      <c r="BKS219" s="116" t="s">
        <v>74</v>
      </c>
      <c r="BKT219" s="116"/>
      <c r="BKU219" s="116"/>
      <c r="BKV219" s="116"/>
      <c r="BKW219" s="116"/>
      <c r="BKX219" s="116"/>
      <c r="BKY219" s="116"/>
      <c r="BKZ219" s="116"/>
      <c r="BLA219" s="116" t="s">
        <v>74</v>
      </c>
      <c r="BLB219" s="116"/>
      <c r="BLC219" s="116"/>
      <c r="BLD219" s="116"/>
      <c r="BLE219" s="116"/>
      <c r="BLF219" s="116"/>
      <c r="BLG219" s="116"/>
      <c r="BLH219" s="116"/>
      <c r="BLI219" s="116" t="s">
        <v>74</v>
      </c>
      <c r="BLJ219" s="116"/>
      <c r="BLK219" s="116"/>
      <c r="BLL219" s="116"/>
      <c r="BLM219" s="116"/>
      <c r="BLN219" s="116"/>
      <c r="BLO219" s="116"/>
      <c r="BLP219" s="116"/>
      <c r="BLQ219" s="116" t="s">
        <v>74</v>
      </c>
      <c r="BLR219" s="116"/>
      <c r="BLS219" s="116"/>
      <c r="BLT219" s="116"/>
      <c r="BLU219" s="116"/>
      <c r="BLV219" s="116"/>
      <c r="BLW219" s="116"/>
      <c r="BLX219" s="116"/>
      <c r="BLY219" s="116" t="s">
        <v>74</v>
      </c>
      <c r="BLZ219" s="116"/>
      <c r="BMA219" s="116"/>
      <c r="BMB219" s="116"/>
      <c r="BMC219" s="116"/>
      <c r="BMD219" s="116"/>
      <c r="BME219" s="116"/>
      <c r="BMF219" s="116"/>
      <c r="BMG219" s="116" t="s">
        <v>74</v>
      </c>
      <c r="BMH219" s="116"/>
      <c r="BMI219" s="116"/>
      <c r="BMJ219" s="116"/>
      <c r="BMK219" s="116"/>
      <c r="BML219" s="116"/>
      <c r="BMM219" s="116"/>
      <c r="BMN219" s="116"/>
      <c r="BMO219" s="116" t="s">
        <v>74</v>
      </c>
      <c r="BMP219" s="116"/>
      <c r="BMQ219" s="116"/>
      <c r="BMR219" s="116"/>
      <c r="BMS219" s="116"/>
      <c r="BMT219" s="116"/>
      <c r="BMU219" s="116"/>
      <c r="BMV219" s="116"/>
      <c r="BMW219" s="116" t="s">
        <v>74</v>
      </c>
      <c r="BMX219" s="116"/>
      <c r="BMY219" s="116"/>
      <c r="BMZ219" s="116"/>
      <c r="BNA219" s="116"/>
      <c r="BNB219" s="116"/>
      <c r="BNC219" s="116"/>
      <c r="BND219" s="116"/>
      <c r="BNE219" s="116" t="s">
        <v>74</v>
      </c>
      <c r="BNF219" s="116"/>
      <c r="BNG219" s="116"/>
      <c r="BNH219" s="116"/>
      <c r="BNI219" s="116"/>
      <c r="BNJ219" s="116"/>
      <c r="BNK219" s="116"/>
      <c r="BNL219" s="116"/>
      <c r="BNM219" s="116" t="s">
        <v>74</v>
      </c>
      <c r="BNN219" s="116"/>
      <c r="BNO219" s="116"/>
      <c r="BNP219" s="116"/>
      <c r="BNQ219" s="116"/>
      <c r="BNR219" s="116"/>
      <c r="BNS219" s="116"/>
      <c r="BNT219" s="116"/>
      <c r="BNU219" s="116" t="s">
        <v>74</v>
      </c>
      <c r="BNV219" s="116"/>
      <c r="BNW219" s="116"/>
      <c r="BNX219" s="116"/>
      <c r="BNY219" s="116"/>
      <c r="BNZ219" s="116"/>
      <c r="BOA219" s="116"/>
      <c r="BOB219" s="116"/>
      <c r="BOC219" s="116" t="s">
        <v>74</v>
      </c>
      <c r="BOD219" s="116"/>
      <c r="BOE219" s="116"/>
      <c r="BOF219" s="116"/>
      <c r="BOG219" s="116"/>
      <c r="BOH219" s="116"/>
      <c r="BOI219" s="116"/>
      <c r="BOJ219" s="116"/>
      <c r="BOK219" s="116" t="s">
        <v>74</v>
      </c>
      <c r="BOL219" s="116"/>
      <c r="BOM219" s="116"/>
      <c r="BON219" s="116"/>
      <c r="BOO219" s="116"/>
      <c r="BOP219" s="116"/>
      <c r="BOQ219" s="116"/>
      <c r="BOR219" s="116"/>
      <c r="BOS219" s="116" t="s">
        <v>74</v>
      </c>
      <c r="BOT219" s="116"/>
      <c r="BOU219" s="116"/>
      <c r="BOV219" s="116"/>
      <c r="BOW219" s="116"/>
      <c r="BOX219" s="116"/>
      <c r="BOY219" s="116"/>
      <c r="BOZ219" s="116"/>
      <c r="BPA219" s="116" t="s">
        <v>74</v>
      </c>
      <c r="BPB219" s="116"/>
      <c r="BPC219" s="116"/>
      <c r="BPD219" s="116"/>
      <c r="BPE219" s="116"/>
      <c r="BPF219" s="116"/>
      <c r="BPG219" s="116"/>
      <c r="BPH219" s="116"/>
      <c r="BPI219" s="116" t="s">
        <v>74</v>
      </c>
      <c r="BPJ219" s="116"/>
      <c r="BPK219" s="116"/>
      <c r="BPL219" s="116"/>
      <c r="BPM219" s="116"/>
      <c r="BPN219" s="116"/>
      <c r="BPO219" s="116"/>
      <c r="BPP219" s="116"/>
      <c r="BPQ219" s="116" t="s">
        <v>74</v>
      </c>
      <c r="BPR219" s="116"/>
      <c r="BPS219" s="116"/>
      <c r="BPT219" s="116"/>
      <c r="BPU219" s="116"/>
      <c r="BPV219" s="116"/>
      <c r="BPW219" s="116"/>
      <c r="BPX219" s="116"/>
      <c r="BPY219" s="116" t="s">
        <v>74</v>
      </c>
      <c r="BPZ219" s="116"/>
      <c r="BQA219" s="116"/>
      <c r="BQB219" s="116"/>
      <c r="BQC219" s="116"/>
      <c r="BQD219" s="116"/>
      <c r="BQE219" s="116"/>
      <c r="BQF219" s="116"/>
      <c r="BQG219" s="116" t="s">
        <v>74</v>
      </c>
      <c r="BQH219" s="116"/>
      <c r="BQI219" s="116"/>
      <c r="BQJ219" s="116"/>
      <c r="BQK219" s="116"/>
      <c r="BQL219" s="116"/>
      <c r="BQM219" s="116"/>
      <c r="BQN219" s="116"/>
      <c r="BQO219" s="116" t="s">
        <v>74</v>
      </c>
      <c r="BQP219" s="116"/>
      <c r="BQQ219" s="116"/>
      <c r="BQR219" s="116"/>
      <c r="BQS219" s="116"/>
      <c r="BQT219" s="116"/>
      <c r="BQU219" s="116"/>
      <c r="BQV219" s="116"/>
      <c r="BQW219" s="116" t="s">
        <v>74</v>
      </c>
      <c r="BQX219" s="116"/>
      <c r="BQY219" s="116"/>
      <c r="BQZ219" s="116"/>
      <c r="BRA219" s="116"/>
      <c r="BRB219" s="116"/>
      <c r="BRC219" s="116"/>
      <c r="BRD219" s="116"/>
      <c r="BRE219" s="116" t="s">
        <v>74</v>
      </c>
      <c r="BRF219" s="116"/>
      <c r="BRG219" s="116"/>
      <c r="BRH219" s="116"/>
      <c r="BRI219" s="116"/>
      <c r="BRJ219" s="116"/>
      <c r="BRK219" s="116"/>
      <c r="BRL219" s="116"/>
      <c r="BRM219" s="116" t="s">
        <v>74</v>
      </c>
      <c r="BRN219" s="116"/>
      <c r="BRO219" s="116"/>
      <c r="BRP219" s="116"/>
      <c r="BRQ219" s="116"/>
      <c r="BRR219" s="116"/>
      <c r="BRS219" s="116"/>
      <c r="BRT219" s="116"/>
      <c r="BRU219" s="116" t="s">
        <v>74</v>
      </c>
      <c r="BRV219" s="116"/>
      <c r="BRW219" s="116"/>
      <c r="BRX219" s="116"/>
      <c r="BRY219" s="116"/>
      <c r="BRZ219" s="116"/>
      <c r="BSA219" s="116"/>
      <c r="BSB219" s="116"/>
      <c r="BSC219" s="116" t="s">
        <v>74</v>
      </c>
      <c r="BSD219" s="116"/>
      <c r="BSE219" s="116"/>
      <c r="BSF219" s="116"/>
      <c r="BSG219" s="116"/>
      <c r="BSH219" s="116"/>
      <c r="BSI219" s="116"/>
      <c r="BSJ219" s="116"/>
      <c r="BSK219" s="116" t="s">
        <v>74</v>
      </c>
      <c r="BSL219" s="116"/>
      <c r="BSM219" s="116"/>
      <c r="BSN219" s="116"/>
      <c r="BSO219" s="116"/>
      <c r="BSP219" s="116"/>
      <c r="BSQ219" s="116"/>
      <c r="BSR219" s="116"/>
      <c r="BSS219" s="116" t="s">
        <v>74</v>
      </c>
      <c r="BST219" s="116"/>
      <c r="BSU219" s="116"/>
      <c r="BSV219" s="116"/>
      <c r="BSW219" s="116"/>
      <c r="BSX219" s="116"/>
      <c r="BSY219" s="116"/>
      <c r="BSZ219" s="116"/>
      <c r="BTA219" s="116" t="s">
        <v>74</v>
      </c>
      <c r="BTB219" s="116"/>
      <c r="BTC219" s="116"/>
      <c r="BTD219" s="116"/>
      <c r="BTE219" s="116"/>
      <c r="BTF219" s="116"/>
      <c r="BTG219" s="116"/>
      <c r="BTH219" s="116"/>
      <c r="BTI219" s="116" t="s">
        <v>74</v>
      </c>
      <c r="BTJ219" s="116"/>
      <c r="BTK219" s="116"/>
      <c r="BTL219" s="116"/>
      <c r="BTM219" s="116"/>
      <c r="BTN219" s="116"/>
      <c r="BTO219" s="116"/>
      <c r="BTP219" s="116"/>
      <c r="BTQ219" s="116" t="s">
        <v>74</v>
      </c>
      <c r="BTR219" s="116"/>
      <c r="BTS219" s="116"/>
      <c r="BTT219" s="116"/>
      <c r="BTU219" s="116"/>
      <c r="BTV219" s="116"/>
      <c r="BTW219" s="116"/>
      <c r="BTX219" s="116"/>
      <c r="BTY219" s="116" t="s">
        <v>74</v>
      </c>
      <c r="BTZ219" s="116"/>
      <c r="BUA219" s="116"/>
      <c r="BUB219" s="116"/>
      <c r="BUC219" s="116"/>
      <c r="BUD219" s="116"/>
      <c r="BUE219" s="116"/>
      <c r="BUF219" s="116"/>
      <c r="BUG219" s="116" t="s">
        <v>74</v>
      </c>
      <c r="BUH219" s="116"/>
      <c r="BUI219" s="116"/>
      <c r="BUJ219" s="116"/>
      <c r="BUK219" s="116"/>
      <c r="BUL219" s="116"/>
      <c r="BUM219" s="116"/>
      <c r="BUN219" s="116"/>
      <c r="BUO219" s="116" t="s">
        <v>74</v>
      </c>
      <c r="BUP219" s="116"/>
      <c r="BUQ219" s="116"/>
      <c r="BUR219" s="116"/>
      <c r="BUS219" s="116"/>
      <c r="BUT219" s="116"/>
      <c r="BUU219" s="116"/>
      <c r="BUV219" s="116"/>
      <c r="BUW219" s="116" t="s">
        <v>74</v>
      </c>
      <c r="BUX219" s="116"/>
      <c r="BUY219" s="116"/>
      <c r="BUZ219" s="116"/>
      <c r="BVA219" s="116"/>
      <c r="BVB219" s="116"/>
      <c r="BVC219" s="116"/>
      <c r="BVD219" s="116"/>
      <c r="BVE219" s="116" t="s">
        <v>74</v>
      </c>
      <c r="BVF219" s="116"/>
      <c r="BVG219" s="116"/>
      <c r="BVH219" s="116"/>
      <c r="BVI219" s="116"/>
      <c r="BVJ219" s="116"/>
      <c r="BVK219" s="116"/>
      <c r="BVL219" s="116"/>
      <c r="BVM219" s="116" t="s">
        <v>74</v>
      </c>
      <c r="BVN219" s="116"/>
      <c r="BVO219" s="116"/>
      <c r="BVP219" s="116"/>
      <c r="BVQ219" s="116"/>
      <c r="BVR219" s="116"/>
      <c r="BVS219" s="116"/>
      <c r="BVT219" s="116"/>
      <c r="BVU219" s="116" t="s">
        <v>74</v>
      </c>
      <c r="BVV219" s="116"/>
      <c r="BVW219" s="116"/>
      <c r="BVX219" s="116"/>
      <c r="BVY219" s="116"/>
      <c r="BVZ219" s="116"/>
      <c r="BWA219" s="116"/>
      <c r="BWB219" s="116"/>
      <c r="BWC219" s="116" t="s">
        <v>74</v>
      </c>
      <c r="BWD219" s="116"/>
      <c r="BWE219" s="116"/>
      <c r="BWF219" s="116"/>
      <c r="BWG219" s="116"/>
      <c r="BWH219" s="116"/>
      <c r="BWI219" s="116"/>
      <c r="BWJ219" s="116"/>
      <c r="BWK219" s="116" t="s">
        <v>74</v>
      </c>
      <c r="BWL219" s="116"/>
      <c r="BWM219" s="116"/>
      <c r="BWN219" s="116"/>
      <c r="BWO219" s="116"/>
      <c r="BWP219" s="116"/>
      <c r="BWQ219" s="116"/>
      <c r="BWR219" s="116"/>
      <c r="BWS219" s="116" t="s">
        <v>74</v>
      </c>
      <c r="BWT219" s="116"/>
      <c r="BWU219" s="116"/>
      <c r="BWV219" s="116"/>
      <c r="BWW219" s="116"/>
      <c r="BWX219" s="116"/>
      <c r="BWY219" s="116"/>
      <c r="BWZ219" s="116"/>
      <c r="BXA219" s="116" t="s">
        <v>74</v>
      </c>
      <c r="BXB219" s="116"/>
      <c r="BXC219" s="116"/>
      <c r="BXD219" s="116"/>
      <c r="BXE219" s="116"/>
      <c r="BXF219" s="116"/>
      <c r="BXG219" s="116"/>
      <c r="BXH219" s="116"/>
      <c r="BXI219" s="116" t="s">
        <v>74</v>
      </c>
      <c r="BXJ219" s="116"/>
      <c r="BXK219" s="116"/>
      <c r="BXL219" s="116"/>
      <c r="BXM219" s="116"/>
      <c r="BXN219" s="116"/>
      <c r="BXO219" s="116"/>
      <c r="BXP219" s="116"/>
      <c r="BXQ219" s="116" t="s">
        <v>74</v>
      </c>
      <c r="BXR219" s="116"/>
      <c r="BXS219" s="116"/>
      <c r="BXT219" s="116"/>
      <c r="BXU219" s="116"/>
      <c r="BXV219" s="116"/>
      <c r="BXW219" s="116"/>
      <c r="BXX219" s="116"/>
      <c r="BXY219" s="116" t="s">
        <v>74</v>
      </c>
      <c r="BXZ219" s="116"/>
      <c r="BYA219" s="116"/>
      <c r="BYB219" s="116"/>
      <c r="BYC219" s="116"/>
      <c r="BYD219" s="116"/>
      <c r="BYE219" s="116"/>
      <c r="BYF219" s="116"/>
      <c r="BYG219" s="116" t="s">
        <v>74</v>
      </c>
      <c r="BYH219" s="116"/>
      <c r="BYI219" s="116"/>
      <c r="BYJ219" s="116"/>
      <c r="BYK219" s="116"/>
      <c r="BYL219" s="116"/>
      <c r="BYM219" s="116"/>
      <c r="BYN219" s="116"/>
      <c r="BYO219" s="116" t="s">
        <v>74</v>
      </c>
      <c r="BYP219" s="116"/>
      <c r="BYQ219" s="116"/>
      <c r="BYR219" s="116"/>
      <c r="BYS219" s="116"/>
      <c r="BYT219" s="116"/>
      <c r="BYU219" s="116"/>
      <c r="BYV219" s="116"/>
      <c r="BYW219" s="116" t="s">
        <v>74</v>
      </c>
      <c r="BYX219" s="116"/>
      <c r="BYY219" s="116"/>
      <c r="BYZ219" s="116"/>
      <c r="BZA219" s="116"/>
      <c r="BZB219" s="116"/>
      <c r="BZC219" s="116"/>
      <c r="BZD219" s="116"/>
      <c r="BZE219" s="116" t="s">
        <v>74</v>
      </c>
      <c r="BZF219" s="116"/>
      <c r="BZG219" s="116"/>
      <c r="BZH219" s="116"/>
      <c r="BZI219" s="116"/>
      <c r="BZJ219" s="116"/>
      <c r="BZK219" s="116"/>
      <c r="BZL219" s="116"/>
      <c r="BZM219" s="116" t="s">
        <v>74</v>
      </c>
      <c r="BZN219" s="116"/>
      <c r="BZO219" s="116"/>
      <c r="BZP219" s="116"/>
      <c r="BZQ219" s="116"/>
      <c r="BZR219" s="116"/>
      <c r="BZS219" s="116"/>
      <c r="BZT219" s="116"/>
      <c r="BZU219" s="116" t="s">
        <v>74</v>
      </c>
      <c r="BZV219" s="116"/>
      <c r="BZW219" s="116"/>
      <c r="BZX219" s="116"/>
      <c r="BZY219" s="116"/>
      <c r="BZZ219" s="116"/>
      <c r="CAA219" s="116"/>
      <c r="CAB219" s="116"/>
      <c r="CAC219" s="116" t="s">
        <v>74</v>
      </c>
      <c r="CAD219" s="116"/>
      <c r="CAE219" s="116"/>
      <c r="CAF219" s="116"/>
      <c r="CAG219" s="116"/>
      <c r="CAH219" s="116"/>
      <c r="CAI219" s="116"/>
      <c r="CAJ219" s="116"/>
      <c r="CAK219" s="116" t="s">
        <v>74</v>
      </c>
      <c r="CAL219" s="116"/>
      <c r="CAM219" s="116"/>
      <c r="CAN219" s="116"/>
      <c r="CAO219" s="116"/>
      <c r="CAP219" s="116"/>
      <c r="CAQ219" s="116"/>
      <c r="CAR219" s="116"/>
      <c r="CAS219" s="116" t="s">
        <v>74</v>
      </c>
      <c r="CAT219" s="116"/>
      <c r="CAU219" s="116"/>
      <c r="CAV219" s="116"/>
      <c r="CAW219" s="116"/>
      <c r="CAX219" s="116"/>
      <c r="CAY219" s="116"/>
      <c r="CAZ219" s="116"/>
      <c r="CBA219" s="116" t="s">
        <v>74</v>
      </c>
      <c r="CBB219" s="116"/>
      <c r="CBC219" s="116"/>
      <c r="CBD219" s="116"/>
      <c r="CBE219" s="116"/>
      <c r="CBF219" s="116"/>
      <c r="CBG219" s="116"/>
      <c r="CBH219" s="116"/>
      <c r="CBI219" s="116" t="s">
        <v>74</v>
      </c>
      <c r="CBJ219" s="116"/>
      <c r="CBK219" s="116"/>
      <c r="CBL219" s="116"/>
      <c r="CBM219" s="116"/>
      <c r="CBN219" s="116"/>
      <c r="CBO219" s="116"/>
      <c r="CBP219" s="116"/>
      <c r="CBQ219" s="116" t="s">
        <v>74</v>
      </c>
      <c r="CBR219" s="116"/>
      <c r="CBS219" s="116"/>
      <c r="CBT219" s="116"/>
      <c r="CBU219" s="116"/>
      <c r="CBV219" s="116"/>
      <c r="CBW219" s="116"/>
      <c r="CBX219" s="116"/>
      <c r="CBY219" s="116" t="s">
        <v>74</v>
      </c>
      <c r="CBZ219" s="116"/>
      <c r="CCA219" s="116"/>
      <c r="CCB219" s="116"/>
      <c r="CCC219" s="116"/>
      <c r="CCD219" s="116"/>
      <c r="CCE219" s="116"/>
      <c r="CCF219" s="116"/>
      <c r="CCG219" s="116" t="s">
        <v>74</v>
      </c>
      <c r="CCH219" s="116"/>
      <c r="CCI219" s="116"/>
      <c r="CCJ219" s="116"/>
      <c r="CCK219" s="116"/>
      <c r="CCL219" s="116"/>
      <c r="CCM219" s="116"/>
      <c r="CCN219" s="116"/>
      <c r="CCO219" s="116" t="s">
        <v>74</v>
      </c>
      <c r="CCP219" s="116"/>
      <c r="CCQ219" s="116"/>
      <c r="CCR219" s="116"/>
      <c r="CCS219" s="116"/>
      <c r="CCT219" s="116"/>
      <c r="CCU219" s="116"/>
      <c r="CCV219" s="116"/>
      <c r="CCW219" s="116" t="s">
        <v>74</v>
      </c>
      <c r="CCX219" s="116"/>
      <c r="CCY219" s="116"/>
      <c r="CCZ219" s="116"/>
      <c r="CDA219" s="116"/>
      <c r="CDB219" s="116"/>
      <c r="CDC219" s="116"/>
      <c r="CDD219" s="116"/>
      <c r="CDE219" s="116" t="s">
        <v>74</v>
      </c>
      <c r="CDF219" s="116"/>
      <c r="CDG219" s="116"/>
      <c r="CDH219" s="116"/>
      <c r="CDI219" s="116"/>
      <c r="CDJ219" s="116"/>
      <c r="CDK219" s="116"/>
      <c r="CDL219" s="116"/>
      <c r="CDM219" s="116" t="s">
        <v>74</v>
      </c>
      <c r="CDN219" s="116"/>
      <c r="CDO219" s="116"/>
      <c r="CDP219" s="116"/>
      <c r="CDQ219" s="116"/>
      <c r="CDR219" s="116"/>
      <c r="CDS219" s="116"/>
      <c r="CDT219" s="116"/>
      <c r="CDU219" s="116" t="s">
        <v>74</v>
      </c>
      <c r="CDV219" s="116"/>
      <c r="CDW219" s="116"/>
      <c r="CDX219" s="116"/>
      <c r="CDY219" s="116"/>
      <c r="CDZ219" s="116"/>
      <c r="CEA219" s="116"/>
      <c r="CEB219" s="116"/>
      <c r="CEC219" s="116" t="s">
        <v>74</v>
      </c>
      <c r="CED219" s="116"/>
      <c r="CEE219" s="116"/>
      <c r="CEF219" s="116"/>
      <c r="CEG219" s="116"/>
      <c r="CEH219" s="116"/>
      <c r="CEI219" s="116"/>
      <c r="CEJ219" s="116"/>
      <c r="CEK219" s="116" t="s">
        <v>74</v>
      </c>
      <c r="CEL219" s="116"/>
      <c r="CEM219" s="116"/>
      <c r="CEN219" s="116"/>
      <c r="CEO219" s="116"/>
      <c r="CEP219" s="116"/>
      <c r="CEQ219" s="116"/>
      <c r="CER219" s="116"/>
      <c r="CES219" s="116" t="s">
        <v>74</v>
      </c>
      <c r="CET219" s="116"/>
      <c r="CEU219" s="116"/>
      <c r="CEV219" s="116"/>
      <c r="CEW219" s="116"/>
      <c r="CEX219" s="116"/>
      <c r="CEY219" s="116"/>
      <c r="CEZ219" s="116"/>
      <c r="CFA219" s="116" t="s">
        <v>74</v>
      </c>
      <c r="CFB219" s="116"/>
      <c r="CFC219" s="116"/>
      <c r="CFD219" s="116"/>
      <c r="CFE219" s="116"/>
      <c r="CFF219" s="116"/>
      <c r="CFG219" s="116"/>
      <c r="CFH219" s="116"/>
      <c r="CFI219" s="116" t="s">
        <v>74</v>
      </c>
      <c r="CFJ219" s="116"/>
      <c r="CFK219" s="116"/>
      <c r="CFL219" s="116"/>
      <c r="CFM219" s="116"/>
      <c r="CFN219" s="116"/>
      <c r="CFO219" s="116"/>
      <c r="CFP219" s="116"/>
      <c r="CFQ219" s="116" t="s">
        <v>74</v>
      </c>
      <c r="CFR219" s="116"/>
      <c r="CFS219" s="116"/>
      <c r="CFT219" s="116"/>
      <c r="CFU219" s="116"/>
      <c r="CFV219" s="116"/>
      <c r="CFW219" s="116"/>
      <c r="CFX219" s="116"/>
      <c r="CFY219" s="116" t="s">
        <v>74</v>
      </c>
      <c r="CFZ219" s="116"/>
      <c r="CGA219" s="116"/>
      <c r="CGB219" s="116"/>
      <c r="CGC219" s="116"/>
      <c r="CGD219" s="116"/>
      <c r="CGE219" s="116"/>
      <c r="CGF219" s="116"/>
      <c r="CGG219" s="116" t="s">
        <v>74</v>
      </c>
      <c r="CGH219" s="116"/>
      <c r="CGI219" s="116"/>
      <c r="CGJ219" s="116"/>
      <c r="CGK219" s="116"/>
      <c r="CGL219" s="116"/>
      <c r="CGM219" s="116"/>
      <c r="CGN219" s="116"/>
      <c r="CGO219" s="116" t="s">
        <v>74</v>
      </c>
      <c r="CGP219" s="116"/>
      <c r="CGQ219" s="116"/>
      <c r="CGR219" s="116"/>
      <c r="CGS219" s="116"/>
      <c r="CGT219" s="116"/>
      <c r="CGU219" s="116"/>
      <c r="CGV219" s="116"/>
      <c r="CGW219" s="116" t="s">
        <v>74</v>
      </c>
      <c r="CGX219" s="116"/>
      <c r="CGY219" s="116"/>
      <c r="CGZ219" s="116"/>
      <c r="CHA219" s="116"/>
      <c r="CHB219" s="116"/>
      <c r="CHC219" s="116"/>
      <c r="CHD219" s="116"/>
      <c r="CHE219" s="116" t="s">
        <v>74</v>
      </c>
      <c r="CHF219" s="116"/>
      <c r="CHG219" s="116"/>
      <c r="CHH219" s="116"/>
      <c r="CHI219" s="116"/>
      <c r="CHJ219" s="116"/>
      <c r="CHK219" s="116"/>
      <c r="CHL219" s="116"/>
      <c r="CHM219" s="116" t="s">
        <v>74</v>
      </c>
      <c r="CHN219" s="116"/>
      <c r="CHO219" s="116"/>
      <c r="CHP219" s="116"/>
      <c r="CHQ219" s="116"/>
      <c r="CHR219" s="116"/>
      <c r="CHS219" s="116"/>
      <c r="CHT219" s="116"/>
      <c r="CHU219" s="116" t="s">
        <v>74</v>
      </c>
      <c r="CHV219" s="116"/>
      <c r="CHW219" s="116"/>
      <c r="CHX219" s="116"/>
      <c r="CHY219" s="116"/>
      <c r="CHZ219" s="116"/>
      <c r="CIA219" s="116"/>
      <c r="CIB219" s="116"/>
      <c r="CIC219" s="116" t="s">
        <v>74</v>
      </c>
      <c r="CID219" s="116"/>
      <c r="CIE219" s="116"/>
      <c r="CIF219" s="116"/>
      <c r="CIG219" s="116"/>
      <c r="CIH219" s="116"/>
      <c r="CII219" s="116"/>
      <c r="CIJ219" s="116"/>
      <c r="CIK219" s="116" t="s">
        <v>74</v>
      </c>
      <c r="CIL219" s="116"/>
      <c r="CIM219" s="116"/>
      <c r="CIN219" s="116"/>
      <c r="CIO219" s="116"/>
      <c r="CIP219" s="116"/>
      <c r="CIQ219" s="116"/>
      <c r="CIR219" s="116"/>
      <c r="CIS219" s="116" t="s">
        <v>74</v>
      </c>
      <c r="CIT219" s="116"/>
      <c r="CIU219" s="116"/>
      <c r="CIV219" s="116"/>
      <c r="CIW219" s="116"/>
      <c r="CIX219" s="116"/>
      <c r="CIY219" s="116"/>
      <c r="CIZ219" s="116"/>
      <c r="CJA219" s="116" t="s">
        <v>74</v>
      </c>
      <c r="CJB219" s="116"/>
      <c r="CJC219" s="116"/>
      <c r="CJD219" s="116"/>
      <c r="CJE219" s="116"/>
      <c r="CJF219" s="116"/>
      <c r="CJG219" s="116"/>
      <c r="CJH219" s="116"/>
      <c r="CJI219" s="116" t="s">
        <v>74</v>
      </c>
      <c r="CJJ219" s="116"/>
      <c r="CJK219" s="116"/>
      <c r="CJL219" s="116"/>
      <c r="CJM219" s="116"/>
      <c r="CJN219" s="116"/>
      <c r="CJO219" s="116"/>
      <c r="CJP219" s="116"/>
      <c r="CJQ219" s="116" t="s">
        <v>74</v>
      </c>
      <c r="CJR219" s="116"/>
      <c r="CJS219" s="116"/>
      <c r="CJT219" s="116"/>
      <c r="CJU219" s="116"/>
      <c r="CJV219" s="116"/>
      <c r="CJW219" s="116"/>
      <c r="CJX219" s="116"/>
      <c r="CJY219" s="116" t="s">
        <v>74</v>
      </c>
      <c r="CJZ219" s="116"/>
      <c r="CKA219" s="116"/>
      <c r="CKB219" s="116"/>
      <c r="CKC219" s="116"/>
      <c r="CKD219" s="116"/>
      <c r="CKE219" s="116"/>
      <c r="CKF219" s="116"/>
      <c r="CKG219" s="116" t="s">
        <v>74</v>
      </c>
      <c r="CKH219" s="116"/>
      <c r="CKI219" s="116"/>
      <c r="CKJ219" s="116"/>
      <c r="CKK219" s="116"/>
      <c r="CKL219" s="116"/>
      <c r="CKM219" s="116"/>
      <c r="CKN219" s="116"/>
      <c r="CKO219" s="116" t="s">
        <v>74</v>
      </c>
      <c r="CKP219" s="116"/>
      <c r="CKQ219" s="116"/>
      <c r="CKR219" s="116"/>
      <c r="CKS219" s="116"/>
      <c r="CKT219" s="116"/>
      <c r="CKU219" s="116"/>
      <c r="CKV219" s="116"/>
      <c r="CKW219" s="116" t="s">
        <v>74</v>
      </c>
      <c r="CKX219" s="116"/>
      <c r="CKY219" s="116"/>
      <c r="CKZ219" s="116"/>
      <c r="CLA219" s="116"/>
      <c r="CLB219" s="116"/>
      <c r="CLC219" s="116"/>
      <c r="CLD219" s="116"/>
      <c r="CLE219" s="116" t="s">
        <v>74</v>
      </c>
      <c r="CLF219" s="116"/>
      <c r="CLG219" s="116"/>
      <c r="CLH219" s="116"/>
      <c r="CLI219" s="116"/>
      <c r="CLJ219" s="116"/>
      <c r="CLK219" s="116"/>
      <c r="CLL219" s="116"/>
      <c r="CLM219" s="116" t="s">
        <v>74</v>
      </c>
      <c r="CLN219" s="116"/>
      <c r="CLO219" s="116"/>
      <c r="CLP219" s="116"/>
      <c r="CLQ219" s="116"/>
      <c r="CLR219" s="116"/>
      <c r="CLS219" s="116"/>
      <c r="CLT219" s="116"/>
      <c r="CLU219" s="116" t="s">
        <v>74</v>
      </c>
      <c r="CLV219" s="116"/>
      <c r="CLW219" s="116"/>
      <c r="CLX219" s="116"/>
      <c r="CLY219" s="116"/>
      <c r="CLZ219" s="116"/>
      <c r="CMA219" s="116"/>
      <c r="CMB219" s="116"/>
      <c r="CMC219" s="116" t="s">
        <v>74</v>
      </c>
      <c r="CMD219" s="116"/>
      <c r="CME219" s="116"/>
      <c r="CMF219" s="116"/>
      <c r="CMG219" s="116"/>
      <c r="CMH219" s="116"/>
      <c r="CMI219" s="116"/>
      <c r="CMJ219" s="116"/>
      <c r="CMK219" s="116" t="s">
        <v>74</v>
      </c>
      <c r="CML219" s="116"/>
      <c r="CMM219" s="116"/>
      <c r="CMN219" s="116"/>
      <c r="CMO219" s="116"/>
      <c r="CMP219" s="116"/>
      <c r="CMQ219" s="116"/>
      <c r="CMR219" s="116"/>
      <c r="CMS219" s="116" t="s">
        <v>74</v>
      </c>
      <c r="CMT219" s="116"/>
      <c r="CMU219" s="116"/>
      <c r="CMV219" s="116"/>
      <c r="CMW219" s="116"/>
      <c r="CMX219" s="116"/>
      <c r="CMY219" s="116"/>
      <c r="CMZ219" s="116"/>
      <c r="CNA219" s="116" t="s">
        <v>74</v>
      </c>
      <c r="CNB219" s="116"/>
      <c r="CNC219" s="116"/>
      <c r="CND219" s="116"/>
      <c r="CNE219" s="116"/>
      <c r="CNF219" s="116"/>
      <c r="CNG219" s="116"/>
      <c r="CNH219" s="116"/>
      <c r="CNI219" s="116" t="s">
        <v>74</v>
      </c>
      <c r="CNJ219" s="116"/>
      <c r="CNK219" s="116"/>
      <c r="CNL219" s="116"/>
      <c r="CNM219" s="116"/>
      <c r="CNN219" s="116"/>
      <c r="CNO219" s="116"/>
      <c r="CNP219" s="116"/>
      <c r="CNQ219" s="116" t="s">
        <v>74</v>
      </c>
      <c r="CNR219" s="116"/>
      <c r="CNS219" s="116"/>
      <c r="CNT219" s="116"/>
      <c r="CNU219" s="116"/>
      <c r="CNV219" s="116"/>
      <c r="CNW219" s="116"/>
      <c r="CNX219" s="116"/>
      <c r="CNY219" s="116" t="s">
        <v>74</v>
      </c>
      <c r="CNZ219" s="116"/>
      <c r="COA219" s="116"/>
      <c r="COB219" s="116"/>
      <c r="COC219" s="116"/>
      <c r="COD219" s="116"/>
      <c r="COE219" s="116"/>
      <c r="COF219" s="116"/>
      <c r="COG219" s="116" t="s">
        <v>74</v>
      </c>
      <c r="COH219" s="116"/>
      <c r="COI219" s="116"/>
      <c r="COJ219" s="116"/>
      <c r="COK219" s="116"/>
      <c r="COL219" s="116"/>
      <c r="COM219" s="116"/>
      <c r="CON219" s="116"/>
      <c r="COO219" s="116" t="s">
        <v>74</v>
      </c>
      <c r="COP219" s="116"/>
      <c r="COQ219" s="116"/>
      <c r="COR219" s="116"/>
      <c r="COS219" s="116"/>
      <c r="COT219" s="116"/>
      <c r="COU219" s="116"/>
      <c r="COV219" s="116"/>
      <c r="COW219" s="116" t="s">
        <v>74</v>
      </c>
      <c r="COX219" s="116"/>
      <c r="COY219" s="116"/>
      <c r="COZ219" s="116"/>
      <c r="CPA219" s="116"/>
      <c r="CPB219" s="116"/>
      <c r="CPC219" s="116"/>
      <c r="CPD219" s="116"/>
      <c r="CPE219" s="116" t="s">
        <v>74</v>
      </c>
      <c r="CPF219" s="116"/>
      <c r="CPG219" s="116"/>
      <c r="CPH219" s="116"/>
      <c r="CPI219" s="116"/>
      <c r="CPJ219" s="116"/>
      <c r="CPK219" s="116"/>
      <c r="CPL219" s="116"/>
      <c r="CPM219" s="116" t="s">
        <v>74</v>
      </c>
      <c r="CPN219" s="116"/>
      <c r="CPO219" s="116"/>
      <c r="CPP219" s="116"/>
      <c r="CPQ219" s="116"/>
      <c r="CPR219" s="116"/>
      <c r="CPS219" s="116"/>
      <c r="CPT219" s="116"/>
      <c r="CPU219" s="116" t="s">
        <v>74</v>
      </c>
      <c r="CPV219" s="116"/>
      <c r="CPW219" s="116"/>
      <c r="CPX219" s="116"/>
      <c r="CPY219" s="116"/>
      <c r="CPZ219" s="116"/>
      <c r="CQA219" s="116"/>
      <c r="CQB219" s="116"/>
      <c r="CQC219" s="116" t="s">
        <v>74</v>
      </c>
      <c r="CQD219" s="116"/>
      <c r="CQE219" s="116"/>
      <c r="CQF219" s="116"/>
      <c r="CQG219" s="116"/>
      <c r="CQH219" s="116"/>
      <c r="CQI219" s="116"/>
      <c r="CQJ219" s="116"/>
      <c r="CQK219" s="116" t="s">
        <v>74</v>
      </c>
      <c r="CQL219" s="116"/>
      <c r="CQM219" s="116"/>
      <c r="CQN219" s="116"/>
      <c r="CQO219" s="116"/>
      <c r="CQP219" s="116"/>
      <c r="CQQ219" s="116"/>
      <c r="CQR219" s="116"/>
      <c r="CQS219" s="116" t="s">
        <v>74</v>
      </c>
      <c r="CQT219" s="116"/>
      <c r="CQU219" s="116"/>
      <c r="CQV219" s="116"/>
      <c r="CQW219" s="116"/>
      <c r="CQX219" s="116"/>
      <c r="CQY219" s="116"/>
      <c r="CQZ219" s="116"/>
      <c r="CRA219" s="116" t="s">
        <v>74</v>
      </c>
      <c r="CRB219" s="116"/>
      <c r="CRC219" s="116"/>
      <c r="CRD219" s="116"/>
      <c r="CRE219" s="116"/>
      <c r="CRF219" s="116"/>
      <c r="CRG219" s="116"/>
      <c r="CRH219" s="116"/>
      <c r="CRI219" s="116" t="s">
        <v>74</v>
      </c>
      <c r="CRJ219" s="116"/>
      <c r="CRK219" s="116"/>
      <c r="CRL219" s="116"/>
      <c r="CRM219" s="116"/>
      <c r="CRN219" s="116"/>
      <c r="CRO219" s="116"/>
      <c r="CRP219" s="116"/>
      <c r="CRQ219" s="116" t="s">
        <v>74</v>
      </c>
      <c r="CRR219" s="116"/>
      <c r="CRS219" s="116"/>
      <c r="CRT219" s="116"/>
      <c r="CRU219" s="116"/>
      <c r="CRV219" s="116"/>
      <c r="CRW219" s="116"/>
      <c r="CRX219" s="116"/>
      <c r="CRY219" s="116" t="s">
        <v>74</v>
      </c>
      <c r="CRZ219" s="116"/>
      <c r="CSA219" s="116"/>
      <c r="CSB219" s="116"/>
      <c r="CSC219" s="116"/>
      <c r="CSD219" s="116"/>
      <c r="CSE219" s="116"/>
      <c r="CSF219" s="116"/>
      <c r="CSG219" s="116" t="s">
        <v>74</v>
      </c>
      <c r="CSH219" s="116"/>
      <c r="CSI219" s="116"/>
      <c r="CSJ219" s="116"/>
      <c r="CSK219" s="116"/>
      <c r="CSL219" s="116"/>
      <c r="CSM219" s="116"/>
      <c r="CSN219" s="116"/>
      <c r="CSO219" s="116" t="s">
        <v>74</v>
      </c>
      <c r="CSP219" s="116"/>
      <c r="CSQ219" s="116"/>
      <c r="CSR219" s="116"/>
      <c r="CSS219" s="116"/>
      <c r="CST219" s="116"/>
      <c r="CSU219" s="116"/>
      <c r="CSV219" s="116"/>
      <c r="CSW219" s="116" t="s">
        <v>74</v>
      </c>
      <c r="CSX219" s="116"/>
      <c r="CSY219" s="116"/>
      <c r="CSZ219" s="116"/>
      <c r="CTA219" s="116"/>
      <c r="CTB219" s="116"/>
      <c r="CTC219" s="116"/>
      <c r="CTD219" s="116"/>
      <c r="CTE219" s="116" t="s">
        <v>74</v>
      </c>
      <c r="CTF219" s="116"/>
      <c r="CTG219" s="116"/>
      <c r="CTH219" s="116"/>
      <c r="CTI219" s="116"/>
      <c r="CTJ219" s="116"/>
      <c r="CTK219" s="116"/>
      <c r="CTL219" s="116"/>
      <c r="CTM219" s="116" t="s">
        <v>74</v>
      </c>
      <c r="CTN219" s="116"/>
      <c r="CTO219" s="116"/>
      <c r="CTP219" s="116"/>
      <c r="CTQ219" s="116"/>
      <c r="CTR219" s="116"/>
      <c r="CTS219" s="116"/>
      <c r="CTT219" s="116"/>
      <c r="CTU219" s="116" t="s">
        <v>74</v>
      </c>
      <c r="CTV219" s="116"/>
      <c r="CTW219" s="116"/>
      <c r="CTX219" s="116"/>
      <c r="CTY219" s="116"/>
      <c r="CTZ219" s="116"/>
      <c r="CUA219" s="116"/>
      <c r="CUB219" s="116"/>
      <c r="CUC219" s="116" t="s">
        <v>74</v>
      </c>
      <c r="CUD219" s="116"/>
      <c r="CUE219" s="116"/>
      <c r="CUF219" s="116"/>
      <c r="CUG219" s="116"/>
      <c r="CUH219" s="116"/>
      <c r="CUI219" s="116"/>
      <c r="CUJ219" s="116"/>
      <c r="CUK219" s="116" t="s">
        <v>74</v>
      </c>
      <c r="CUL219" s="116"/>
      <c r="CUM219" s="116"/>
      <c r="CUN219" s="116"/>
      <c r="CUO219" s="116"/>
      <c r="CUP219" s="116"/>
      <c r="CUQ219" s="116"/>
      <c r="CUR219" s="116"/>
      <c r="CUS219" s="116" t="s">
        <v>74</v>
      </c>
      <c r="CUT219" s="116"/>
      <c r="CUU219" s="116"/>
      <c r="CUV219" s="116"/>
      <c r="CUW219" s="116"/>
      <c r="CUX219" s="116"/>
      <c r="CUY219" s="116"/>
      <c r="CUZ219" s="116"/>
      <c r="CVA219" s="116" t="s">
        <v>74</v>
      </c>
      <c r="CVB219" s="116"/>
      <c r="CVC219" s="116"/>
      <c r="CVD219" s="116"/>
      <c r="CVE219" s="116"/>
      <c r="CVF219" s="116"/>
      <c r="CVG219" s="116"/>
      <c r="CVH219" s="116"/>
      <c r="CVI219" s="116" t="s">
        <v>74</v>
      </c>
      <c r="CVJ219" s="116"/>
      <c r="CVK219" s="116"/>
      <c r="CVL219" s="116"/>
      <c r="CVM219" s="116"/>
      <c r="CVN219" s="116"/>
      <c r="CVO219" s="116"/>
      <c r="CVP219" s="116"/>
      <c r="CVQ219" s="116" t="s">
        <v>74</v>
      </c>
      <c r="CVR219" s="116"/>
      <c r="CVS219" s="116"/>
      <c r="CVT219" s="116"/>
      <c r="CVU219" s="116"/>
      <c r="CVV219" s="116"/>
      <c r="CVW219" s="116"/>
      <c r="CVX219" s="116"/>
      <c r="CVY219" s="116" t="s">
        <v>74</v>
      </c>
      <c r="CVZ219" s="116"/>
      <c r="CWA219" s="116"/>
      <c r="CWB219" s="116"/>
      <c r="CWC219" s="116"/>
      <c r="CWD219" s="116"/>
      <c r="CWE219" s="116"/>
      <c r="CWF219" s="116"/>
      <c r="CWG219" s="116" t="s">
        <v>74</v>
      </c>
      <c r="CWH219" s="116"/>
      <c r="CWI219" s="116"/>
      <c r="CWJ219" s="116"/>
      <c r="CWK219" s="116"/>
      <c r="CWL219" s="116"/>
      <c r="CWM219" s="116"/>
      <c r="CWN219" s="116"/>
      <c r="CWO219" s="116" t="s">
        <v>74</v>
      </c>
      <c r="CWP219" s="116"/>
      <c r="CWQ219" s="116"/>
      <c r="CWR219" s="116"/>
      <c r="CWS219" s="116"/>
      <c r="CWT219" s="116"/>
      <c r="CWU219" s="116"/>
      <c r="CWV219" s="116"/>
      <c r="CWW219" s="116" t="s">
        <v>74</v>
      </c>
      <c r="CWX219" s="116"/>
      <c r="CWY219" s="116"/>
      <c r="CWZ219" s="116"/>
      <c r="CXA219" s="116"/>
      <c r="CXB219" s="116"/>
      <c r="CXC219" s="116"/>
      <c r="CXD219" s="116"/>
      <c r="CXE219" s="116" t="s">
        <v>74</v>
      </c>
      <c r="CXF219" s="116"/>
      <c r="CXG219" s="116"/>
      <c r="CXH219" s="116"/>
      <c r="CXI219" s="116"/>
      <c r="CXJ219" s="116"/>
      <c r="CXK219" s="116"/>
      <c r="CXL219" s="116"/>
      <c r="CXM219" s="116" t="s">
        <v>74</v>
      </c>
      <c r="CXN219" s="116"/>
      <c r="CXO219" s="116"/>
      <c r="CXP219" s="116"/>
      <c r="CXQ219" s="116"/>
      <c r="CXR219" s="116"/>
      <c r="CXS219" s="116"/>
      <c r="CXT219" s="116"/>
      <c r="CXU219" s="116" t="s">
        <v>74</v>
      </c>
      <c r="CXV219" s="116"/>
      <c r="CXW219" s="116"/>
      <c r="CXX219" s="116"/>
      <c r="CXY219" s="116"/>
      <c r="CXZ219" s="116"/>
      <c r="CYA219" s="116"/>
      <c r="CYB219" s="116"/>
      <c r="CYC219" s="116" t="s">
        <v>74</v>
      </c>
      <c r="CYD219" s="116"/>
      <c r="CYE219" s="116"/>
      <c r="CYF219" s="116"/>
      <c r="CYG219" s="116"/>
      <c r="CYH219" s="116"/>
      <c r="CYI219" s="116"/>
      <c r="CYJ219" s="116"/>
      <c r="CYK219" s="116" t="s">
        <v>74</v>
      </c>
      <c r="CYL219" s="116"/>
      <c r="CYM219" s="116"/>
      <c r="CYN219" s="116"/>
      <c r="CYO219" s="116"/>
      <c r="CYP219" s="116"/>
      <c r="CYQ219" s="116"/>
      <c r="CYR219" s="116"/>
      <c r="CYS219" s="116" t="s">
        <v>74</v>
      </c>
      <c r="CYT219" s="116"/>
      <c r="CYU219" s="116"/>
      <c r="CYV219" s="116"/>
      <c r="CYW219" s="116"/>
      <c r="CYX219" s="116"/>
      <c r="CYY219" s="116"/>
      <c r="CYZ219" s="116"/>
      <c r="CZA219" s="116" t="s">
        <v>74</v>
      </c>
      <c r="CZB219" s="116"/>
      <c r="CZC219" s="116"/>
      <c r="CZD219" s="116"/>
      <c r="CZE219" s="116"/>
      <c r="CZF219" s="116"/>
      <c r="CZG219" s="116"/>
      <c r="CZH219" s="116"/>
      <c r="CZI219" s="116" t="s">
        <v>74</v>
      </c>
      <c r="CZJ219" s="116"/>
      <c r="CZK219" s="116"/>
      <c r="CZL219" s="116"/>
      <c r="CZM219" s="116"/>
      <c r="CZN219" s="116"/>
      <c r="CZO219" s="116"/>
      <c r="CZP219" s="116"/>
      <c r="CZQ219" s="116" t="s">
        <v>74</v>
      </c>
      <c r="CZR219" s="116"/>
      <c r="CZS219" s="116"/>
      <c r="CZT219" s="116"/>
      <c r="CZU219" s="116"/>
      <c r="CZV219" s="116"/>
      <c r="CZW219" s="116"/>
      <c r="CZX219" s="116"/>
      <c r="CZY219" s="116" t="s">
        <v>74</v>
      </c>
      <c r="CZZ219" s="116"/>
      <c r="DAA219" s="116"/>
      <c r="DAB219" s="116"/>
      <c r="DAC219" s="116"/>
      <c r="DAD219" s="116"/>
      <c r="DAE219" s="116"/>
      <c r="DAF219" s="116"/>
      <c r="DAG219" s="116" t="s">
        <v>74</v>
      </c>
      <c r="DAH219" s="116"/>
      <c r="DAI219" s="116"/>
      <c r="DAJ219" s="116"/>
      <c r="DAK219" s="116"/>
      <c r="DAL219" s="116"/>
      <c r="DAM219" s="116"/>
      <c r="DAN219" s="116"/>
      <c r="DAO219" s="116" t="s">
        <v>74</v>
      </c>
      <c r="DAP219" s="116"/>
      <c r="DAQ219" s="116"/>
      <c r="DAR219" s="116"/>
      <c r="DAS219" s="116"/>
      <c r="DAT219" s="116"/>
      <c r="DAU219" s="116"/>
      <c r="DAV219" s="116"/>
      <c r="DAW219" s="116" t="s">
        <v>74</v>
      </c>
      <c r="DAX219" s="116"/>
      <c r="DAY219" s="116"/>
      <c r="DAZ219" s="116"/>
      <c r="DBA219" s="116"/>
      <c r="DBB219" s="116"/>
      <c r="DBC219" s="116"/>
      <c r="DBD219" s="116"/>
      <c r="DBE219" s="116" t="s">
        <v>74</v>
      </c>
      <c r="DBF219" s="116"/>
      <c r="DBG219" s="116"/>
      <c r="DBH219" s="116"/>
      <c r="DBI219" s="116"/>
      <c r="DBJ219" s="116"/>
      <c r="DBK219" s="116"/>
      <c r="DBL219" s="116"/>
      <c r="DBM219" s="116" t="s">
        <v>74</v>
      </c>
      <c r="DBN219" s="116"/>
      <c r="DBO219" s="116"/>
      <c r="DBP219" s="116"/>
      <c r="DBQ219" s="116"/>
      <c r="DBR219" s="116"/>
      <c r="DBS219" s="116"/>
      <c r="DBT219" s="116"/>
      <c r="DBU219" s="116" t="s">
        <v>74</v>
      </c>
      <c r="DBV219" s="116"/>
      <c r="DBW219" s="116"/>
      <c r="DBX219" s="116"/>
      <c r="DBY219" s="116"/>
      <c r="DBZ219" s="116"/>
      <c r="DCA219" s="116"/>
      <c r="DCB219" s="116"/>
      <c r="DCC219" s="116" t="s">
        <v>74</v>
      </c>
      <c r="DCD219" s="116"/>
      <c r="DCE219" s="116"/>
      <c r="DCF219" s="116"/>
      <c r="DCG219" s="116"/>
      <c r="DCH219" s="116"/>
      <c r="DCI219" s="116"/>
      <c r="DCJ219" s="116"/>
      <c r="DCK219" s="116" t="s">
        <v>74</v>
      </c>
      <c r="DCL219" s="116"/>
      <c r="DCM219" s="116"/>
      <c r="DCN219" s="116"/>
      <c r="DCO219" s="116"/>
      <c r="DCP219" s="116"/>
      <c r="DCQ219" s="116"/>
      <c r="DCR219" s="116"/>
      <c r="DCS219" s="116" t="s">
        <v>74</v>
      </c>
      <c r="DCT219" s="116"/>
      <c r="DCU219" s="116"/>
      <c r="DCV219" s="116"/>
      <c r="DCW219" s="116"/>
      <c r="DCX219" s="116"/>
      <c r="DCY219" s="116"/>
      <c r="DCZ219" s="116"/>
      <c r="DDA219" s="116" t="s">
        <v>74</v>
      </c>
      <c r="DDB219" s="116"/>
      <c r="DDC219" s="116"/>
      <c r="DDD219" s="116"/>
      <c r="DDE219" s="116"/>
      <c r="DDF219" s="116"/>
      <c r="DDG219" s="116"/>
      <c r="DDH219" s="116"/>
      <c r="DDI219" s="116" t="s">
        <v>74</v>
      </c>
      <c r="DDJ219" s="116"/>
      <c r="DDK219" s="116"/>
      <c r="DDL219" s="116"/>
      <c r="DDM219" s="116"/>
      <c r="DDN219" s="116"/>
      <c r="DDO219" s="116"/>
      <c r="DDP219" s="116"/>
      <c r="DDQ219" s="116" t="s">
        <v>74</v>
      </c>
      <c r="DDR219" s="116"/>
      <c r="DDS219" s="116"/>
      <c r="DDT219" s="116"/>
      <c r="DDU219" s="116"/>
      <c r="DDV219" s="116"/>
      <c r="DDW219" s="116"/>
      <c r="DDX219" s="116"/>
      <c r="DDY219" s="116" t="s">
        <v>74</v>
      </c>
      <c r="DDZ219" s="116"/>
      <c r="DEA219" s="116"/>
      <c r="DEB219" s="116"/>
      <c r="DEC219" s="116"/>
      <c r="DED219" s="116"/>
      <c r="DEE219" s="116"/>
      <c r="DEF219" s="116"/>
      <c r="DEG219" s="116" t="s">
        <v>74</v>
      </c>
      <c r="DEH219" s="116"/>
      <c r="DEI219" s="116"/>
      <c r="DEJ219" s="116"/>
      <c r="DEK219" s="116"/>
      <c r="DEL219" s="116"/>
      <c r="DEM219" s="116"/>
      <c r="DEN219" s="116"/>
      <c r="DEO219" s="116" t="s">
        <v>74</v>
      </c>
      <c r="DEP219" s="116"/>
      <c r="DEQ219" s="116"/>
      <c r="DER219" s="116"/>
      <c r="DES219" s="116"/>
      <c r="DET219" s="116"/>
      <c r="DEU219" s="116"/>
      <c r="DEV219" s="116"/>
      <c r="DEW219" s="116" t="s">
        <v>74</v>
      </c>
      <c r="DEX219" s="116"/>
      <c r="DEY219" s="116"/>
      <c r="DEZ219" s="116"/>
      <c r="DFA219" s="116"/>
      <c r="DFB219" s="116"/>
      <c r="DFC219" s="116"/>
      <c r="DFD219" s="116"/>
      <c r="DFE219" s="116" t="s">
        <v>74</v>
      </c>
      <c r="DFF219" s="116"/>
      <c r="DFG219" s="116"/>
      <c r="DFH219" s="116"/>
      <c r="DFI219" s="116"/>
      <c r="DFJ219" s="116"/>
      <c r="DFK219" s="116"/>
      <c r="DFL219" s="116"/>
      <c r="DFM219" s="116" t="s">
        <v>74</v>
      </c>
      <c r="DFN219" s="116"/>
      <c r="DFO219" s="116"/>
      <c r="DFP219" s="116"/>
      <c r="DFQ219" s="116"/>
      <c r="DFR219" s="116"/>
      <c r="DFS219" s="116"/>
      <c r="DFT219" s="116"/>
      <c r="DFU219" s="116" t="s">
        <v>74</v>
      </c>
      <c r="DFV219" s="116"/>
      <c r="DFW219" s="116"/>
      <c r="DFX219" s="116"/>
      <c r="DFY219" s="116"/>
      <c r="DFZ219" s="116"/>
      <c r="DGA219" s="116"/>
      <c r="DGB219" s="116"/>
      <c r="DGC219" s="116" t="s">
        <v>74</v>
      </c>
      <c r="DGD219" s="116"/>
      <c r="DGE219" s="116"/>
      <c r="DGF219" s="116"/>
      <c r="DGG219" s="116"/>
      <c r="DGH219" s="116"/>
      <c r="DGI219" s="116"/>
      <c r="DGJ219" s="116"/>
      <c r="DGK219" s="116" t="s">
        <v>74</v>
      </c>
      <c r="DGL219" s="116"/>
      <c r="DGM219" s="116"/>
      <c r="DGN219" s="116"/>
      <c r="DGO219" s="116"/>
      <c r="DGP219" s="116"/>
      <c r="DGQ219" s="116"/>
      <c r="DGR219" s="116"/>
      <c r="DGS219" s="116" t="s">
        <v>74</v>
      </c>
      <c r="DGT219" s="116"/>
      <c r="DGU219" s="116"/>
      <c r="DGV219" s="116"/>
      <c r="DGW219" s="116"/>
      <c r="DGX219" s="116"/>
      <c r="DGY219" s="116"/>
      <c r="DGZ219" s="116"/>
      <c r="DHA219" s="116" t="s">
        <v>74</v>
      </c>
      <c r="DHB219" s="116"/>
      <c r="DHC219" s="116"/>
      <c r="DHD219" s="116"/>
      <c r="DHE219" s="116"/>
      <c r="DHF219" s="116"/>
      <c r="DHG219" s="116"/>
      <c r="DHH219" s="116"/>
      <c r="DHI219" s="116" t="s">
        <v>74</v>
      </c>
      <c r="DHJ219" s="116"/>
      <c r="DHK219" s="116"/>
      <c r="DHL219" s="116"/>
      <c r="DHM219" s="116"/>
      <c r="DHN219" s="116"/>
      <c r="DHO219" s="116"/>
      <c r="DHP219" s="116"/>
      <c r="DHQ219" s="116" t="s">
        <v>74</v>
      </c>
      <c r="DHR219" s="116"/>
      <c r="DHS219" s="116"/>
      <c r="DHT219" s="116"/>
      <c r="DHU219" s="116"/>
      <c r="DHV219" s="116"/>
      <c r="DHW219" s="116"/>
      <c r="DHX219" s="116"/>
      <c r="DHY219" s="116" t="s">
        <v>74</v>
      </c>
      <c r="DHZ219" s="116"/>
      <c r="DIA219" s="116"/>
      <c r="DIB219" s="116"/>
      <c r="DIC219" s="116"/>
      <c r="DID219" s="116"/>
      <c r="DIE219" s="116"/>
      <c r="DIF219" s="116"/>
      <c r="DIG219" s="116" t="s">
        <v>74</v>
      </c>
      <c r="DIH219" s="116"/>
      <c r="DII219" s="116"/>
      <c r="DIJ219" s="116"/>
      <c r="DIK219" s="116"/>
      <c r="DIL219" s="116"/>
      <c r="DIM219" s="116"/>
      <c r="DIN219" s="116"/>
      <c r="DIO219" s="116" t="s">
        <v>74</v>
      </c>
      <c r="DIP219" s="116"/>
      <c r="DIQ219" s="116"/>
      <c r="DIR219" s="116"/>
      <c r="DIS219" s="116"/>
      <c r="DIT219" s="116"/>
      <c r="DIU219" s="116"/>
      <c r="DIV219" s="116"/>
      <c r="DIW219" s="116" t="s">
        <v>74</v>
      </c>
      <c r="DIX219" s="116"/>
      <c r="DIY219" s="116"/>
      <c r="DIZ219" s="116"/>
      <c r="DJA219" s="116"/>
      <c r="DJB219" s="116"/>
      <c r="DJC219" s="116"/>
      <c r="DJD219" s="116"/>
      <c r="DJE219" s="116" t="s">
        <v>74</v>
      </c>
      <c r="DJF219" s="116"/>
      <c r="DJG219" s="116"/>
      <c r="DJH219" s="116"/>
      <c r="DJI219" s="116"/>
      <c r="DJJ219" s="116"/>
      <c r="DJK219" s="116"/>
      <c r="DJL219" s="116"/>
      <c r="DJM219" s="116" t="s">
        <v>74</v>
      </c>
      <c r="DJN219" s="116"/>
      <c r="DJO219" s="116"/>
      <c r="DJP219" s="116"/>
      <c r="DJQ219" s="116"/>
      <c r="DJR219" s="116"/>
      <c r="DJS219" s="116"/>
      <c r="DJT219" s="116"/>
      <c r="DJU219" s="116" t="s">
        <v>74</v>
      </c>
      <c r="DJV219" s="116"/>
      <c r="DJW219" s="116"/>
      <c r="DJX219" s="116"/>
      <c r="DJY219" s="116"/>
      <c r="DJZ219" s="116"/>
      <c r="DKA219" s="116"/>
      <c r="DKB219" s="116"/>
      <c r="DKC219" s="116" t="s">
        <v>74</v>
      </c>
      <c r="DKD219" s="116"/>
      <c r="DKE219" s="116"/>
      <c r="DKF219" s="116"/>
      <c r="DKG219" s="116"/>
      <c r="DKH219" s="116"/>
      <c r="DKI219" s="116"/>
      <c r="DKJ219" s="116"/>
      <c r="DKK219" s="116" t="s">
        <v>74</v>
      </c>
      <c r="DKL219" s="116"/>
      <c r="DKM219" s="116"/>
      <c r="DKN219" s="116"/>
      <c r="DKO219" s="116"/>
      <c r="DKP219" s="116"/>
      <c r="DKQ219" s="116"/>
      <c r="DKR219" s="116"/>
      <c r="DKS219" s="116" t="s">
        <v>74</v>
      </c>
      <c r="DKT219" s="116"/>
      <c r="DKU219" s="116"/>
      <c r="DKV219" s="116"/>
      <c r="DKW219" s="116"/>
      <c r="DKX219" s="116"/>
      <c r="DKY219" s="116"/>
      <c r="DKZ219" s="116"/>
      <c r="DLA219" s="116" t="s">
        <v>74</v>
      </c>
      <c r="DLB219" s="116"/>
      <c r="DLC219" s="116"/>
      <c r="DLD219" s="116"/>
      <c r="DLE219" s="116"/>
      <c r="DLF219" s="116"/>
      <c r="DLG219" s="116"/>
      <c r="DLH219" s="116"/>
      <c r="DLI219" s="116" t="s">
        <v>74</v>
      </c>
      <c r="DLJ219" s="116"/>
      <c r="DLK219" s="116"/>
      <c r="DLL219" s="116"/>
      <c r="DLM219" s="116"/>
      <c r="DLN219" s="116"/>
      <c r="DLO219" s="116"/>
      <c r="DLP219" s="116"/>
      <c r="DLQ219" s="116" t="s">
        <v>74</v>
      </c>
      <c r="DLR219" s="116"/>
      <c r="DLS219" s="116"/>
      <c r="DLT219" s="116"/>
      <c r="DLU219" s="116"/>
      <c r="DLV219" s="116"/>
      <c r="DLW219" s="116"/>
      <c r="DLX219" s="116"/>
      <c r="DLY219" s="116" t="s">
        <v>74</v>
      </c>
      <c r="DLZ219" s="116"/>
      <c r="DMA219" s="116"/>
      <c r="DMB219" s="116"/>
      <c r="DMC219" s="116"/>
      <c r="DMD219" s="116"/>
      <c r="DME219" s="116"/>
      <c r="DMF219" s="116"/>
      <c r="DMG219" s="116" t="s">
        <v>74</v>
      </c>
      <c r="DMH219" s="116"/>
      <c r="DMI219" s="116"/>
      <c r="DMJ219" s="116"/>
      <c r="DMK219" s="116"/>
      <c r="DML219" s="116"/>
      <c r="DMM219" s="116"/>
      <c r="DMN219" s="116"/>
      <c r="DMO219" s="116" t="s">
        <v>74</v>
      </c>
      <c r="DMP219" s="116"/>
      <c r="DMQ219" s="116"/>
      <c r="DMR219" s="116"/>
      <c r="DMS219" s="116"/>
      <c r="DMT219" s="116"/>
      <c r="DMU219" s="116"/>
      <c r="DMV219" s="116"/>
      <c r="DMW219" s="116" t="s">
        <v>74</v>
      </c>
      <c r="DMX219" s="116"/>
      <c r="DMY219" s="116"/>
      <c r="DMZ219" s="116"/>
      <c r="DNA219" s="116"/>
      <c r="DNB219" s="116"/>
      <c r="DNC219" s="116"/>
      <c r="DND219" s="116"/>
      <c r="DNE219" s="116" t="s">
        <v>74</v>
      </c>
      <c r="DNF219" s="116"/>
      <c r="DNG219" s="116"/>
      <c r="DNH219" s="116"/>
      <c r="DNI219" s="116"/>
      <c r="DNJ219" s="116"/>
      <c r="DNK219" s="116"/>
      <c r="DNL219" s="116"/>
      <c r="DNM219" s="116" t="s">
        <v>74</v>
      </c>
      <c r="DNN219" s="116"/>
      <c r="DNO219" s="116"/>
      <c r="DNP219" s="116"/>
      <c r="DNQ219" s="116"/>
      <c r="DNR219" s="116"/>
      <c r="DNS219" s="116"/>
      <c r="DNT219" s="116"/>
      <c r="DNU219" s="116" t="s">
        <v>74</v>
      </c>
      <c r="DNV219" s="116"/>
      <c r="DNW219" s="116"/>
      <c r="DNX219" s="116"/>
      <c r="DNY219" s="116"/>
      <c r="DNZ219" s="116"/>
      <c r="DOA219" s="116"/>
      <c r="DOB219" s="116"/>
      <c r="DOC219" s="116" t="s">
        <v>74</v>
      </c>
      <c r="DOD219" s="116"/>
      <c r="DOE219" s="116"/>
      <c r="DOF219" s="116"/>
      <c r="DOG219" s="116"/>
      <c r="DOH219" s="116"/>
      <c r="DOI219" s="116"/>
      <c r="DOJ219" s="116"/>
      <c r="DOK219" s="116" t="s">
        <v>74</v>
      </c>
      <c r="DOL219" s="116"/>
      <c r="DOM219" s="116"/>
      <c r="DON219" s="116"/>
      <c r="DOO219" s="116"/>
      <c r="DOP219" s="116"/>
      <c r="DOQ219" s="116"/>
      <c r="DOR219" s="116"/>
      <c r="DOS219" s="116" t="s">
        <v>74</v>
      </c>
      <c r="DOT219" s="116"/>
      <c r="DOU219" s="116"/>
      <c r="DOV219" s="116"/>
      <c r="DOW219" s="116"/>
      <c r="DOX219" s="116"/>
      <c r="DOY219" s="116"/>
      <c r="DOZ219" s="116"/>
      <c r="DPA219" s="116" t="s">
        <v>74</v>
      </c>
      <c r="DPB219" s="116"/>
      <c r="DPC219" s="116"/>
      <c r="DPD219" s="116"/>
      <c r="DPE219" s="116"/>
      <c r="DPF219" s="116"/>
      <c r="DPG219" s="116"/>
      <c r="DPH219" s="116"/>
      <c r="DPI219" s="116" t="s">
        <v>74</v>
      </c>
      <c r="DPJ219" s="116"/>
      <c r="DPK219" s="116"/>
      <c r="DPL219" s="116"/>
      <c r="DPM219" s="116"/>
      <c r="DPN219" s="116"/>
      <c r="DPO219" s="116"/>
      <c r="DPP219" s="116"/>
      <c r="DPQ219" s="116" t="s">
        <v>74</v>
      </c>
      <c r="DPR219" s="116"/>
      <c r="DPS219" s="116"/>
      <c r="DPT219" s="116"/>
      <c r="DPU219" s="116"/>
      <c r="DPV219" s="116"/>
      <c r="DPW219" s="116"/>
      <c r="DPX219" s="116"/>
      <c r="DPY219" s="116" t="s">
        <v>74</v>
      </c>
      <c r="DPZ219" s="116"/>
      <c r="DQA219" s="116"/>
      <c r="DQB219" s="116"/>
      <c r="DQC219" s="116"/>
      <c r="DQD219" s="116"/>
      <c r="DQE219" s="116"/>
      <c r="DQF219" s="116"/>
      <c r="DQG219" s="116" t="s">
        <v>74</v>
      </c>
      <c r="DQH219" s="116"/>
      <c r="DQI219" s="116"/>
      <c r="DQJ219" s="116"/>
      <c r="DQK219" s="116"/>
      <c r="DQL219" s="116"/>
      <c r="DQM219" s="116"/>
      <c r="DQN219" s="116"/>
      <c r="DQO219" s="116" t="s">
        <v>74</v>
      </c>
      <c r="DQP219" s="116"/>
      <c r="DQQ219" s="116"/>
      <c r="DQR219" s="116"/>
      <c r="DQS219" s="116"/>
      <c r="DQT219" s="116"/>
      <c r="DQU219" s="116"/>
      <c r="DQV219" s="116"/>
      <c r="DQW219" s="116" t="s">
        <v>74</v>
      </c>
      <c r="DQX219" s="116"/>
      <c r="DQY219" s="116"/>
      <c r="DQZ219" s="116"/>
      <c r="DRA219" s="116"/>
      <c r="DRB219" s="116"/>
      <c r="DRC219" s="116"/>
      <c r="DRD219" s="116"/>
      <c r="DRE219" s="116" t="s">
        <v>74</v>
      </c>
      <c r="DRF219" s="116"/>
      <c r="DRG219" s="116"/>
      <c r="DRH219" s="116"/>
      <c r="DRI219" s="116"/>
      <c r="DRJ219" s="116"/>
      <c r="DRK219" s="116"/>
      <c r="DRL219" s="116"/>
      <c r="DRM219" s="116" t="s">
        <v>74</v>
      </c>
      <c r="DRN219" s="116"/>
      <c r="DRO219" s="116"/>
      <c r="DRP219" s="116"/>
      <c r="DRQ219" s="116"/>
      <c r="DRR219" s="116"/>
      <c r="DRS219" s="116"/>
      <c r="DRT219" s="116"/>
      <c r="DRU219" s="116" t="s">
        <v>74</v>
      </c>
      <c r="DRV219" s="116"/>
      <c r="DRW219" s="116"/>
      <c r="DRX219" s="116"/>
      <c r="DRY219" s="116"/>
      <c r="DRZ219" s="116"/>
      <c r="DSA219" s="116"/>
      <c r="DSB219" s="116"/>
      <c r="DSC219" s="116" t="s">
        <v>74</v>
      </c>
      <c r="DSD219" s="116"/>
      <c r="DSE219" s="116"/>
      <c r="DSF219" s="116"/>
      <c r="DSG219" s="116"/>
      <c r="DSH219" s="116"/>
      <c r="DSI219" s="116"/>
      <c r="DSJ219" s="116"/>
      <c r="DSK219" s="116" t="s">
        <v>74</v>
      </c>
      <c r="DSL219" s="116"/>
      <c r="DSM219" s="116"/>
      <c r="DSN219" s="116"/>
      <c r="DSO219" s="116"/>
      <c r="DSP219" s="116"/>
      <c r="DSQ219" s="116"/>
      <c r="DSR219" s="116"/>
      <c r="DSS219" s="116" t="s">
        <v>74</v>
      </c>
      <c r="DST219" s="116"/>
      <c r="DSU219" s="116"/>
      <c r="DSV219" s="116"/>
      <c r="DSW219" s="116"/>
      <c r="DSX219" s="116"/>
      <c r="DSY219" s="116"/>
      <c r="DSZ219" s="116"/>
      <c r="DTA219" s="116" t="s">
        <v>74</v>
      </c>
      <c r="DTB219" s="116"/>
      <c r="DTC219" s="116"/>
      <c r="DTD219" s="116"/>
      <c r="DTE219" s="116"/>
      <c r="DTF219" s="116"/>
      <c r="DTG219" s="116"/>
      <c r="DTH219" s="116"/>
      <c r="DTI219" s="116" t="s">
        <v>74</v>
      </c>
      <c r="DTJ219" s="116"/>
      <c r="DTK219" s="116"/>
      <c r="DTL219" s="116"/>
      <c r="DTM219" s="116"/>
      <c r="DTN219" s="116"/>
      <c r="DTO219" s="116"/>
      <c r="DTP219" s="116"/>
      <c r="DTQ219" s="116" t="s">
        <v>74</v>
      </c>
      <c r="DTR219" s="116"/>
      <c r="DTS219" s="116"/>
      <c r="DTT219" s="116"/>
      <c r="DTU219" s="116"/>
      <c r="DTV219" s="116"/>
      <c r="DTW219" s="116"/>
      <c r="DTX219" s="116"/>
      <c r="DTY219" s="116" t="s">
        <v>74</v>
      </c>
      <c r="DTZ219" s="116"/>
      <c r="DUA219" s="116"/>
      <c r="DUB219" s="116"/>
      <c r="DUC219" s="116"/>
      <c r="DUD219" s="116"/>
      <c r="DUE219" s="116"/>
      <c r="DUF219" s="116"/>
      <c r="DUG219" s="116" t="s">
        <v>74</v>
      </c>
      <c r="DUH219" s="116"/>
      <c r="DUI219" s="116"/>
      <c r="DUJ219" s="116"/>
      <c r="DUK219" s="116"/>
      <c r="DUL219" s="116"/>
      <c r="DUM219" s="116"/>
      <c r="DUN219" s="116"/>
      <c r="DUO219" s="116" t="s">
        <v>74</v>
      </c>
      <c r="DUP219" s="116"/>
      <c r="DUQ219" s="116"/>
      <c r="DUR219" s="116"/>
      <c r="DUS219" s="116"/>
      <c r="DUT219" s="116"/>
      <c r="DUU219" s="116"/>
      <c r="DUV219" s="116"/>
      <c r="DUW219" s="116" t="s">
        <v>74</v>
      </c>
      <c r="DUX219" s="116"/>
      <c r="DUY219" s="116"/>
      <c r="DUZ219" s="116"/>
      <c r="DVA219" s="116"/>
      <c r="DVB219" s="116"/>
      <c r="DVC219" s="116"/>
      <c r="DVD219" s="116"/>
      <c r="DVE219" s="116" t="s">
        <v>74</v>
      </c>
      <c r="DVF219" s="116"/>
      <c r="DVG219" s="116"/>
      <c r="DVH219" s="116"/>
      <c r="DVI219" s="116"/>
      <c r="DVJ219" s="116"/>
      <c r="DVK219" s="116"/>
      <c r="DVL219" s="116"/>
      <c r="DVM219" s="116" t="s">
        <v>74</v>
      </c>
      <c r="DVN219" s="116"/>
      <c r="DVO219" s="116"/>
      <c r="DVP219" s="116"/>
      <c r="DVQ219" s="116"/>
      <c r="DVR219" s="116"/>
      <c r="DVS219" s="116"/>
      <c r="DVT219" s="116"/>
      <c r="DVU219" s="116" t="s">
        <v>74</v>
      </c>
      <c r="DVV219" s="116"/>
      <c r="DVW219" s="116"/>
      <c r="DVX219" s="116"/>
      <c r="DVY219" s="116"/>
      <c r="DVZ219" s="116"/>
      <c r="DWA219" s="116"/>
      <c r="DWB219" s="116"/>
      <c r="DWC219" s="116" t="s">
        <v>74</v>
      </c>
      <c r="DWD219" s="116"/>
      <c r="DWE219" s="116"/>
      <c r="DWF219" s="116"/>
      <c r="DWG219" s="116"/>
      <c r="DWH219" s="116"/>
      <c r="DWI219" s="116"/>
      <c r="DWJ219" s="116"/>
      <c r="DWK219" s="116" t="s">
        <v>74</v>
      </c>
      <c r="DWL219" s="116"/>
      <c r="DWM219" s="116"/>
      <c r="DWN219" s="116"/>
      <c r="DWO219" s="116"/>
      <c r="DWP219" s="116"/>
      <c r="DWQ219" s="116"/>
      <c r="DWR219" s="116"/>
      <c r="DWS219" s="116" t="s">
        <v>74</v>
      </c>
      <c r="DWT219" s="116"/>
      <c r="DWU219" s="116"/>
      <c r="DWV219" s="116"/>
      <c r="DWW219" s="116"/>
      <c r="DWX219" s="116"/>
      <c r="DWY219" s="116"/>
      <c r="DWZ219" s="116"/>
      <c r="DXA219" s="116" t="s">
        <v>74</v>
      </c>
      <c r="DXB219" s="116"/>
      <c r="DXC219" s="116"/>
      <c r="DXD219" s="116"/>
      <c r="DXE219" s="116"/>
      <c r="DXF219" s="116"/>
      <c r="DXG219" s="116"/>
      <c r="DXH219" s="116"/>
      <c r="DXI219" s="116" t="s">
        <v>74</v>
      </c>
      <c r="DXJ219" s="116"/>
      <c r="DXK219" s="116"/>
      <c r="DXL219" s="116"/>
      <c r="DXM219" s="116"/>
      <c r="DXN219" s="116"/>
      <c r="DXO219" s="116"/>
      <c r="DXP219" s="116"/>
      <c r="DXQ219" s="116" t="s">
        <v>74</v>
      </c>
      <c r="DXR219" s="116"/>
      <c r="DXS219" s="116"/>
      <c r="DXT219" s="116"/>
      <c r="DXU219" s="116"/>
      <c r="DXV219" s="116"/>
      <c r="DXW219" s="116"/>
      <c r="DXX219" s="116"/>
      <c r="DXY219" s="116" t="s">
        <v>74</v>
      </c>
      <c r="DXZ219" s="116"/>
      <c r="DYA219" s="116"/>
      <c r="DYB219" s="116"/>
      <c r="DYC219" s="116"/>
      <c r="DYD219" s="116"/>
      <c r="DYE219" s="116"/>
      <c r="DYF219" s="116"/>
      <c r="DYG219" s="116" t="s">
        <v>74</v>
      </c>
      <c r="DYH219" s="116"/>
      <c r="DYI219" s="116"/>
      <c r="DYJ219" s="116"/>
      <c r="DYK219" s="116"/>
      <c r="DYL219" s="116"/>
      <c r="DYM219" s="116"/>
      <c r="DYN219" s="116"/>
      <c r="DYO219" s="116" t="s">
        <v>74</v>
      </c>
      <c r="DYP219" s="116"/>
      <c r="DYQ219" s="116"/>
      <c r="DYR219" s="116"/>
      <c r="DYS219" s="116"/>
      <c r="DYT219" s="116"/>
      <c r="DYU219" s="116"/>
      <c r="DYV219" s="116"/>
      <c r="DYW219" s="116" t="s">
        <v>74</v>
      </c>
      <c r="DYX219" s="116"/>
      <c r="DYY219" s="116"/>
      <c r="DYZ219" s="116"/>
      <c r="DZA219" s="116"/>
      <c r="DZB219" s="116"/>
      <c r="DZC219" s="116"/>
      <c r="DZD219" s="116"/>
      <c r="DZE219" s="116" t="s">
        <v>74</v>
      </c>
      <c r="DZF219" s="116"/>
      <c r="DZG219" s="116"/>
      <c r="DZH219" s="116"/>
      <c r="DZI219" s="116"/>
      <c r="DZJ219" s="116"/>
      <c r="DZK219" s="116"/>
      <c r="DZL219" s="116"/>
      <c r="DZM219" s="116" t="s">
        <v>74</v>
      </c>
      <c r="DZN219" s="116"/>
      <c r="DZO219" s="116"/>
      <c r="DZP219" s="116"/>
      <c r="DZQ219" s="116"/>
      <c r="DZR219" s="116"/>
      <c r="DZS219" s="116"/>
      <c r="DZT219" s="116"/>
      <c r="DZU219" s="116" t="s">
        <v>74</v>
      </c>
      <c r="DZV219" s="116"/>
      <c r="DZW219" s="116"/>
      <c r="DZX219" s="116"/>
      <c r="DZY219" s="116"/>
      <c r="DZZ219" s="116"/>
      <c r="EAA219" s="116"/>
      <c r="EAB219" s="116"/>
      <c r="EAC219" s="116" t="s">
        <v>74</v>
      </c>
      <c r="EAD219" s="116"/>
      <c r="EAE219" s="116"/>
      <c r="EAF219" s="116"/>
      <c r="EAG219" s="116"/>
      <c r="EAH219" s="116"/>
      <c r="EAI219" s="116"/>
      <c r="EAJ219" s="116"/>
      <c r="EAK219" s="116" t="s">
        <v>74</v>
      </c>
      <c r="EAL219" s="116"/>
      <c r="EAM219" s="116"/>
      <c r="EAN219" s="116"/>
      <c r="EAO219" s="116"/>
      <c r="EAP219" s="116"/>
      <c r="EAQ219" s="116"/>
      <c r="EAR219" s="116"/>
      <c r="EAS219" s="116" t="s">
        <v>74</v>
      </c>
      <c r="EAT219" s="116"/>
      <c r="EAU219" s="116"/>
      <c r="EAV219" s="116"/>
      <c r="EAW219" s="116"/>
      <c r="EAX219" s="116"/>
      <c r="EAY219" s="116"/>
      <c r="EAZ219" s="116"/>
      <c r="EBA219" s="116" t="s">
        <v>74</v>
      </c>
      <c r="EBB219" s="116"/>
      <c r="EBC219" s="116"/>
      <c r="EBD219" s="116"/>
      <c r="EBE219" s="116"/>
      <c r="EBF219" s="116"/>
      <c r="EBG219" s="116"/>
      <c r="EBH219" s="116"/>
      <c r="EBI219" s="116" t="s">
        <v>74</v>
      </c>
      <c r="EBJ219" s="116"/>
      <c r="EBK219" s="116"/>
      <c r="EBL219" s="116"/>
      <c r="EBM219" s="116"/>
      <c r="EBN219" s="116"/>
      <c r="EBO219" s="116"/>
      <c r="EBP219" s="116"/>
      <c r="EBQ219" s="116" t="s">
        <v>74</v>
      </c>
      <c r="EBR219" s="116"/>
      <c r="EBS219" s="116"/>
      <c r="EBT219" s="116"/>
      <c r="EBU219" s="116"/>
      <c r="EBV219" s="116"/>
      <c r="EBW219" s="116"/>
      <c r="EBX219" s="116"/>
      <c r="EBY219" s="116" t="s">
        <v>74</v>
      </c>
      <c r="EBZ219" s="116"/>
      <c r="ECA219" s="116"/>
      <c r="ECB219" s="116"/>
      <c r="ECC219" s="116"/>
      <c r="ECD219" s="116"/>
      <c r="ECE219" s="116"/>
      <c r="ECF219" s="116"/>
      <c r="ECG219" s="116" t="s">
        <v>74</v>
      </c>
      <c r="ECH219" s="116"/>
      <c r="ECI219" s="116"/>
      <c r="ECJ219" s="116"/>
      <c r="ECK219" s="116"/>
      <c r="ECL219" s="116"/>
      <c r="ECM219" s="116"/>
      <c r="ECN219" s="116"/>
      <c r="ECO219" s="116" t="s">
        <v>74</v>
      </c>
      <c r="ECP219" s="116"/>
      <c r="ECQ219" s="116"/>
      <c r="ECR219" s="116"/>
      <c r="ECS219" s="116"/>
      <c r="ECT219" s="116"/>
      <c r="ECU219" s="116"/>
      <c r="ECV219" s="116"/>
      <c r="ECW219" s="116" t="s">
        <v>74</v>
      </c>
      <c r="ECX219" s="116"/>
      <c r="ECY219" s="116"/>
      <c r="ECZ219" s="116"/>
      <c r="EDA219" s="116"/>
      <c r="EDB219" s="116"/>
      <c r="EDC219" s="116"/>
      <c r="EDD219" s="116"/>
      <c r="EDE219" s="116" t="s">
        <v>74</v>
      </c>
      <c r="EDF219" s="116"/>
      <c r="EDG219" s="116"/>
      <c r="EDH219" s="116"/>
      <c r="EDI219" s="116"/>
      <c r="EDJ219" s="116"/>
      <c r="EDK219" s="116"/>
      <c r="EDL219" s="116"/>
      <c r="EDM219" s="116" t="s">
        <v>74</v>
      </c>
      <c r="EDN219" s="116"/>
      <c r="EDO219" s="116"/>
      <c r="EDP219" s="116"/>
      <c r="EDQ219" s="116"/>
      <c r="EDR219" s="116"/>
      <c r="EDS219" s="116"/>
      <c r="EDT219" s="116"/>
      <c r="EDU219" s="116" t="s">
        <v>74</v>
      </c>
      <c r="EDV219" s="116"/>
      <c r="EDW219" s="116"/>
      <c r="EDX219" s="116"/>
      <c r="EDY219" s="116"/>
      <c r="EDZ219" s="116"/>
      <c r="EEA219" s="116"/>
      <c r="EEB219" s="116"/>
      <c r="EEC219" s="116" t="s">
        <v>74</v>
      </c>
      <c r="EED219" s="116"/>
      <c r="EEE219" s="116"/>
      <c r="EEF219" s="116"/>
      <c r="EEG219" s="116"/>
      <c r="EEH219" s="116"/>
      <c r="EEI219" s="116"/>
      <c r="EEJ219" s="116"/>
      <c r="EEK219" s="116" t="s">
        <v>74</v>
      </c>
      <c r="EEL219" s="116"/>
      <c r="EEM219" s="116"/>
      <c r="EEN219" s="116"/>
      <c r="EEO219" s="116"/>
      <c r="EEP219" s="116"/>
      <c r="EEQ219" s="116"/>
      <c r="EER219" s="116"/>
      <c r="EES219" s="116" t="s">
        <v>74</v>
      </c>
      <c r="EET219" s="116"/>
      <c r="EEU219" s="116"/>
      <c r="EEV219" s="116"/>
      <c r="EEW219" s="116"/>
      <c r="EEX219" s="116"/>
      <c r="EEY219" s="116"/>
      <c r="EEZ219" s="116"/>
      <c r="EFA219" s="116" t="s">
        <v>74</v>
      </c>
      <c r="EFB219" s="116"/>
      <c r="EFC219" s="116"/>
      <c r="EFD219" s="116"/>
      <c r="EFE219" s="116"/>
      <c r="EFF219" s="116"/>
      <c r="EFG219" s="116"/>
      <c r="EFH219" s="116"/>
      <c r="EFI219" s="116" t="s">
        <v>74</v>
      </c>
      <c r="EFJ219" s="116"/>
      <c r="EFK219" s="116"/>
      <c r="EFL219" s="116"/>
      <c r="EFM219" s="116"/>
      <c r="EFN219" s="116"/>
      <c r="EFO219" s="116"/>
      <c r="EFP219" s="116"/>
      <c r="EFQ219" s="116" t="s">
        <v>74</v>
      </c>
      <c r="EFR219" s="116"/>
      <c r="EFS219" s="116"/>
      <c r="EFT219" s="116"/>
      <c r="EFU219" s="116"/>
      <c r="EFV219" s="116"/>
      <c r="EFW219" s="116"/>
      <c r="EFX219" s="116"/>
      <c r="EFY219" s="116" t="s">
        <v>74</v>
      </c>
      <c r="EFZ219" s="116"/>
      <c r="EGA219" s="116"/>
      <c r="EGB219" s="116"/>
      <c r="EGC219" s="116"/>
      <c r="EGD219" s="116"/>
      <c r="EGE219" s="116"/>
      <c r="EGF219" s="116"/>
      <c r="EGG219" s="116" t="s">
        <v>74</v>
      </c>
      <c r="EGH219" s="116"/>
      <c r="EGI219" s="116"/>
      <c r="EGJ219" s="116"/>
      <c r="EGK219" s="116"/>
      <c r="EGL219" s="116"/>
      <c r="EGM219" s="116"/>
      <c r="EGN219" s="116"/>
      <c r="EGO219" s="116" t="s">
        <v>74</v>
      </c>
      <c r="EGP219" s="116"/>
      <c r="EGQ219" s="116"/>
      <c r="EGR219" s="116"/>
      <c r="EGS219" s="116"/>
      <c r="EGT219" s="116"/>
      <c r="EGU219" s="116"/>
      <c r="EGV219" s="116"/>
      <c r="EGW219" s="116" t="s">
        <v>74</v>
      </c>
      <c r="EGX219" s="116"/>
      <c r="EGY219" s="116"/>
      <c r="EGZ219" s="116"/>
      <c r="EHA219" s="116"/>
      <c r="EHB219" s="116"/>
      <c r="EHC219" s="116"/>
      <c r="EHD219" s="116"/>
      <c r="EHE219" s="116" t="s">
        <v>74</v>
      </c>
      <c r="EHF219" s="116"/>
      <c r="EHG219" s="116"/>
      <c r="EHH219" s="116"/>
      <c r="EHI219" s="116"/>
      <c r="EHJ219" s="116"/>
      <c r="EHK219" s="116"/>
      <c r="EHL219" s="116"/>
      <c r="EHM219" s="116" t="s">
        <v>74</v>
      </c>
      <c r="EHN219" s="116"/>
      <c r="EHO219" s="116"/>
      <c r="EHP219" s="116"/>
      <c r="EHQ219" s="116"/>
      <c r="EHR219" s="116"/>
      <c r="EHS219" s="116"/>
      <c r="EHT219" s="116"/>
      <c r="EHU219" s="116" t="s">
        <v>74</v>
      </c>
      <c r="EHV219" s="116"/>
      <c r="EHW219" s="116"/>
      <c r="EHX219" s="116"/>
      <c r="EHY219" s="116"/>
      <c r="EHZ219" s="116"/>
      <c r="EIA219" s="116"/>
      <c r="EIB219" s="116"/>
      <c r="EIC219" s="116" t="s">
        <v>74</v>
      </c>
      <c r="EID219" s="116"/>
      <c r="EIE219" s="116"/>
      <c r="EIF219" s="116"/>
      <c r="EIG219" s="116"/>
      <c r="EIH219" s="116"/>
      <c r="EII219" s="116"/>
      <c r="EIJ219" s="116"/>
      <c r="EIK219" s="116" t="s">
        <v>74</v>
      </c>
      <c r="EIL219" s="116"/>
      <c r="EIM219" s="116"/>
      <c r="EIN219" s="116"/>
      <c r="EIO219" s="116"/>
      <c r="EIP219" s="116"/>
      <c r="EIQ219" s="116"/>
      <c r="EIR219" s="116"/>
      <c r="EIS219" s="116" t="s">
        <v>74</v>
      </c>
      <c r="EIT219" s="116"/>
      <c r="EIU219" s="116"/>
      <c r="EIV219" s="116"/>
      <c r="EIW219" s="116"/>
      <c r="EIX219" s="116"/>
      <c r="EIY219" s="116"/>
      <c r="EIZ219" s="116"/>
      <c r="EJA219" s="116" t="s">
        <v>74</v>
      </c>
      <c r="EJB219" s="116"/>
      <c r="EJC219" s="116"/>
      <c r="EJD219" s="116"/>
      <c r="EJE219" s="116"/>
      <c r="EJF219" s="116"/>
      <c r="EJG219" s="116"/>
      <c r="EJH219" s="116"/>
      <c r="EJI219" s="116" t="s">
        <v>74</v>
      </c>
      <c r="EJJ219" s="116"/>
      <c r="EJK219" s="116"/>
      <c r="EJL219" s="116"/>
      <c r="EJM219" s="116"/>
      <c r="EJN219" s="116"/>
      <c r="EJO219" s="116"/>
      <c r="EJP219" s="116"/>
      <c r="EJQ219" s="116" t="s">
        <v>74</v>
      </c>
      <c r="EJR219" s="116"/>
      <c r="EJS219" s="116"/>
      <c r="EJT219" s="116"/>
      <c r="EJU219" s="116"/>
      <c r="EJV219" s="116"/>
      <c r="EJW219" s="116"/>
      <c r="EJX219" s="116"/>
      <c r="EJY219" s="116" t="s">
        <v>74</v>
      </c>
      <c r="EJZ219" s="116"/>
      <c r="EKA219" s="116"/>
      <c r="EKB219" s="116"/>
      <c r="EKC219" s="116"/>
      <c r="EKD219" s="116"/>
      <c r="EKE219" s="116"/>
      <c r="EKF219" s="116"/>
      <c r="EKG219" s="116" t="s">
        <v>74</v>
      </c>
      <c r="EKH219" s="116"/>
      <c r="EKI219" s="116"/>
      <c r="EKJ219" s="116"/>
      <c r="EKK219" s="116"/>
      <c r="EKL219" s="116"/>
      <c r="EKM219" s="116"/>
      <c r="EKN219" s="116"/>
      <c r="EKO219" s="116" t="s">
        <v>74</v>
      </c>
      <c r="EKP219" s="116"/>
      <c r="EKQ219" s="116"/>
      <c r="EKR219" s="116"/>
      <c r="EKS219" s="116"/>
      <c r="EKT219" s="116"/>
      <c r="EKU219" s="116"/>
      <c r="EKV219" s="116"/>
      <c r="EKW219" s="116" t="s">
        <v>74</v>
      </c>
      <c r="EKX219" s="116"/>
      <c r="EKY219" s="116"/>
      <c r="EKZ219" s="116"/>
      <c r="ELA219" s="116"/>
      <c r="ELB219" s="116"/>
      <c r="ELC219" s="116"/>
      <c r="ELD219" s="116"/>
      <c r="ELE219" s="116" t="s">
        <v>74</v>
      </c>
      <c r="ELF219" s="116"/>
      <c r="ELG219" s="116"/>
      <c r="ELH219" s="116"/>
      <c r="ELI219" s="116"/>
      <c r="ELJ219" s="116"/>
      <c r="ELK219" s="116"/>
      <c r="ELL219" s="116"/>
      <c r="ELM219" s="116" t="s">
        <v>74</v>
      </c>
      <c r="ELN219" s="116"/>
      <c r="ELO219" s="116"/>
      <c r="ELP219" s="116"/>
      <c r="ELQ219" s="116"/>
      <c r="ELR219" s="116"/>
      <c r="ELS219" s="116"/>
      <c r="ELT219" s="116"/>
      <c r="ELU219" s="116" t="s">
        <v>74</v>
      </c>
      <c r="ELV219" s="116"/>
      <c r="ELW219" s="116"/>
      <c r="ELX219" s="116"/>
      <c r="ELY219" s="116"/>
      <c r="ELZ219" s="116"/>
      <c r="EMA219" s="116"/>
      <c r="EMB219" s="116"/>
      <c r="EMC219" s="116" t="s">
        <v>74</v>
      </c>
      <c r="EMD219" s="116"/>
      <c r="EME219" s="116"/>
      <c r="EMF219" s="116"/>
      <c r="EMG219" s="116"/>
      <c r="EMH219" s="116"/>
      <c r="EMI219" s="116"/>
      <c r="EMJ219" s="116"/>
      <c r="EMK219" s="116" t="s">
        <v>74</v>
      </c>
      <c r="EML219" s="116"/>
      <c r="EMM219" s="116"/>
      <c r="EMN219" s="116"/>
      <c r="EMO219" s="116"/>
      <c r="EMP219" s="116"/>
      <c r="EMQ219" s="116"/>
      <c r="EMR219" s="116"/>
      <c r="EMS219" s="116" t="s">
        <v>74</v>
      </c>
      <c r="EMT219" s="116"/>
      <c r="EMU219" s="116"/>
      <c r="EMV219" s="116"/>
      <c r="EMW219" s="116"/>
      <c r="EMX219" s="116"/>
      <c r="EMY219" s="116"/>
      <c r="EMZ219" s="116"/>
      <c r="ENA219" s="116" t="s">
        <v>74</v>
      </c>
      <c r="ENB219" s="116"/>
      <c r="ENC219" s="116"/>
      <c r="END219" s="116"/>
      <c r="ENE219" s="116"/>
      <c r="ENF219" s="116"/>
      <c r="ENG219" s="116"/>
      <c r="ENH219" s="116"/>
      <c r="ENI219" s="116" t="s">
        <v>74</v>
      </c>
      <c r="ENJ219" s="116"/>
      <c r="ENK219" s="116"/>
      <c r="ENL219" s="116"/>
      <c r="ENM219" s="116"/>
      <c r="ENN219" s="116"/>
      <c r="ENO219" s="116"/>
      <c r="ENP219" s="116"/>
      <c r="ENQ219" s="116" t="s">
        <v>74</v>
      </c>
      <c r="ENR219" s="116"/>
      <c r="ENS219" s="116"/>
      <c r="ENT219" s="116"/>
      <c r="ENU219" s="116"/>
      <c r="ENV219" s="116"/>
      <c r="ENW219" s="116"/>
      <c r="ENX219" s="116"/>
      <c r="ENY219" s="116" t="s">
        <v>74</v>
      </c>
      <c r="ENZ219" s="116"/>
      <c r="EOA219" s="116"/>
      <c r="EOB219" s="116"/>
      <c r="EOC219" s="116"/>
      <c r="EOD219" s="116"/>
      <c r="EOE219" s="116"/>
      <c r="EOF219" s="116"/>
      <c r="EOG219" s="116" t="s">
        <v>74</v>
      </c>
      <c r="EOH219" s="116"/>
      <c r="EOI219" s="116"/>
      <c r="EOJ219" s="116"/>
      <c r="EOK219" s="116"/>
      <c r="EOL219" s="116"/>
      <c r="EOM219" s="116"/>
      <c r="EON219" s="116"/>
      <c r="EOO219" s="116" t="s">
        <v>74</v>
      </c>
      <c r="EOP219" s="116"/>
      <c r="EOQ219" s="116"/>
      <c r="EOR219" s="116"/>
      <c r="EOS219" s="116"/>
      <c r="EOT219" s="116"/>
      <c r="EOU219" s="116"/>
      <c r="EOV219" s="116"/>
      <c r="EOW219" s="116" t="s">
        <v>74</v>
      </c>
      <c r="EOX219" s="116"/>
      <c r="EOY219" s="116"/>
      <c r="EOZ219" s="116"/>
      <c r="EPA219" s="116"/>
      <c r="EPB219" s="116"/>
      <c r="EPC219" s="116"/>
      <c r="EPD219" s="116"/>
      <c r="EPE219" s="116" t="s">
        <v>74</v>
      </c>
      <c r="EPF219" s="116"/>
      <c r="EPG219" s="116"/>
      <c r="EPH219" s="116"/>
      <c r="EPI219" s="116"/>
      <c r="EPJ219" s="116"/>
      <c r="EPK219" s="116"/>
      <c r="EPL219" s="116"/>
      <c r="EPM219" s="116" t="s">
        <v>74</v>
      </c>
      <c r="EPN219" s="116"/>
      <c r="EPO219" s="116"/>
      <c r="EPP219" s="116"/>
      <c r="EPQ219" s="116"/>
      <c r="EPR219" s="116"/>
      <c r="EPS219" s="116"/>
      <c r="EPT219" s="116"/>
      <c r="EPU219" s="116" t="s">
        <v>74</v>
      </c>
      <c r="EPV219" s="116"/>
      <c r="EPW219" s="116"/>
      <c r="EPX219" s="116"/>
      <c r="EPY219" s="116"/>
      <c r="EPZ219" s="116"/>
      <c r="EQA219" s="116"/>
      <c r="EQB219" s="116"/>
      <c r="EQC219" s="116" t="s">
        <v>74</v>
      </c>
      <c r="EQD219" s="116"/>
      <c r="EQE219" s="116"/>
      <c r="EQF219" s="116"/>
      <c r="EQG219" s="116"/>
      <c r="EQH219" s="116"/>
      <c r="EQI219" s="116"/>
      <c r="EQJ219" s="116"/>
      <c r="EQK219" s="116" t="s">
        <v>74</v>
      </c>
      <c r="EQL219" s="116"/>
      <c r="EQM219" s="116"/>
      <c r="EQN219" s="116"/>
      <c r="EQO219" s="116"/>
      <c r="EQP219" s="116"/>
      <c r="EQQ219" s="116"/>
      <c r="EQR219" s="116"/>
      <c r="EQS219" s="116" t="s">
        <v>74</v>
      </c>
      <c r="EQT219" s="116"/>
      <c r="EQU219" s="116"/>
      <c r="EQV219" s="116"/>
      <c r="EQW219" s="116"/>
      <c r="EQX219" s="116"/>
      <c r="EQY219" s="116"/>
      <c r="EQZ219" s="116"/>
      <c r="ERA219" s="116" t="s">
        <v>74</v>
      </c>
      <c r="ERB219" s="116"/>
      <c r="ERC219" s="116"/>
      <c r="ERD219" s="116"/>
      <c r="ERE219" s="116"/>
      <c r="ERF219" s="116"/>
      <c r="ERG219" s="116"/>
      <c r="ERH219" s="116"/>
      <c r="ERI219" s="116" t="s">
        <v>74</v>
      </c>
      <c r="ERJ219" s="116"/>
      <c r="ERK219" s="116"/>
      <c r="ERL219" s="116"/>
      <c r="ERM219" s="116"/>
      <c r="ERN219" s="116"/>
      <c r="ERO219" s="116"/>
      <c r="ERP219" s="116"/>
      <c r="ERQ219" s="116" t="s">
        <v>74</v>
      </c>
      <c r="ERR219" s="116"/>
      <c r="ERS219" s="116"/>
      <c r="ERT219" s="116"/>
      <c r="ERU219" s="116"/>
      <c r="ERV219" s="116"/>
      <c r="ERW219" s="116"/>
      <c r="ERX219" s="116"/>
      <c r="ERY219" s="116" t="s">
        <v>74</v>
      </c>
      <c r="ERZ219" s="116"/>
      <c r="ESA219" s="116"/>
      <c r="ESB219" s="116"/>
      <c r="ESC219" s="116"/>
      <c r="ESD219" s="116"/>
      <c r="ESE219" s="116"/>
      <c r="ESF219" s="116"/>
      <c r="ESG219" s="116" t="s">
        <v>74</v>
      </c>
      <c r="ESH219" s="116"/>
      <c r="ESI219" s="116"/>
      <c r="ESJ219" s="116"/>
      <c r="ESK219" s="116"/>
      <c r="ESL219" s="116"/>
      <c r="ESM219" s="116"/>
      <c r="ESN219" s="116"/>
      <c r="ESO219" s="116" t="s">
        <v>74</v>
      </c>
      <c r="ESP219" s="116"/>
      <c r="ESQ219" s="116"/>
      <c r="ESR219" s="116"/>
      <c r="ESS219" s="116"/>
      <c r="EST219" s="116"/>
      <c r="ESU219" s="116"/>
      <c r="ESV219" s="116"/>
      <c r="ESW219" s="116" t="s">
        <v>74</v>
      </c>
      <c r="ESX219" s="116"/>
      <c r="ESY219" s="116"/>
      <c r="ESZ219" s="116"/>
      <c r="ETA219" s="116"/>
      <c r="ETB219" s="116"/>
      <c r="ETC219" s="116"/>
      <c r="ETD219" s="116"/>
      <c r="ETE219" s="116" t="s">
        <v>74</v>
      </c>
      <c r="ETF219" s="116"/>
      <c r="ETG219" s="116"/>
      <c r="ETH219" s="116"/>
      <c r="ETI219" s="116"/>
      <c r="ETJ219" s="116"/>
      <c r="ETK219" s="116"/>
      <c r="ETL219" s="116"/>
      <c r="ETM219" s="116" t="s">
        <v>74</v>
      </c>
      <c r="ETN219" s="116"/>
      <c r="ETO219" s="116"/>
      <c r="ETP219" s="116"/>
      <c r="ETQ219" s="116"/>
      <c r="ETR219" s="116"/>
      <c r="ETS219" s="116"/>
      <c r="ETT219" s="116"/>
      <c r="ETU219" s="116" t="s">
        <v>74</v>
      </c>
      <c r="ETV219" s="116"/>
      <c r="ETW219" s="116"/>
      <c r="ETX219" s="116"/>
      <c r="ETY219" s="116"/>
      <c r="ETZ219" s="116"/>
      <c r="EUA219" s="116"/>
      <c r="EUB219" s="116"/>
      <c r="EUC219" s="116" t="s">
        <v>74</v>
      </c>
      <c r="EUD219" s="116"/>
      <c r="EUE219" s="116"/>
      <c r="EUF219" s="116"/>
      <c r="EUG219" s="116"/>
      <c r="EUH219" s="116"/>
      <c r="EUI219" s="116"/>
      <c r="EUJ219" s="116"/>
      <c r="EUK219" s="116" t="s">
        <v>74</v>
      </c>
      <c r="EUL219" s="116"/>
      <c r="EUM219" s="116"/>
      <c r="EUN219" s="116"/>
      <c r="EUO219" s="116"/>
      <c r="EUP219" s="116"/>
      <c r="EUQ219" s="116"/>
      <c r="EUR219" s="116"/>
      <c r="EUS219" s="116" t="s">
        <v>74</v>
      </c>
      <c r="EUT219" s="116"/>
      <c r="EUU219" s="116"/>
      <c r="EUV219" s="116"/>
      <c r="EUW219" s="116"/>
      <c r="EUX219" s="116"/>
      <c r="EUY219" s="116"/>
      <c r="EUZ219" s="116"/>
      <c r="EVA219" s="116" t="s">
        <v>74</v>
      </c>
      <c r="EVB219" s="116"/>
      <c r="EVC219" s="116"/>
      <c r="EVD219" s="116"/>
      <c r="EVE219" s="116"/>
      <c r="EVF219" s="116"/>
      <c r="EVG219" s="116"/>
      <c r="EVH219" s="116"/>
      <c r="EVI219" s="116" t="s">
        <v>74</v>
      </c>
      <c r="EVJ219" s="116"/>
      <c r="EVK219" s="116"/>
      <c r="EVL219" s="116"/>
      <c r="EVM219" s="116"/>
      <c r="EVN219" s="116"/>
      <c r="EVO219" s="116"/>
      <c r="EVP219" s="116"/>
      <c r="EVQ219" s="116" t="s">
        <v>74</v>
      </c>
      <c r="EVR219" s="116"/>
      <c r="EVS219" s="116"/>
      <c r="EVT219" s="116"/>
      <c r="EVU219" s="116"/>
      <c r="EVV219" s="116"/>
      <c r="EVW219" s="116"/>
      <c r="EVX219" s="116"/>
      <c r="EVY219" s="116" t="s">
        <v>74</v>
      </c>
      <c r="EVZ219" s="116"/>
      <c r="EWA219" s="116"/>
      <c r="EWB219" s="116"/>
      <c r="EWC219" s="116"/>
      <c r="EWD219" s="116"/>
      <c r="EWE219" s="116"/>
      <c r="EWF219" s="116"/>
      <c r="EWG219" s="116" t="s">
        <v>74</v>
      </c>
      <c r="EWH219" s="116"/>
      <c r="EWI219" s="116"/>
      <c r="EWJ219" s="116"/>
      <c r="EWK219" s="116"/>
      <c r="EWL219" s="116"/>
      <c r="EWM219" s="116"/>
      <c r="EWN219" s="116"/>
      <c r="EWO219" s="116" t="s">
        <v>74</v>
      </c>
      <c r="EWP219" s="116"/>
      <c r="EWQ219" s="116"/>
      <c r="EWR219" s="116"/>
      <c r="EWS219" s="116"/>
      <c r="EWT219" s="116"/>
      <c r="EWU219" s="116"/>
      <c r="EWV219" s="116"/>
      <c r="EWW219" s="116" t="s">
        <v>74</v>
      </c>
      <c r="EWX219" s="116"/>
      <c r="EWY219" s="116"/>
      <c r="EWZ219" s="116"/>
      <c r="EXA219" s="116"/>
      <c r="EXB219" s="116"/>
      <c r="EXC219" s="116"/>
      <c r="EXD219" s="116"/>
      <c r="EXE219" s="116" t="s">
        <v>74</v>
      </c>
      <c r="EXF219" s="116"/>
      <c r="EXG219" s="116"/>
      <c r="EXH219" s="116"/>
      <c r="EXI219" s="116"/>
      <c r="EXJ219" s="116"/>
      <c r="EXK219" s="116"/>
      <c r="EXL219" s="116"/>
      <c r="EXM219" s="116" t="s">
        <v>74</v>
      </c>
      <c r="EXN219" s="116"/>
      <c r="EXO219" s="116"/>
      <c r="EXP219" s="116"/>
      <c r="EXQ219" s="116"/>
      <c r="EXR219" s="116"/>
      <c r="EXS219" s="116"/>
      <c r="EXT219" s="116"/>
      <c r="EXU219" s="116" t="s">
        <v>74</v>
      </c>
      <c r="EXV219" s="116"/>
      <c r="EXW219" s="116"/>
      <c r="EXX219" s="116"/>
      <c r="EXY219" s="116"/>
      <c r="EXZ219" s="116"/>
      <c r="EYA219" s="116"/>
      <c r="EYB219" s="116"/>
      <c r="EYC219" s="116" t="s">
        <v>74</v>
      </c>
      <c r="EYD219" s="116"/>
      <c r="EYE219" s="116"/>
      <c r="EYF219" s="116"/>
      <c r="EYG219" s="116"/>
      <c r="EYH219" s="116"/>
      <c r="EYI219" s="116"/>
      <c r="EYJ219" s="116"/>
      <c r="EYK219" s="116" t="s">
        <v>74</v>
      </c>
      <c r="EYL219" s="116"/>
      <c r="EYM219" s="116"/>
      <c r="EYN219" s="116"/>
      <c r="EYO219" s="116"/>
      <c r="EYP219" s="116"/>
      <c r="EYQ219" s="116"/>
      <c r="EYR219" s="116"/>
      <c r="EYS219" s="116" t="s">
        <v>74</v>
      </c>
      <c r="EYT219" s="116"/>
      <c r="EYU219" s="116"/>
      <c r="EYV219" s="116"/>
      <c r="EYW219" s="116"/>
      <c r="EYX219" s="116"/>
      <c r="EYY219" s="116"/>
      <c r="EYZ219" s="116"/>
      <c r="EZA219" s="116" t="s">
        <v>74</v>
      </c>
      <c r="EZB219" s="116"/>
      <c r="EZC219" s="116"/>
      <c r="EZD219" s="116"/>
      <c r="EZE219" s="116"/>
      <c r="EZF219" s="116"/>
      <c r="EZG219" s="116"/>
      <c r="EZH219" s="116"/>
      <c r="EZI219" s="116" t="s">
        <v>74</v>
      </c>
      <c r="EZJ219" s="116"/>
      <c r="EZK219" s="116"/>
      <c r="EZL219" s="116"/>
      <c r="EZM219" s="116"/>
      <c r="EZN219" s="116"/>
      <c r="EZO219" s="116"/>
      <c r="EZP219" s="116"/>
      <c r="EZQ219" s="116" t="s">
        <v>74</v>
      </c>
      <c r="EZR219" s="116"/>
      <c r="EZS219" s="116"/>
      <c r="EZT219" s="116"/>
      <c r="EZU219" s="116"/>
      <c r="EZV219" s="116"/>
      <c r="EZW219" s="116"/>
      <c r="EZX219" s="116"/>
      <c r="EZY219" s="116" t="s">
        <v>74</v>
      </c>
      <c r="EZZ219" s="116"/>
      <c r="FAA219" s="116"/>
      <c r="FAB219" s="116"/>
      <c r="FAC219" s="116"/>
      <c r="FAD219" s="116"/>
      <c r="FAE219" s="116"/>
      <c r="FAF219" s="116"/>
      <c r="FAG219" s="116" t="s">
        <v>74</v>
      </c>
      <c r="FAH219" s="116"/>
      <c r="FAI219" s="116"/>
      <c r="FAJ219" s="116"/>
      <c r="FAK219" s="116"/>
      <c r="FAL219" s="116"/>
      <c r="FAM219" s="116"/>
      <c r="FAN219" s="116"/>
      <c r="FAO219" s="116" t="s">
        <v>74</v>
      </c>
      <c r="FAP219" s="116"/>
      <c r="FAQ219" s="116"/>
      <c r="FAR219" s="116"/>
      <c r="FAS219" s="116"/>
      <c r="FAT219" s="116"/>
      <c r="FAU219" s="116"/>
      <c r="FAV219" s="116"/>
      <c r="FAW219" s="116" t="s">
        <v>74</v>
      </c>
      <c r="FAX219" s="116"/>
      <c r="FAY219" s="116"/>
      <c r="FAZ219" s="116"/>
      <c r="FBA219" s="116"/>
      <c r="FBB219" s="116"/>
      <c r="FBC219" s="116"/>
      <c r="FBD219" s="116"/>
      <c r="FBE219" s="116" t="s">
        <v>74</v>
      </c>
      <c r="FBF219" s="116"/>
      <c r="FBG219" s="116"/>
      <c r="FBH219" s="116"/>
      <c r="FBI219" s="116"/>
      <c r="FBJ219" s="116"/>
      <c r="FBK219" s="116"/>
      <c r="FBL219" s="116"/>
      <c r="FBM219" s="116" t="s">
        <v>74</v>
      </c>
      <c r="FBN219" s="116"/>
      <c r="FBO219" s="116"/>
      <c r="FBP219" s="116"/>
      <c r="FBQ219" s="116"/>
      <c r="FBR219" s="116"/>
      <c r="FBS219" s="116"/>
      <c r="FBT219" s="116"/>
      <c r="FBU219" s="116" t="s">
        <v>74</v>
      </c>
      <c r="FBV219" s="116"/>
      <c r="FBW219" s="116"/>
      <c r="FBX219" s="116"/>
      <c r="FBY219" s="116"/>
      <c r="FBZ219" s="116"/>
      <c r="FCA219" s="116"/>
      <c r="FCB219" s="116"/>
      <c r="FCC219" s="116" t="s">
        <v>74</v>
      </c>
      <c r="FCD219" s="116"/>
      <c r="FCE219" s="116"/>
      <c r="FCF219" s="116"/>
      <c r="FCG219" s="116"/>
      <c r="FCH219" s="116"/>
      <c r="FCI219" s="116"/>
      <c r="FCJ219" s="116"/>
      <c r="FCK219" s="116" t="s">
        <v>74</v>
      </c>
      <c r="FCL219" s="116"/>
      <c r="FCM219" s="116"/>
      <c r="FCN219" s="116"/>
      <c r="FCO219" s="116"/>
      <c r="FCP219" s="116"/>
      <c r="FCQ219" s="116"/>
      <c r="FCR219" s="116"/>
      <c r="FCS219" s="116" t="s">
        <v>74</v>
      </c>
      <c r="FCT219" s="116"/>
      <c r="FCU219" s="116"/>
      <c r="FCV219" s="116"/>
      <c r="FCW219" s="116"/>
      <c r="FCX219" s="116"/>
      <c r="FCY219" s="116"/>
      <c r="FCZ219" s="116"/>
      <c r="FDA219" s="116" t="s">
        <v>74</v>
      </c>
      <c r="FDB219" s="116"/>
      <c r="FDC219" s="116"/>
      <c r="FDD219" s="116"/>
      <c r="FDE219" s="116"/>
      <c r="FDF219" s="116"/>
      <c r="FDG219" s="116"/>
      <c r="FDH219" s="116"/>
      <c r="FDI219" s="116" t="s">
        <v>74</v>
      </c>
      <c r="FDJ219" s="116"/>
      <c r="FDK219" s="116"/>
      <c r="FDL219" s="116"/>
      <c r="FDM219" s="116"/>
      <c r="FDN219" s="116"/>
      <c r="FDO219" s="116"/>
      <c r="FDP219" s="116"/>
      <c r="FDQ219" s="116" t="s">
        <v>74</v>
      </c>
      <c r="FDR219" s="116"/>
      <c r="FDS219" s="116"/>
      <c r="FDT219" s="116"/>
      <c r="FDU219" s="116"/>
      <c r="FDV219" s="116"/>
      <c r="FDW219" s="116"/>
      <c r="FDX219" s="116"/>
      <c r="FDY219" s="116" t="s">
        <v>74</v>
      </c>
      <c r="FDZ219" s="116"/>
      <c r="FEA219" s="116"/>
      <c r="FEB219" s="116"/>
      <c r="FEC219" s="116"/>
      <c r="FED219" s="116"/>
      <c r="FEE219" s="116"/>
      <c r="FEF219" s="116"/>
      <c r="FEG219" s="116" t="s">
        <v>74</v>
      </c>
      <c r="FEH219" s="116"/>
      <c r="FEI219" s="116"/>
      <c r="FEJ219" s="116"/>
      <c r="FEK219" s="116"/>
      <c r="FEL219" s="116"/>
      <c r="FEM219" s="116"/>
      <c r="FEN219" s="116"/>
      <c r="FEO219" s="116" t="s">
        <v>74</v>
      </c>
      <c r="FEP219" s="116"/>
      <c r="FEQ219" s="116"/>
      <c r="FER219" s="116"/>
      <c r="FES219" s="116"/>
      <c r="FET219" s="116"/>
      <c r="FEU219" s="116"/>
      <c r="FEV219" s="116"/>
      <c r="FEW219" s="116" t="s">
        <v>74</v>
      </c>
      <c r="FEX219" s="116"/>
      <c r="FEY219" s="116"/>
      <c r="FEZ219" s="116"/>
      <c r="FFA219" s="116"/>
      <c r="FFB219" s="116"/>
      <c r="FFC219" s="116"/>
      <c r="FFD219" s="116"/>
      <c r="FFE219" s="116" t="s">
        <v>74</v>
      </c>
      <c r="FFF219" s="116"/>
      <c r="FFG219" s="116"/>
      <c r="FFH219" s="116"/>
      <c r="FFI219" s="116"/>
      <c r="FFJ219" s="116"/>
      <c r="FFK219" s="116"/>
      <c r="FFL219" s="116"/>
      <c r="FFM219" s="116" t="s">
        <v>74</v>
      </c>
      <c r="FFN219" s="116"/>
      <c r="FFO219" s="116"/>
      <c r="FFP219" s="116"/>
      <c r="FFQ219" s="116"/>
      <c r="FFR219" s="116"/>
      <c r="FFS219" s="116"/>
      <c r="FFT219" s="116"/>
      <c r="FFU219" s="116" t="s">
        <v>74</v>
      </c>
      <c r="FFV219" s="116"/>
      <c r="FFW219" s="116"/>
      <c r="FFX219" s="116"/>
      <c r="FFY219" s="116"/>
      <c r="FFZ219" s="116"/>
      <c r="FGA219" s="116"/>
      <c r="FGB219" s="116"/>
      <c r="FGC219" s="116" t="s">
        <v>74</v>
      </c>
      <c r="FGD219" s="116"/>
      <c r="FGE219" s="116"/>
      <c r="FGF219" s="116"/>
      <c r="FGG219" s="116"/>
      <c r="FGH219" s="116"/>
      <c r="FGI219" s="116"/>
      <c r="FGJ219" s="116"/>
      <c r="FGK219" s="116" t="s">
        <v>74</v>
      </c>
      <c r="FGL219" s="116"/>
      <c r="FGM219" s="116"/>
      <c r="FGN219" s="116"/>
      <c r="FGO219" s="116"/>
      <c r="FGP219" s="116"/>
      <c r="FGQ219" s="116"/>
      <c r="FGR219" s="116"/>
      <c r="FGS219" s="116" t="s">
        <v>74</v>
      </c>
      <c r="FGT219" s="116"/>
      <c r="FGU219" s="116"/>
      <c r="FGV219" s="116"/>
      <c r="FGW219" s="116"/>
      <c r="FGX219" s="116"/>
      <c r="FGY219" s="116"/>
      <c r="FGZ219" s="116"/>
      <c r="FHA219" s="116" t="s">
        <v>74</v>
      </c>
      <c r="FHB219" s="116"/>
      <c r="FHC219" s="116"/>
      <c r="FHD219" s="116"/>
      <c r="FHE219" s="116"/>
      <c r="FHF219" s="116"/>
      <c r="FHG219" s="116"/>
      <c r="FHH219" s="116"/>
      <c r="FHI219" s="116" t="s">
        <v>74</v>
      </c>
      <c r="FHJ219" s="116"/>
      <c r="FHK219" s="116"/>
      <c r="FHL219" s="116"/>
      <c r="FHM219" s="116"/>
      <c r="FHN219" s="116"/>
      <c r="FHO219" s="116"/>
      <c r="FHP219" s="116"/>
      <c r="FHQ219" s="116" t="s">
        <v>74</v>
      </c>
      <c r="FHR219" s="116"/>
      <c r="FHS219" s="116"/>
      <c r="FHT219" s="116"/>
      <c r="FHU219" s="116"/>
      <c r="FHV219" s="116"/>
      <c r="FHW219" s="116"/>
      <c r="FHX219" s="116"/>
      <c r="FHY219" s="116" t="s">
        <v>74</v>
      </c>
      <c r="FHZ219" s="116"/>
      <c r="FIA219" s="116"/>
      <c r="FIB219" s="116"/>
      <c r="FIC219" s="116"/>
      <c r="FID219" s="116"/>
      <c r="FIE219" s="116"/>
      <c r="FIF219" s="116"/>
      <c r="FIG219" s="116" t="s">
        <v>74</v>
      </c>
      <c r="FIH219" s="116"/>
      <c r="FII219" s="116"/>
      <c r="FIJ219" s="116"/>
      <c r="FIK219" s="116"/>
      <c r="FIL219" s="116"/>
      <c r="FIM219" s="116"/>
      <c r="FIN219" s="116"/>
      <c r="FIO219" s="116" t="s">
        <v>74</v>
      </c>
      <c r="FIP219" s="116"/>
      <c r="FIQ219" s="116"/>
      <c r="FIR219" s="116"/>
      <c r="FIS219" s="116"/>
      <c r="FIT219" s="116"/>
      <c r="FIU219" s="116"/>
      <c r="FIV219" s="116"/>
      <c r="FIW219" s="116" t="s">
        <v>74</v>
      </c>
      <c r="FIX219" s="116"/>
      <c r="FIY219" s="116"/>
      <c r="FIZ219" s="116"/>
      <c r="FJA219" s="116"/>
      <c r="FJB219" s="116"/>
      <c r="FJC219" s="116"/>
      <c r="FJD219" s="116"/>
      <c r="FJE219" s="116" t="s">
        <v>74</v>
      </c>
      <c r="FJF219" s="116"/>
      <c r="FJG219" s="116"/>
      <c r="FJH219" s="116"/>
      <c r="FJI219" s="116"/>
      <c r="FJJ219" s="116"/>
      <c r="FJK219" s="116"/>
      <c r="FJL219" s="116"/>
      <c r="FJM219" s="116" t="s">
        <v>74</v>
      </c>
      <c r="FJN219" s="116"/>
      <c r="FJO219" s="116"/>
      <c r="FJP219" s="116"/>
      <c r="FJQ219" s="116"/>
      <c r="FJR219" s="116"/>
      <c r="FJS219" s="116"/>
      <c r="FJT219" s="116"/>
      <c r="FJU219" s="116" t="s">
        <v>74</v>
      </c>
      <c r="FJV219" s="116"/>
      <c r="FJW219" s="116"/>
      <c r="FJX219" s="116"/>
      <c r="FJY219" s="116"/>
      <c r="FJZ219" s="116"/>
      <c r="FKA219" s="116"/>
      <c r="FKB219" s="116"/>
      <c r="FKC219" s="116" t="s">
        <v>74</v>
      </c>
      <c r="FKD219" s="116"/>
      <c r="FKE219" s="116"/>
      <c r="FKF219" s="116"/>
      <c r="FKG219" s="116"/>
      <c r="FKH219" s="116"/>
      <c r="FKI219" s="116"/>
      <c r="FKJ219" s="116"/>
      <c r="FKK219" s="116" t="s">
        <v>74</v>
      </c>
      <c r="FKL219" s="116"/>
      <c r="FKM219" s="116"/>
      <c r="FKN219" s="116"/>
      <c r="FKO219" s="116"/>
      <c r="FKP219" s="116"/>
      <c r="FKQ219" s="116"/>
      <c r="FKR219" s="116"/>
      <c r="FKS219" s="116" t="s">
        <v>74</v>
      </c>
      <c r="FKT219" s="116"/>
      <c r="FKU219" s="116"/>
      <c r="FKV219" s="116"/>
      <c r="FKW219" s="116"/>
      <c r="FKX219" s="116"/>
      <c r="FKY219" s="116"/>
      <c r="FKZ219" s="116"/>
      <c r="FLA219" s="116" t="s">
        <v>74</v>
      </c>
      <c r="FLB219" s="116"/>
      <c r="FLC219" s="116"/>
      <c r="FLD219" s="116"/>
      <c r="FLE219" s="116"/>
      <c r="FLF219" s="116"/>
      <c r="FLG219" s="116"/>
      <c r="FLH219" s="116"/>
      <c r="FLI219" s="116" t="s">
        <v>74</v>
      </c>
      <c r="FLJ219" s="116"/>
      <c r="FLK219" s="116"/>
      <c r="FLL219" s="116"/>
      <c r="FLM219" s="116"/>
      <c r="FLN219" s="116"/>
      <c r="FLO219" s="116"/>
      <c r="FLP219" s="116"/>
      <c r="FLQ219" s="116" t="s">
        <v>74</v>
      </c>
      <c r="FLR219" s="116"/>
      <c r="FLS219" s="116"/>
      <c r="FLT219" s="116"/>
      <c r="FLU219" s="116"/>
      <c r="FLV219" s="116"/>
      <c r="FLW219" s="116"/>
      <c r="FLX219" s="116"/>
      <c r="FLY219" s="116" t="s">
        <v>74</v>
      </c>
      <c r="FLZ219" s="116"/>
      <c r="FMA219" s="116"/>
      <c r="FMB219" s="116"/>
      <c r="FMC219" s="116"/>
      <c r="FMD219" s="116"/>
      <c r="FME219" s="116"/>
      <c r="FMF219" s="116"/>
      <c r="FMG219" s="116" t="s">
        <v>74</v>
      </c>
      <c r="FMH219" s="116"/>
      <c r="FMI219" s="116"/>
      <c r="FMJ219" s="116"/>
      <c r="FMK219" s="116"/>
      <c r="FML219" s="116"/>
      <c r="FMM219" s="116"/>
      <c r="FMN219" s="116"/>
      <c r="FMO219" s="116" t="s">
        <v>74</v>
      </c>
      <c r="FMP219" s="116"/>
      <c r="FMQ219" s="116"/>
      <c r="FMR219" s="116"/>
      <c r="FMS219" s="116"/>
      <c r="FMT219" s="116"/>
      <c r="FMU219" s="116"/>
      <c r="FMV219" s="116"/>
      <c r="FMW219" s="116" t="s">
        <v>74</v>
      </c>
      <c r="FMX219" s="116"/>
      <c r="FMY219" s="116"/>
      <c r="FMZ219" s="116"/>
      <c r="FNA219" s="116"/>
      <c r="FNB219" s="116"/>
      <c r="FNC219" s="116"/>
      <c r="FND219" s="116"/>
      <c r="FNE219" s="116" t="s">
        <v>74</v>
      </c>
      <c r="FNF219" s="116"/>
      <c r="FNG219" s="116"/>
      <c r="FNH219" s="116"/>
      <c r="FNI219" s="116"/>
      <c r="FNJ219" s="116"/>
      <c r="FNK219" s="116"/>
      <c r="FNL219" s="116"/>
      <c r="FNM219" s="116" t="s">
        <v>74</v>
      </c>
      <c r="FNN219" s="116"/>
      <c r="FNO219" s="116"/>
      <c r="FNP219" s="116"/>
      <c r="FNQ219" s="116"/>
      <c r="FNR219" s="116"/>
      <c r="FNS219" s="116"/>
      <c r="FNT219" s="116"/>
      <c r="FNU219" s="116" t="s">
        <v>74</v>
      </c>
      <c r="FNV219" s="116"/>
      <c r="FNW219" s="116"/>
      <c r="FNX219" s="116"/>
      <c r="FNY219" s="116"/>
      <c r="FNZ219" s="116"/>
      <c r="FOA219" s="116"/>
      <c r="FOB219" s="116"/>
      <c r="FOC219" s="116" t="s">
        <v>74</v>
      </c>
      <c r="FOD219" s="116"/>
      <c r="FOE219" s="116"/>
      <c r="FOF219" s="116"/>
      <c r="FOG219" s="116"/>
      <c r="FOH219" s="116"/>
      <c r="FOI219" s="116"/>
      <c r="FOJ219" s="116"/>
      <c r="FOK219" s="116" t="s">
        <v>74</v>
      </c>
      <c r="FOL219" s="116"/>
      <c r="FOM219" s="116"/>
      <c r="FON219" s="116"/>
      <c r="FOO219" s="116"/>
      <c r="FOP219" s="116"/>
      <c r="FOQ219" s="116"/>
      <c r="FOR219" s="116"/>
      <c r="FOS219" s="116" t="s">
        <v>74</v>
      </c>
      <c r="FOT219" s="116"/>
      <c r="FOU219" s="116"/>
      <c r="FOV219" s="116"/>
      <c r="FOW219" s="116"/>
      <c r="FOX219" s="116"/>
      <c r="FOY219" s="116"/>
      <c r="FOZ219" s="116"/>
      <c r="FPA219" s="116" t="s">
        <v>74</v>
      </c>
      <c r="FPB219" s="116"/>
      <c r="FPC219" s="116"/>
      <c r="FPD219" s="116"/>
      <c r="FPE219" s="116"/>
      <c r="FPF219" s="116"/>
      <c r="FPG219" s="116"/>
      <c r="FPH219" s="116"/>
      <c r="FPI219" s="116" t="s">
        <v>74</v>
      </c>
      <c r="FPJ219" s="116"/>
      <c r="FPK219" s="116"/>
      <c r="FPL219" s="116"/>
      <c r="FPM219" s="116"/>
      <c r="FPN219" s="116"/>
      <c r="FPO219" s="116"/>
      <c r="FPP219" s="116"/>
      <c r="FPQ219" s="116" t="s">
        <v>74</v>
      </c>
      <c r="FPR219" s="116"/>
      <c r="FPS219" s="116"/>
      <c r="FPT219" s="116"/>
      <c r="FPU219" s="116"/>
      <c r="FPV219" s="116"/>
      <c r="FPW219" s="116"/>
      <c r="FPX219" s="116"/>
      <c r="FPY219" s="116" t="s">
        <v>74</v>
      </c>
      <c r="FPZ219" s="116"/>
      <c r="FQA219" s="116"/>
      <c r="FQB219" s="116"/>
      <c r="FQC219" s="116"/>
      <c r="FQD219" s="116"/>
      <c r="FQE219" s="116"/>
      <c r="FQF219" s="116"/>
      <c r="FQG219" s="116" t="s">
        <v>74</v>
      </c>
      <c r="FQH219" s="116"/>
      <c r="FQI219" s="116"/>
      <c r="FQJ219" s="116"/>
      <c r="FQK219" s="116"/>
      <c r="FQL219" s="116"/>
      <c r="FQM219" s="116"/>
      <c r="FQN219" s="116"/>
      <c r="FQO219" s="116" t="s">
        <v>74</v>
      </c>
      <c r="FQP219" s="116"/>
      <c r="FQQ219" s="116"/>
      <c r="FQR219" s="116"/>
      <c r="FQS219" s="116"/>
      <c r="FQT219" s="116"/>
      <c r="FQU219" s="116"/>
      <c r="FQV219" s="116"/>
      <c r="FQW219" s="116" t="s">
        <v>74</v>
      </c>
      <c r="FQX219" s="116"/>
      <c r="FQY219" s="116"/>
      <c r="FQZ219" s="116"/>
      <c r="FRA219" s="116"/>
      <c r="FRB219" s="116"/>
      <c r="FRC219" s="116"/>
      <c r="FRD219" s="116"/>
      <c r="FRE219" s="116" t="s">
        <v>74</v>
      </c>
      <c r="FRF219" s="116"/>
      <c r="FRG219" s="116"/>
      <c r="FRH219" s="116"/>
      <c r="FRI219" s="116"/>
      <c r="FRJ219" s="116"/>
      <c r="FRK219" s="116"/>
      <c r="FRL219" s="116"/>
      <c r="FRM219" s="116" t="s">
        <v>74</v>
      </c>
      <c r="FRN219" s="116"/>
      <c r="FRO219" s="116"/>
      <c r="FRP219" s="116"/>
      <c r="FRQ219" s="116"/>
      <c r="FRR219" s="116"/>
      <c r="FRS219" s="116"/>
      <c r="FRT219" s="116"/>
      <c r="FRU219" s="116" t="s">
        <v>74</v>
      </c>
      <c r="FRV219" s="116"/>
      <c r="FRW219" s="116"/>
      <c r="FRX219" s="116"/>
      <c r="FRY219" s="116"/>
      <c r="FRZ219" s="116"/>
      <c r="FSA219" s="116"/>
      <c r="FSB219" s="116"/>
      <c r="FSC219" s="116" t="s">
        <v>74</v>
      </c>
      <c r="FSD219" s="116"/>
      <c r="FSE219" s="116"/>
      <c r="FSF219" s="116"/>
      <c r="FSG219" s="116"/>
      <c r="FSH219" s="116"/>
      <c r="FSI219" s="116"/>
      <c r="FSJ219" s="116"/>
      <c r="FSK219" s="116" t="s">
        <v>74</v>
      </c>
      <c r="FSL219" s="116"/>
      <c r="FSM219" s="116"/>
      <c r="FSN219" s="116"/>
      <c r="FSO219" s="116"/>
      <c r="FSP219" s="116"/>
      <c r="FSQ219" s="116"/>
      <c r="FSR219" s="116"/>
      <c r="FSS219" s="116" t="s">
        <v>74</v>
      </c>
      <c r="FST219" s="116"/>
      <c r="FSU219" s="116"/>
      <c r="FSV219" s="116"/>
      <c r="FSW219" s="116"/>
      <c r="FSX219" s="116"/>
      <c r="FSY219" s="116"/>
      <c r="FSZ219" s="116"/>
      <c r="FTA219" s="116" t="s">
        <v>74</v>
      </c>
      <c r="FTB219" s="116"/>
      <c r="FTC219" s="116"/>
      <c r="FTD219" s="116"/>
      <c r="FTE219" s="116"/>
      <c r="FTF219" s="116"/>
      <c r="FTG219" s="116"/>
      <c r="FTH219" s="116"/>
      <c r="FTI219" s="116" t="s">
        <v>74</v>
      </c>
      <c r="FTJ219" s="116"/>
      <c r="FTK219" s="116"/>
      <c r="FTL219" s="116"/>
      <c r="FTM219" s="116"/>
      <c r="FTN219" s="116"/>
      <c r="FTO219" s="116"/>
      <c r="FTP219" s="116"/>
      <c r="FTQ219" s="116" t="s">
        <v>74</v>
      </c>
      <c r="FTR219" s="116"/>
      <c r="FTS219" s="116"/>
      <c r="FTT219" s="116"/>
      <c r="FTU219" s="116"/>
      <c r="FTV219" s="116"/>
      <c r="FTW219" s="116"/>
      <c r="FTX219" s="116"/>
      <c r="FTY219" s="116" t="s">
        <v>74</v>
      </c>
      <c r="FTZ219" s="116"/>
      <c r="FUA219" s="116"/>
      <c r="FUB219" s="116"/>
      <c r="FUC219" s="116"/>
      <c r="FUD219" s="116"/>
      <c r="FUE219" s="116"/>
      <c r="FUF219" s="116"/>
      <c r="FUG219" s="116" t="s">
        <v>74</v>
      </c>
      <c r="FUH219" s="116"/>
      <c r="FUI219" s="116"/>
      <c r="FUJ219" s="116"/>
      <c r="FUK219" s="116"/>
      <c r="FUL219" s="116"/>
      <c r="FUM219" s="116"/>
      <c r="FUN219" s="116"/>
      <c r="FUO219" s="116" t="s">
        <v>74</v>
      </c>
      <c r="FUP219" s="116"/>
      <c r="FUQ219" s="116"/>
      <c r="FUR219" s="116"/>
      <c r="FUS219" s="116"/>
      <c r="FUT219" s="116"/>
      <c r="FUU219" s="116"/>
      <c r="FUV219" s="116"/>
      <c r="FUW219" s="116" t="s">
        <v>74</v>
      </c>
      <c r="FUX219" s="116"/>
      <c r="FUY219" s="116"/>
      <c r="FUZ219" s="116"/>
      <c r="FVA219" s="116"/>
      <c r="FVB219" s="116"/>
      <c r="FVC219" s="116"/>
      <c r="FVD219" s="116"/>
      <c r="FVE219" s="116" t="s">
        <v>74</v>
      </c>
      <c r="FVF219" s="116"/>
      <c r="FVG219" s="116"/>
      <c r="FVH219" s="116"/>
      <c r="FVI219" s="116"/>
      <c r="FVJ219" s="116"/>
      <c r="FVK219" s="116"/>
      <c r="FVL219" s="116"/>
      <c r="FVM219" s="116" t="s">
        <v>74</v>
      </c>
      <c r="FVN219" s="116"/>
      <c r="FVO219" s="116"/>
      <c r="FVP219" s="116"/>
      <c r="FVQ219" s="116"/>
      <c r="FVR219" s="116"/>
      <c r="FVS219" s="116"/>
      <c r="FVT219" s="116"/>
      <c r="FVU219" s="116" t="s">
        <v>74</v>
      </c>
      <c r="FVV219" s="116"/>
      <c r="FVW219" s="116"/>
      <c r="FVX219" s="116"/>
      <c r="FVY219" s="116"/>
      <c r="FVZ219" s="116"/>
      <c r="FWA219" s="116"/>
      <c r="FWB219" s="116"/>
      <c r="FWC219" s="116" t="s">
        <v>74</v>
      </c>
      <c r="FWD219" s="116"/>
      <c r="FWE219" s="116"/>
      <c r="FWF219" s="116"/>
      <c r="FWG219" s="116"/>
      <c r="FWH219" s="116"/>
      <c r="FWI219" s="116"/>
      <c r="FWJ219" s="116"/>
      <c r="FWK219" s="116" t="s">
        <v>74</v>
      </c>
      <c r="FWL219" s="116"/>
      <c r="FWM219" s="116"/>
      <c r="FWN219" s="116"/>
      <c r="FWO219" s="116"/>
      <c r="FWP219" s="116"/>
      <c r="FWQ219" s="116"/>
      <c r="FWR219" s="116"/>
      <c r="FWS219" s="116" t="s">
        <v>74</v>
      </c>
      <c r="FWT219" s="116"/>
      <c r="FWU219" s="116"/>
      <c r="FWV219" s="116"/>
      <c r="FWW219" s="116"/>
      <c r="FWX219" s="116"/>
      <c r="FWY219" s="116"/>
      <c r="FWZ219" s="116"/>
      <c r="FXA219" s="116" t="s">
        <v>74</v>
      </c>
      <c r="FXB219" s="116"/>
      <c r="FXC219" s="116"/>
      <c r="FXD219" s="116"/>
      <c r="FXE219" s="116"/>
      <c r="FXF219" s="116"/>
      <c r="FXG219" s="116"/>
      <c r="FXH219" s="116"/>
      <c r="FXI219" s="116" t="s">
        <v>74</v>
      </c>
      <c r="FXJ219" s="116"/>
      <c r="FXK219" s="116"/>
      <c r="FXL219" s="116"/>
      <c r="FXM219" s="116"/>
      <c r="FXN219" s="116"/>
      <c r="FXO219" s="116"/>
      <c r="FXP219" s="116"/>
      <c r="FXQ219" s="116" t="s">
        <v>74</v>
      </c>
      <c r="FXR219" s="116"/>
      <c r="FXS219" s="116"/>
      <c r="FXT219" s="116"/>
      <c r="FXU219" s="116"/>
      <c r="FXV219" s="116"/>
      <c r="FXW219" s="116"/>
      <c r="FXX219" s="116"/>
      <c r="FXY219" s="116" t="s">
        <v>74</v>
      </c>
      <c r="FXZ219" s="116"/>
      <c r="FYA219" s="116"/>
      <c r="FYB219" s="116"/>
      <c r="FYC219" s="116"/>
      <c r="FYD219" s="116"/>
      <c r="FYE219" s="116"/>
      <c r="FYF219" s="116"/>
      <c r="FYG219" s="116" t="s">
        <v>74</v>
      </c>
      <c r="FYH219" s="116"/>
      <c r="FYI219" s="116"/>
      <c r="FYJ219" s="116"/>
      <c r="FYK219" s="116"/>
      <c r="FYL219" s="116"/>
      <c r="FYM219" s="116"/>
      <c r="FYN219" s="116"/>
      <c r="FYO219" s="116" t="s">
        <v>74</v>
      </c>
      <c r="FYP219" s="116"/>
      <c r="FYQ219" s="116"/>
      <c r="FYR219" s="116"/>
      <c r="FYS219" s="116"/>
      <c r="FYT219" s="116"/>
      <c r="FYU219" s="116"/>
      <c r="FYV219" s="116"/>
      <c r="FYW219" s="116" t="s">
        <v>74</v>
      </c>
      <c r="FYX219" s="116"/>
      <c r="FYY219" s="116"/>
      <c r="FYZ219" s="116"/>
      <c r="FZA219" s="116"/>
      <c r="FZB219" s="116"/>
      <c r="FZC219" s="116"/>
      <c r="FZD219" s="116"/>
      <c r="FZE219" s="116" t="s">
        <v>74</v>
      </c>
      <c r="FZF219" s="116"/>
      <c r="FZG219" s="116"/>
      <c r="FZH219" s="116"/>
      <c r="FZI219" s="116"/>
      <c r="FZJ219" s="116"/>
      <c r="FZK219" s="116"/>
      <c r="FZL219" s="116"/>
      <c r="FZM219" s="116" t="s">
        <v>74</v>
      </c>
      <c r="FZN219" s="116"/>
      <c r="FZO219" s="116"/>
      <c r="FZP219" s="116"/>
      <c r="FZQ219" s="116"/>
      <c r="FZR219" s="116"/>
      <c r="FZS219" s="116"/>
      <c r="FZT219" s="116"/>
      <c r="FZU219" s="116" t="s">
        <v>74</v>
      </c>
      <c r="FZV219" s="116"/>
      <c r="FZW219" s="116"/>
      <c r="FZX219" s="116"/>
      <c r="FZY219" s="116"/>
      <c r="FZZ219" s="116"/>
      <c r="GAA219" s="116"/>
      <c r="GAB219" s="116"/>
      <c r="GAC219" s="116" t="s">
        <v>74</v>
      </c>
      <c r="GAD219" s="116"/>
      <c r="GAE219" s="116"/>
      <c r="GAF219" s="116"/>
      <c r="GAG219" s="116"/>
      <c r="GAH219" s="116"/>
      <c r="GAI219" s="116"/>
      <c r="GAJ219" s="116"/>
      <c r="GAK219" s="116" t="s">
        <v>74</v>
      </c>
      <c r="GAL219" s="116"/>
      <c r="GAM219" s="116"/>
      <c r="GAN219" s="116"/>
      <c r="GAO219" s="116"/>
      <c r="GAP219" s="116"/>
      <c r="GAQ219" s="116"/>
      <c r="GAR219" s="116"/>
      <c r="GAS219" s="116" t="s">
        <v>74</v>
      </c>
      <c r="GAT219" s="116"/>
      <c r="GAU219" s="116"/>
      <c r="GAV219" s="116"/>
      <c r="GAW219" s="116"/>
      <c r="GAX219" s="116"/>
      <c r="GAY219" s="116"/>
      <c r="GAZ219" s="116"/>
      <c r="GBA219" s="116" t="s">
        <v>74</v>
      </c>
      <c r="GBB219" s="116"/>
      <c r="GBC219" s="116"/>
      <c r="GBD219" s="116"/>
      <c r="GBE219" s="116"/>
      <c r="GBF219" s="116"/>
      <c r="GBG219" s="116"/>
      <c r="GBH219" s="116"/>
      <c r="GBI219" s="116" t="s">
        <v>74</v>
      </c>
      <c r="GBJ219" s="116"/>
      <c r="GBK219" s="116"/>
      <c r="GBL219" s="116"/>
      <c r="GBM219" s="116"/>
      <c r="GBN219" s="116"/>
      <c r="GBO219" s="116"/>
      <c r="GBP219" s="116"/>
      <c r="GBQ219" s="116" t="s">
        <v>74</v>
      </c>
      <c r="GBR219" s="116"/>
      <c r="GBS219" s="116"/>
      <c r="GBT219" s="116"/>
      <c r="GBU219" s="116"/>
      <c r="GBV219" s="116"/>
      <c r="GBW219" s="116"/>
      <c r="GBX219" s="116"/>
      <c r="GBY219" s="116" t="s">
        <v>74</v>
      </c>
      <c r="GBZ219" s="116"/>
      <c r="GCA219" s="116"/>
      <c r="GCB219" s="116"/>
      <c r="GCC219" s="116"/>
      <c r="GCD219" s="116"/>
      <c r="GCE219" s="116"/>
      <c r="GCF219" s="116"/>
      <c r="GCG219" s="116" t="s">
        <v>74</v>
      </c>
      <c r="GCH219" s="116"/>
      <c r="GCI219" s="116"/>
      <c r="GCJ219" s="116"/>
      <c r="GCK219" s="116"/>
      <c r="GCL219" s="116"/>
      <c r="GCM219" s="116"/>
      <c r="GCN219" s="116"/>
      <c r="GCO219" s="116" t="s">
        <v>74</v>
      </c>
      <c r="GCP219" s="116"/>
      <c r="GCQ219" s="116"/>
      <c r="GCR219" s="116"/>
      <c r="GCS219" s="116"/>
      <c r="GCT219" s="116"/>
      <c r="GCU219" s="116"/>
      <c r="GCV219" s="116"/>
      <c r="GCW219" s="116" t="s">
        <v>74</v>
      </c>
      <c r="GCX219" s="116"/>
      <c r="GCY219" s="116"/>
      <c r="GCZ219" s="116"/>
      <c r="GDA219" s="116"/>
      <c r="GDB219" s="116"/>
      <c r="GDC219" s="116"/>
      <c r="GDD219" s="116"/>
      <c r="GDE219" s="116" t="s">
        <v>74</v>
      </c>
      <c r="GDF219" s="116"/>
      <c r="GDG219" s="116"/>
      <c r="GDH219" s="116"/>
      <c r="GDI219" s="116"/>
      <c r="GDJ219" s="116"/>
      <c r="GDK219" s="116"/>
      <c r="GDL219" s="116"/>
      <c r="GDM219" s="116" t="s">
        <v>74</v>
      </c>
      <c r="GDN219" s="116"/>
      <c r="GDO219" s="116"/>
      <c r="GDP219" s="116"/>
      <c r="GDQ219" s="116"/>
      <c r="GDR219" s="116"/>
      <c r="GDS219" s="116"/>
      <c r="GDT219" s="116"/>
      <c r="GDU219" s="116" t="s">
        <v>74</v>
      </c>
      <c r="GDV219" s="116"/>
      <c r="GDW219" s="116"/>
      <c r="GDX219" s="116"/>
      <c r="GDY219" s="116"/>
      <c r="GDZ219" s="116"/>
      <c r="GEA219" s="116"/>
      <c r="GEB219" s="116"/>
      <c r="GEC219" s="116" t="s">
        <v>74</v>
      </c>
      <c r="GED219" s="116"/>
      <c r="GEE219" s="116"/>
      <c r="GEF219" s="116"/>
      <c r="GEG219" s="116"/>
      <c r="GEH219" s="116"/>
      <c r="GEI219" s="116"/>
      <c r="GEJ219" s="116"/>
      <c r="GEK219" s="116" t="s">
        <v>74</v>
      </c>
      <c r="GEL219" s="116"/>
      <c r="GEM219" s="116"/>
      <c r="GEN219" s="116"/>
      <c r="GEO219" s="116"/>
      <c r="GEP219" s="116"/>
      <c r="GEQ219" s="116"/>
      <c r="GER219" s="116"/>
      <c r="GES219" s="116" t="s">
        <v>74</v>
      </c>
      <c r="GET219" s="116"/>
      <c r="GEU219" s="116"/>
      <c r="GEV219" s="116"/>
      <c r="GEW219" s="116"/>
      <c r="GEX219" s="116"/>
      <c r="GEY219" s="116"/>
      <c r="GEZ219" s="116"/>
      <c r="GFA219" s="116" t="s">
        <v>74</v>
      </c>
      <c r="GFB219" s="116"/>
      <c r="GFC219" s="116"/>
      <c r="GFD219" s="116"/>
      <c r="GFE219" s="116"/>
      <c r="GFF219" s="116"/>
      <c r="GFG219" s="116"/>
      <c r="GFH219" s="116"/>
      <c r="GFI219" s="116" t="s">
        <v>74</v>
      </c>
      <c r="GFJ219" s="116"/>
      <c r="GFK219" s="116"/>
      <c r="GFL219" s="116"/>
      <c r="GFM219" s="116"/>
      <c r="GFN219" s="116"/>
      <c r="GFO219" s="116"/>
      <c r="GFP219" s="116"/>
      <c r="GFQ219" s="116" t="s">
        <v>74</v>
      </c>
      <c r="GFR219" s="116"/>
      <c r="GFS219" s="116"/>
      <c r="GFT219" s="116"/>
      <c r="GFU219" s="116"/>
      <c r="GFV219" s="116"/>
      <c r="GFW219" s="116"/>
      <c r="GFX219" s="116"/>
      <c r="GFY219" s="116" t="s">
        <v>74</v>
      </c>
      <c r="GFZ219" s="116"/>
      <c r="GGA219" s="116"/>
      <c r="GGB219" s="116"/>
      <c r="GGC219" s="116"/>
      <c r="GGD219" s="116"/>
      <c r="GGE219" s="116"/>
      <c r="GGF219" s="116"/>
      <c r="GGG219" s="116" t="s">
        <v>74</v>
      </c>
      <c r="GGH219" s="116"/>
      <c r="GGI219" s="116"/>
      <c r="GGJ219" s="116"/>
      <c r="GGK219" s="116"/>
      <c r="GGL219" s="116"/>
      <c r="GGM219" s="116"/>
      <c r="GGN219" s="116"/>
      <c r="GGO219" s="116" t="s">
        <v>74</v>
      </c>
      <c r="GGP219" s="116"/>
      <c r="GGQ219" s="116"/>
      <c r="GGR219" s="116"/>
      <c r="GGS219" s="116"/>
      <c r="GGT219" s="116"/>
      <c r="GGU219" s="116"/>
      <c r="GGV219" s="116"/>
      <c r="GGW219" s="116" t="s">
        <v>74</v>
      </c>
      <c r="GGX219" s="116"/>
      <c r="GGY219" s="116"/>
      <c r="GGZ219" s="116"/>
      <c r="GHA219" s="116"/>
      <c r="GHB219" s="116"/>
      <c r="GHC219" s="116"/>
      <c r="GHD219" s="116"/>
      <c r="GHE219" s="116" t="s">
        <v>74</v>
      </c>
      <c r="GHF219" s="116"/>
      <c r="GHG219" s="116"/>
      <c r="GHH219" s="116"/>
      <c r="GHI219" s="116"/>
      <c r="GHJ219" s="116"/>
      <c r="GHK219" s="116"/>
      <c r="GHL219" s="116"/>
      <c r="GHM219" s="116" t="s">
        <v>74</v>
      </c>
      <c r="GHN219" s="116"/>
      <c r="GHO219" s="116"/>
      <c r="GHP219" s="116"/>
      <c r="GHQ219" s="116"/>
      <c r="GHR219" s="116"/>
      <c r="GHS219" s="116"/>
      <c r="GHT219" s="116"/>
      <c r="GHU219" s="116" t="s">
        <v>74</v>
      </c>
      <c r="GHV219" s="116"/>
      <c r="GHW219" s="116"/>
      <c r="GHX219" s="116"/>
      <c r="GHY219" s="116"/>
      <c r="GHZ219" s="116"/>
      <c r="GIA219" s="116"/>
      <c r="GIB219" s="116"/>
      <c r="GIC219" s="116" t="s">
        <v>74</v>
      </c>
      <c r="GID219" s="116"/>
      <c r="GIE219" s="116"/>
      <c r="GIF219" s="116"/>
      <c r="GIG219" s="116"/>
      <c r="GIH219" s="116"/>
      <c r="GII219" s="116"/>
      <c r="GIJ219" s="116"/>
      <c r="GIK219" s="116" t="s">
        <v>74</v>
      </c>
      <c r="GIL219" s="116"/>
      <c r="GIM219" s="116"/>
      <c r="GIN219" s="116"/>
      <c r="GIO219" s="116"/>
      <c r="GIP219" s="116"/>
      <c r="GIQ219" s="116"/>
      <c r="GIR219" s="116"/>
      <c r="GIS219" s="116" t="s">
        <v>74</v>
      </c>
      <c r="GIT219" s="116"/>
      <c r="GIU219" s="116"/>
      <c r="GIV219" s="116"/>
      <c r="GIW219" s="116"/>
      <c r="GIX219" s="116"/>
      <c r="GIY219" s="116"/>
      <c r="GIZ219" s="116"/>
      <c r="GJA219" s="116" t="s">
        <v>74</v>
      </c>
      <c r="GJB219" s="116"/>
      <c r="GJC219" s="116"/>
      <c r="GJD219" s="116"/>
      <c r="GJE219" s="116"/>
      <c r="GJF219" s="116"/>
      <c r="GJG219" s="116"/>
      <c r="GJH219" s="116"/>
      <c r="GJI219" s="116" t="s">
        <v>74</v>
      </c>
      <c r="GJJ219" s="116"/>
      <c r="GJK219" s="116"/>
      <c r="GJL219" s="116"/>
      <c r="GJM219" s="116"/>
      <c r="GJN219" s="116"/>
      <c r="GJO219" s="116"/>
      <c r="GJP219" s="116"/>
      <c r="GJQ219" s="116" t="s">
        <v>74</v>
      </c>
      <c r="GJR219" s="116"/>
      <c r="GJS219" s="116"/>
      <c r="GJT219" s="116"/>
      <c r="GJU219" s="116"/>
      <c r="GJV219" s="116"/>
      <c r="GJW219" s="116"/>
      <c r="GJX219" s="116"/>
      <c r="GJY219" s="116" t="s">
        <v>74</v>
      </c>
      <c r="GJZ219" s="116"/>
      <c r="GKA219" s="116"/>
      <c r="GKB219" s="116"/>
      <c r="GKC219" s="116"/>
      <c r="GKD219" s="116"/>
      <c r="GKE219" s="116"/>
      <c r="GKF219" s="116"/>
      <c r="GKG219" s="116" t="s">
        <v>74</v>
      </c>
      <c r="GKH219" s="116"/>
      <c r="GKI219" s="116"/>
      <c r="GKJ219" s="116"/>
      <c r="GKK219" s="116"/>
      <c r="GKL219" s="116"/>
      <c r="GKM219" s="116"/>
      <c r="GKN219" s="116"/>
      <c r="GKO219" s="116" t="s">
        <v>74</v>
      </c>
      <c r="GKP219" s="116"/>
      <c r="GKQ219" s="116"/>
      <c r="GKR219" s="116"/>
      <c r="GKS219" s="116"/>
      <c r="GKT219" s="116"/>
      <c r="GKU219" s="116"/>
      <c r="GKV219" s="116"/>
      <c r="GKW219" s="116" t="s">
        <v>74</v>
      </c>
      <c r="GKX219" s="116"/>
      <c r="GKY219" s="116"/>
      <c r="GKZ219" s="116"/>
      <c r="GLA219" s="116"/>
      <c r="GLB219" s="116"/>
      <c r="GLC219" s="116"/>
      <c r="GLD219" s="116"/>
      <c r="GLE219" s="116" t="s">
        <v>74</v>
      </c>
      <c r="GLF219" s="116"/>
      <c r="GLG219" s="116"/>
      <c r="GLH219" s="116"/>
      <c r="GLI219" s="116"/>
      <c r="GLJ219" s="116"/>
      <c r="GLK219" s="116"/>
      <c r="GLL219" s="116"/>
      <c r="GLM219" s="116" t="s">
        <v>74</v>
      </c>
      <c r="GLN219" s="116"/>
      <c r="GLO219" s="116"/>
      <c r="GLP219" s="116"/>
      <c r="GLQ219" s="116"/>
      <c r="GLR219" s="116"/>
      <c r="GLS219" s="116"/>
      <c r="GLT219" s="116"/>
      <c r="GLU219" s="116" t="s">
        <v>74</v>
      </c>
      <c r="GLV219" s="116"/>
      <c r="GLW219" s="116"/>
      <c r="GLX219" s="116"/>
      <c r="GLY219" s="116"/>
      <c r="GLZ219" s="116"/>
      <c r="GMA219" s="116"/>
      <c r="GMB219" s="116"/>
      <c r="GMC219" s="116" t="s">
        <v>74</v>
      </c>
      <c r="GMD219" s="116"/>
      <c r="GME219" s="116"/>
      <c r="GMF219" s="116"/>
      <c r="GMG219" s="116"/>
      <c r="GMH219" s="116"/>
      <c r="GMI219" s="116"/>
      <c r="GMJ219" s="116"/>
      <c r="GMK219" s="116" t="s">
        <v>74</v>
      </c>
      <c r="GML219" s="116"/>
      <c r="GMM219" s="116"/>
      <c r="GMN219" s="116"/>
      <c r="GMO219" s="116"/>
      <c r="GMP219" s="116"/>
      <c r="GMQ219" s="116"/>
      <c r="GMR219" s="116"/>
      <c r="GMS219" s="116" t="s">
        <v>74</v>
      </c>
      <c r="GMT219" s="116"/>
      <c r="GMU219" s="116"/>
      <c r="GMV219" s="116"/>
      <c r="GMW219" s="116"/>
      <c r="GMX219" s="116"/>
      <c r="GMY219" s="116"/>
      <c r="GMZ219" s="116"/>
      <c r="GNA219" s="116" t="s">
        <v>74</v>
      </c>
      <c r="GNB219" s="116"/>
      <c r="GNC219" s="116"/>
      <c r="GND219" s="116"/>
      <c r="GNE219" s="116"/>
      <c r="GNF219" s="116"/>
      <c r="GNG219" s="116"/>
      <c r="GNH219" s="116"/>
      <c r="GNI219" s="116" t="s">
        <v>74</v>
      </c>
      <c r="GNJ219" s="116"/>
      <c r="GNK219" s="116"/>
      <c r="GNL219" s="116"/>
      <c r="GNM219" s="116"/>
      <c r="GNN219" s="116"/>
      <c r="GNO219" s="116"/>
      <c r="GNP219" s="116"/>
      <c r="GNQ219" s="116" t="s">
        <v>74</v>
      </c>
      <c r="GNR219" s="116"/>
      <c r="GNS219" s="116"/>
      <c r="GNT219" s="116"/>
      <c r="GNU219" s="116"/>
      <c r="GNV219" s="116"/>
      <c r="GNW219" s="116"/>
      <c r="GNX219" s="116"/>
      <c r="GNY219" s="116" t="s">
        <v>74</v>
      </c>
      <c r="GNZ219" s="116"/>
      <c r="GOA219" s="116"/>
      <c r="GOB219" s="116"/>
      <c r="GOC219" s="116"/>
      <c r="GOD219" s="116"/>
      <c r="GOE219" s="116"/>
      <c r="GOF219" s="116"/>
      <c r="GOG219" s="116" t="s">
        <v>74</v>
      </c>
      <c r="GOH219" s="116"/>
      <c r="GOI219" s="116"/>
      <c r="GOJ219" s="116"/>
      <c r="GOK219" s="116"/>
      <c r="GOL219" s="116"/>
      <c r="GOM219" s="116"/>
      <c r="GON219" s="116"/>
      <c r="GOO219" s="116" t="s">
        <v>74</v>
      </c>
      <c r="GOP219" s="116"/>
      <c r="GOQ219" s="116"/>
      <c r="GOR219" s="116"/>
      <c r="GOS219" s="116"/>
      <c r="GOT219" s="116"/>
      <c r="GOU219" s="116"/>
      <c r="GOV219" s="116"/>
      <c r="GOW219" s="116" t="s">
        <v>74</v>
      </c>
      <c r="GOX219" s="116"/>
      <c r="GOY219" s="116"/>
      <c r="GOZ219" s="116"/>
      <c r="GPA219" s="116"/>
      <c r="GPB219" s="116"/>
      <c r="GPC219" s="116"/>
      <c r="GPD219" s="116"/>
      <c r="GPE219" s="116" t="s">
        <v>74</v>
      </c>
      <c r="GPF219" s="116"/>
      <c r="GPG219" s="116"/>
      <c r="GPH219" s="116"/>
      <c r="GPI219" s="116"/>
      <c r="GPJ219" s="116"/>
      <c r="GPK219" s="116"/>
      <c r="GPL219" s="116"/>
      <c r="GPM219" s="116" t="s">
        <v>74</v>
      </c>
      <c r="GPN219" s="116"/>
      <c r="GPO219" s="116"/>
      <c r="GPP219" s="116"/>
      <c r="GPQ219" s="116"/>
      <c r="GPR219" s="116"/>
      <c r="GPS219" s="116"/>
      <c r="GPT219" s="116"/>
      <c r="GPU219" s="116" t="s">
        <v>74</v>
      </c>
      <c r="GPV219" s="116"/>
      <c r="GPW219" s="116"/>
      <c r="GPX219" s="116"/>
      <c r="GPY219" s="116"/>
      <c r="GPZ219" s="116"/>
      <c r="GQA219" s="116"/>
      <c r="GQB219" s="116"/>
      <c r="GQC219" s="116" t="s">
        <v>74</v>
      </c>
      <c r="GQD219" s="116"/>
      <c r="GQE219" s="116"/>
      <c r="GQF219" s="116"/>
      <c r="GQG219" s="116"/>
      <c r="GQH219" s="116"/>
      <c r="GQI219" s="116"/>
      <c r="GQJ219" s="116"/>
      <c r="GQK219" s="116" t="s">
        <v>74</v>
      </c>
      <c r="GQL219" s="116"/>
      <c r="GQM219" s="116"/>
      <c r="GQN219" s="116"/>
      <c r="GQO219" s="116"/>
      <c r="GQP219" s="116"/>
      <c r="GQQ219" s="116"/>
      <c r="GQR219" s="116"/>
      <c r="GQS219" s="116" t="s">
        <v>74</v>
      </c>
      <c r="GQT219" s="116"/>
      <c r="GQU219" s="116"/>
      <c r="GQV219" s="116"/>
      <c r="GQW219" s="116"/>
      <c r="GQX219" s="116"/>
      <c r="GQY219" s="116"/>
      <c r="GQZ219" s="116"/>
      <c r="GRA219" s="116" t="s">
        <v>74</v>
      </c>
      <c r="GRB219" s="116"/>
      <c r="GRC219" s="116"/>
      <c r="GRD219" s="116"/>
      <c r="GRE219" s="116"/>
      <c r="GRF219" s="116"/>
      <c r="GRG219" s="116"/>
      <c r="GRH219" s="116"/>
      <c r="GRI219" s="116" t="s">
        <v>74</v>
      </c>
      <c r="GRJ219" s="116"/>
      <c r="GRK219" s="116"/>
      <c r="GRL219" s="116"/>
      <c r="GRM219" s="116"/>
      <c r="GRN219" s="116"/>
      <c r="GRO219" s="116"/>
      <c r="GRP219" s="116"/>
      <c r="GRQ219" s="116" t="s">
        <v>74</v>
      </c>
      <c r="GRR219" s="116"/>
      <c r="GRS219" s="116"/>
      <c r="GRT219" s="116"/>
      <c r="GRU219" s="116"/>
      <c r="GRV219" s="116"/>
      <c r="GRW219" s="116"/>
      <c r="GRX219" s="116"/>
      <c r="GRY219" s="116" t="s">
        <v>74</v>
      </c>
      <c r="GRZ219" s="116"/>
      <c r="GSA219" s="116"/>
      <c r="GSB219" s="116"/>
      <c r="GSC219" s="116"/>
      <c r="GSD219" s="116"/>
      <c r="GSE219" s="116"/>
      <c r="GSF219" s="116"/>
      <c r="GSG219" s="116" t="s">
        <v>74</v>
      </c>
      <c r="GSH219" s="116"/>
      <c r="GSI219" s="116"/>
      <c r="GSJ219" s="116"/>
      <c r="GSK219" s="116"/>
      <c r="GSL219" s="116"/>
      <c r="GSM219" s="116"/>
      <c r="GSN219" s="116"/>
      <c r="GSO219" s="116" t="s">
        <v>74</v>
      </c>
      <c r="GSP219" s="116"/>
      <c r="GSQ219" s="116"/>
      <c r="GSR219" s="116"/>
      <c r="GSS219" s="116"/>
      <c r="GST219" s="116"/>
      <c r="GSU219" s="116"/>
      <c r="GSV219" s="116"/>
      <c r="GSW219" s="116" t="s">
        <v>74</v>
      </c>
      <c r="GSX219" s="116"/>
      <c r="GSY219" s="116"/>
      <c r="GSZ219" s="116"/>
      <c r="GTA219" s="116"/>
      <c r="GTB219" s="116"/>
      <c r="GTC219" s="116"/>
      <c r="GTD219" s="116"/>
      <c r="GTE219" s="116" t="s">
        <v>74</v>
      </c>
      <c r="GTF219" s="116"/>
      <c r="GTG219" s="116"/>
      <c r="GTH219" s="116"/>
      <c r="GTI219" s="116"/>
      <c r="GTJ219" s="116"/>
      <c r="GTK219" s="116"/>
      <c r="GTL219" s="116"/>
      <c r="GTM219" s="116" t="s">
        <v>74</v>
      </c>
      <c r="GTN219" s="116"/>
      <c r="GTO219" s="116"/>
      <c r="GTP219" s="116"/>
      <c r="GTQ219" s="116"/>
      <c r="GTR219" s="116"/>
      <c r="GTS219" s="116"/>
      <c r="GTT219" s="116"/>
      <c r="GTU219" s="116" t="s">
        <v>74</v>
      </c>
      <c r="GTV219" s="116"/>
      <c r="GTW219" s="116"/>
      <c r="GTX219" s="116"/>
      <c r="GTY219" s="116"/>
      <c r="GTZ219" s="116"/>
      <c r="GUA219" s="116"/>
      <c r="GUB219" s="116"/>
      <c r="GUC219" s="116" t="s">
        <v>74</v>
      </c>
      <c r="GUD219" s="116"/>
      <c r="GUE219" s="116"/>
      <c r="GUF219" s="116"/>
      <c r="GUG219" s="116"/>
      <c r="GUH219" s="116"/>
      <c r="GUI219" s="116"/>
      <c r="GUJ219" s="116"/>
      <c r="GUK219" s="116" t="s">
        <v>74</v>
      </c>
      <c r="GUL219" s="116"/>
      <c r="GUM219" s="116"/>
      <c r="GUN219" s="116"/>
      <c r="GUO219" s="116"/>
      <c r="GUP219" s="116"/>
      <c r="GUQ219" s="116"/>
      <c r="GUR219" s="116"/>
      <c r="GUS219" s="116" t="s">
        <v>74</v>
      </c>
      <c r="GUT219" s="116"/>
      <c r="GUU219" s="116"/>
      <c r="GUV219" s="116"/>
      <c r="GUW219" s="116"/>
      <c r="GUX219" s="116"/>
      <c r="GUY219" s="116"/>
      <c r="GUZ219" s="116"/>
      <c r="GVA219" s="116" t="s">
        <v>74</v>
      </c>
      <c r="GVB219" s="116"/>
      <c r="GVC219" s="116"/>
      <c r="GVD219" s="116"/>
      <c r="GVE219" s="116"/>
      <c r="GVF219" s="116"/>
      <c r="GVG219" s="116"/>
      <c r="GVH219" s="116"/>
      <c r="GVI219" s="116" t="s">
        <v>74</v>
      </c>
      <c r="GVJ219" s="116"/>
      <c r="GVK219" s="116"/>
      <c r="GVL219" s="116"/>
      <c r="GVM219" s="116"/>
      <c r="GVN219" s="116"/>
      <c r="GVO219" s="116"/>
      <c r="GVP219" s="116"/>
      <c r="GVQ219" s="116" t="s">
        <v>74</v>
      </c>
      <c r="GVR219" s="116"/>
      <c r="GVS219" s="116"/>
      <c r="GVT219" s="116"/>
      <c r="GVU219" s="116"/>
      <c r="GVV219" s="116"/>
      <c r="GVW219" s="116"/>
      <c r="GVX219" s="116"/>
      <c r="GVY219" s="116" t="s">
        <v>74</v>
      </c>
      <c r="GVZ219" s="116"/>
      <c r="GWA219" s="116"/>
      <c r="GWB219" s="116"/>
      <c r="GWC219" s="116"/>
      <c r="GWD219" s="116"/>
      <c r="GWE219" s="116"/>
      <c r="GWF219" s="116"/>
      <c r="GWG219" s="116" t="s">
        <v>74</v>
      </c>
      <c r="GWH219" s="116"/>
      <c r="GWI219" s="116"/>
      <c r="GWJ219" s="116"/>
      <c r="GWK219" s="116"/>
      <c r="GWL219" s="116"/>
      <c r="GWM219" s="116"/>
      <c r="GWN219" s="116"/>
      <c r="GWO219" s="116" t="s">
        <v>74</v>
      </c>
      <c r="GWP219" s="116"/>
      <c r="GWQ219" s="116"/>
      <c r="GWR219" s="116"/>
      <c r="GWS219" s="116"/>
      <c r="GWT219" s="116"/>
      <c r="GWU219" s="116"/>
      <c r="GWV219" s="116"/>
      <c r="GWW219" s="116" t="s">
        <v>74</v>
      </c>
      <c r="GWX219" s="116"/>
      <c r="GWY219" s="116"/>
      <c r="GWZ219" s="116"/>
      <c r="GXA219" s="116"/>
      <c r="GXB219" s="116"/>
      <c r="GXC219" s="116"/>
      <c r="GXD219" s="116"/>
      <c r="GXE219" s="116" t="s">
        <v>74</v>
      </c>
      <c r="GXF219" s="116"/>
      <c r="GXG219" s="116"/>
      <c r="GXH219" s="116"/>
      <c r="GXI219" s="116"/>
      <c r="GXJ219" s="116"/>
      <c r="GXK219" s="116"/>
      <c r="GXL219" s="116"/>
      <c r="GXM219" s="116" t="s">
        <v>74</v>
      </c>
      <c r="GXN219" s="116"/>
      <c r="GXO219" s="116"/>
      <c r="GXP219" s="116"/>
      <c r="GXQ219" s="116"/>
      <c r="GXR219" s="116"/>
      <c r="GXS219" s="116"/>
      <c r="GXT219" s="116"/>
      <c r="GXU219" s="116" t="s">
        <v>74</v>
      </c>
      <c r="GXV219" s="116"/>
      <c r="GXW219" s="116"/>
      <c r="GXX219" s="116"/>
      <c r="GXY219" s="116"/>
      <c r="GXZ219" s="116"/>
      <c r="GYA219" s="116"/>
      <c r="GYB219" s="116"/>
      <c r="GYC219" s="116" t="s">
        <v>74</v>
      </c>
      <c r="GYD219" s="116"/>
      <c r="GYE219" s="116"/>
      <c r="GYF219" s="116"/>
      <c r="GYG219" s="116"/>
      <c r="GYH219" s="116"/>
      <c r="GYI219" s="116"/>
      <c r="GYJ219" s="116"/>
      <c r="GYK219" s="116" t="s">
        <v>74</v>
      </c>
      <c r="GYL219" s="116"/>
      <c r="GYM219" s="116"/>
      <c r="GYN219" s="116"/>
      <c r="GYO219" s="116"/>
      <c r="GYP219" s="116"/>
      <c r="GYQ219" s="116"/>
      <c r="GYR219" s="116"/>
      <c r="GYS219" s="116" t="s">
        <v>74</v>
      </c>
      <c r="GYT219" s="116"/>
      <c r="GYU219" s="116"/>
      <c r="GYV219" s="116"/>
      <c r="GYW219" s="116"/>
      <c r="GYX219" s="116"/>
      <c r="GYY219" s="116"/>
      <c r="GYZ219" s="116"/>
      <c r="GZA219" s="116" t="s">
        <v>74</v>
      </c>
      <c r="GZB219" s="116"/>
      <c r="GZC219" s="116"/>
      <c r="GZD219" s="116"/>
      <c r="GZE219" s="116"/>
      <c r="GZF219" s="116"/>
      <c r="GZG219" s="116"/>
      <c r="GZH219" s="116"/>
      <c r="GZI219" s="116" t="s">
        <v>74</v>
      </c>
      <c r="GZJ219" s="116"/>
      <c r="GZK219" s="116"/>
      <c r="GZL219" s="116"/>
      <c r="GZM219" s="116"/>
      <c r="GZN219" s="116"/>
      <c r="GZO219" s="116"/>
      <c r="GZP219" s="116"/>
      <c r="GZQ219" s="116" t="s">
        <v>74</v>
      </c>
      <c r="GZR219" s="116"/>
      <c r="GZS219" s="116"/>
      <c r="GZT219" s="116"/>
      <c r="GZU219" s="116"/>
      <c r="GZV219" s="116"/>
      <c r="GZW219" s="116"/>
      <c r="GZX219" s="116"/>
      <c r="GZY219" s="116" t="s">
        <v>74</v>
      </c>
      <c r="GZZ219" s="116"/>
      <c r="HAA219" s="116"/>
      <c r="HAB219" s="116"/>
      <c r="HAC219" s="116"/>
      <c r="HAD219" s="116"/>
      <c r="HAE219" s="116"/>
      <c r="HAF219" s="116"/>
      <c r="HAG219" s="116" t="s">
        <v>74</v>
      </c>
      <c r="HAH219" s="116"/>
      <c r="HAI219" s="116"/>
      <c r="HAJ219" s="116"/>
      <c r="HAK219" s="116"/>
      <c r="HAL219" s="116"/>
      <c r="HAM219" s="116"/>
      <c r="HAN219" s="116"/>
      <c r="HAO219" s="116" t="s">
        <v>74</v>
      </c>
      <c r="HAP219" s="116"/>
      <c r="HAQ219" s="116"/>
      <c r="HAR219" s="116"/>
      <c r="HAS219" s="116"/>
      <c r="HAT219" s="116"/>
      <c r="HAU219" s="116"/>
      <c r="HAV219" s="116"/>
      <c r="HAW219" s="116" t="s">
        <v>74</v>
      </c>
      <c r="HAX219" s="116"/>
      <c r="HAY219" s="116"/>
      <c r="HAZ219" s="116"/>
      <c r="HBA219" s="116"/>
      <c r="HBB219" s="116"/>
      <c r="HBC219" s="116"/>
      <c r="HBD219" s="116"/>
      <c r="HBE219" s="116" t="s">
        <v>74</v>
      </c>
      <c r="HBF219" s="116"/>
      <c r="HBG219" s="116"/>
      <c r="HBH219" s="116"/>
      <c r="HBI219" s="116"/>
      <c r="HBJ219" s="116"/>
      <c r="HBK219" s="116"/>
      <c r="HBL219" s="116"/>
      <c r="HBM219" s="116" t="s">
        <v>74</v>
      </c>
      <c r="HBN219" s="116"/>
      <c r="HBO219" s="116"/>
      <c r="HBP219" s="116"/>
      <c r="HBQ219" s="116"/>
      <c r="HBR219" s="116"/>
      <c r="HBS219" s="116"/>
      <c r="HBT219" s="116"/>
      <c r="HBU219" s="116" t="s">
        <v>74</v>
      </c>
      <c r="HBV219" s="116"/>
      <c r="HBW219" s="116"/>
      <c r="HBX219" s="116"/>
      <c r="HBY219" s="116"/>
      <c r="HBZ219" s="116"/>
      <c r="HCA219" s="116"/>
      <c r="HCB219" s="116"/>
      <c r="HCC219" s="116" t="s">
        <v>74</v>
      </c>
      <c r="HCD219" s="116"/>
      <c r="HCE219" s="116"/>
      <c r="HCF219" s="116"/>
      <c r="HCG219" s="116"/>
      <c r="HCH219" s="116"/>
      <c r="HCI219" s="116"/>
      <c r="HCJ219" s="116"/>
      <c r="HCK219" s="116" t="s">
        <v>74</v>
      </c>
      <c r="HCL219" s="116"/>
      <c r="HCM219" s="116"/>
      <c r="HCN219" s="116"/>
      <c r="HCO219" s="116"/>
      <c r="HCP219" s="116"/>
      <c r="HCQ219" s="116"/>
      <c r="HCR219" s="116"/>
      <c r="HCS219" s="116" t="s">
        <v>74</v>
      </c>
      <c r="HCT219" s="116"/>
      <c r="HCU219" s="116"/>
      <c r="HCV219" s="116"/>
      <c r="HCW219" s="116"/>
      <c r="HCX219" s="116"/>
      <c r="HCY219" s="116"/>
      <c r="HCZ219" s="116"/>
      <c r="HDA219" s="116" t="s">
        <v>74</v>
      </c>
      <c r="HDB219" s="116"/>
      <c r="HDC219" s="116"/>
      <c r="HDD219" s="116"/>
      <c r="HDE219" s="116"/>
      <c r="HDF219" s="116"/>
      <c r="HDG219" s="116"/>
      <c r="HDH219" s="116"/>
      <c r="HDI219" s="116" t="s">
        <v>74</v>
      </c>
      <c r="HDJ219" s="116"/>
      <c r="HDK219" s="116"/>
      <c r="HDL219" s="116"/>
      <c r="HDM219" s="116"/>
      <c r="HDN219" s="116"/>
      <c r="HDO219" s="116"/>
      <c r="HDP219" s="116"/>
      <c r="HDQ219" s="116" t="s">
        <v>74</v>
      </c>
      <c r="HDR219" s="116"/>
      <c r="HDS219" s="116"/>
      <c r="HDT219" s="116"/>
      <c r="HDU219" s="116"/>
      <c r="HDV219" s="116"/>
      <c r="HDW219" s="116"/>
      <c r="HDX219" s="116"/>
      <c r="HDY219" s="116" t="s">
        <v>74</v>
      </c>
      <c r="HDZ219" s="116"/>
      <c r="HEA219" s="116"/>
      <c r="HEB219" s="116"/>
      <c r="HEC219" s="116"/>
      <c r="HED219" s="116"/>
      <c r="HEE219" s="116"/>
      <c r="HEF219" s="116"/>
      <c r="HEG219" s="116" t="s">
        <v>74</v>
      </c>
      <c r="HEH219" s="116"/>
      <c r="HEI219" s="116"/>
      <c r="HEJ219" s="116"/>
      <c r="HEK219" s="116"/>
      <c r="HEL219" s="116"/>
      <c r="HEM219" s="116"/>
      <c r="HEN219" s="116"/>
      <c r="HEO219" s="116" t="s">
        <v>74</v>
      </c>
      <c r="HEP219" s="116"/>
      <c r="HEQ219" s="116"/>
      <c r="HER219" s="116"/>
      <c r="HES219" s="116"/>
      <c r="HET219" s="116"/>
      <c r="HEU219" s="116"/>
      <c r="HEV219" s="116"/>
      <c r="HEW219" s="116" t="s">
        <v>74</v>
      </c>
      <c r="HEX219" s="116"/>
      <c r="HEY219" s="116"/>
      <c r="HEZ219" s="116"/>
      <c r="HFA219" s="116"/>
      <c r="HFB219" s="116"/>
      <c r="HFC219" s="116"/>
      <c r="HFD219" s="116"/>
      <c r="HFE219" s="116" t="s">
        <v>74</v>
      </c>
      <c r="HFF219" s="116"/>
      <c r="HFG219" s="116"/>
      <c r="HFH219" s="116"/>
      <c r="HFI219" s="116"/>
      <c r="HFJ219" s="116"/>
      <c r="HFK219" s="116"/>
      <c r="HFL219" s="116"/>
      <c r="HFM219" s="116" t="s">
        <v>74</v>
      </c>
      <c r="HFN219" s="116"/>
      <c r="HFO219" s="116"/>
      <c r="HFP219" s="116"/>
      <c r="HFQ219" s="116"/>
      <c r="HFR219" s="116"/>
      <c r="HFS219" s="116"/>
      <c r="HFT219" s="116"/>
      <c r="HFU219" s="116" t="s">
        <v>74</v>
      </c>
      <c r="HFV219" s="116"/>
      <c r="HFW219" s="116"/>
      <c r="HFX219" s="116"/>
      <c r="HFY219" s="116"/>
      <c r="HFZ219" s="116"/>
      <c r="HGA219" s="116"/>
      <c r="HGB219" s="116"/>
      <c r="HGC219" s="116" t="s">
        <v>74</v>
      </c>
      <c r="HGD219" s="116"/>
      <c r="HGE219" s="116"/>
      <c r="HGF219" s="116"/>
      <c r="HGG219" s="116"/>
      <c r="HGH219" s="116"/>
      <c r="HGI219" s="116"/>
      <c r="HGJ219" s="116"/>
      <c r="HGK219" s="116" t="s">
        <v>74</v>
      </c>
      <c r="HGL219" s="116"/>
      <c r="HGM219" s="116"/>
      <c r="HGN219" s="116"/>
      <c r="HGO219" s="116"/>
      <c r="HGP219" s="116"/>
      <c r="HGQ219" s="116"/>
      <c r="HGR219" s="116"/>
      <c r="HGS219" s="116" t="s">
        <v>74</v>
      </c>
      <c r="HGT219" s="116"/>
      <c r="HGU219" s="116"/>
      <c r="HGV219" s="116"/>
      <c r="HGW219" s="116"/>
      <c r="HGX219" s="116"/>
      <c r="HGY219" s="116"/>
      <c r="HGZ219" s="116"/>
      <c r="HHA219" s="116" t="s">
        <v>74</v>
      </c>
      <c r="HHB219" s="116"/>
      <c r="HHC219" s="116"/>
      <c r="HHD219" s="116"/>
      <c r="HHE219" s="116"/>
      <c r="HHF219" s="116"/>
      <c r="HHG219" s="116"/>
      <c r="HHH219" s="116"/>
      <c r="HHI219" s="116" t="s">
        <v>74</v>
      </c>
      <c r="HHJ219" s="116"/>
      <c r="HHK219" s="116"/>
      <c r="HHL219" s="116"/>
      <c r="HHM219" s="116"/>
      <c r="HHN219" s="116"/>
      <c r="HHO219" s="116"/>
      <c r="HHP219" s="116"/>
      <c r="HHQ219" s="116" t="s">
        <v>74</v>
      </c>
      <c r="HHR219" s="116"/>
      <c r="HHS219" s="116"/>
      <c r="HHT219" s="116"/>
      <c r="HHU219" s="116"/>
      <c r="HHV219" s="116"/>
      <c r="HHW219" s="116"/>
      <c r="HHX219" s="116"/>
      <c r="HHY219" s="116" t="s">
        <v>74</v>
      </c>
      <c r="HHZ219" s="116"/>
      <c r="HIA219" s="116"/>
      <c r="HIB219" s="116"/>
      <c r="HIC219" s="116"/>
      <c r="HID219" s="116"/>
      <c r="HIE219" s="116"/>
      <c r="HIF219" s="116"/>
      <c r="HIG219" s="116" t="s">
        <v>74</v>
      </c>
      <c r="HIH219" s="116"/>
      <c r="HII219" s="116"/>
      <c r="HIJ219" s="116"/>
      <c r="HIK219" s="116"/>
      <c r="HIL219" s="116"/>
      <c r="HIM219" s="116"/>
      <c r="HIN219" s="116"/>
      <c r="HIO219" s="116" t="s">
        <v>74</v>
      </c>
      <c r="HIP219" s="116"/>
      <c r="HIQ219" s="116"/>
      <c r="HIR219" s="116"/>
      <c r="HIS219" s="116"/>
      <c r="HIT219" s="116"/>
      <c r="HIU219" s="116"/>
      <c r="HIV219" s="116"/>
      <c r="HIW219" s="116" t="s">
        <v>74</v>
      </c>
      <c r="HIX219" s="116"/>
      <c r="HIY219" s="116"/>
      <c r="HIZ219" s="116"/>
      <c r="HJA219" s="116"/>
      <c r="HJB219" s="116"/>
      <c r="HJC219" s="116"/>
      <c r="HJD219" s="116"/>
      <c r="HJE219" s="116" t="s">
        <v>74</v>
      </c>
      <c r="HJF219" s="116"/>
      <c r="HJG219" s="116"/>
      <c r="HJH219" s="116"/>
      <c r="HJI219" s="116"/>
      <c r="HJJ219" s="116"/>
      <c r="HJK219" s="116"/>
      <c r="HJL219" s="116"/>
      <c r="HJM219" s="116" t="s">
        <v>74</v>
      </c>
      <c r="HJN219" s="116"/>
      <c r="HJO219" s="116"/>
      <c r="HJP219" s="116"/>
      <c r="HJQ219" s="116"/>
      <c r="HJR219" s="116"/>
      <c r="HJS219" s="116"/>
      <c r="HJT219" s="116"/>
      <c r="HJU219" s="116" t="s">
        <v>74</v>
      </c>
      <c r="HJV219" s="116"/>
      <c r="HJW219" s="116"/>
      <c r="HJX219" s="116"/>
      <c r="HJY219" s="116"/>
      <c r="HJZ219" s="116"/>
      <c r="HKA219" s="116"/>
      <c r="HKB219" s="116"/>
      <c r="HKC219" s="116" t="s">
        <v>74</v>
      </c>
      <c r="HKD219" s="116"/>
      <c r="HKE219" s="116"/>
      <c r="HKF219" s="116"/>
      <c r="HKG219" s="116"/>
      <c r="HKH219" s="116"/>
      <c r="HKI219" s="116"/>
      <c r="HKJ219" s="116"/>
      <c r="HKK219" s="116" t="s">
        <v>74</v>
      </c>
      <c r="HKL219" s="116"/>
      <c r="HKM219" s="116"/>
      <c r="HKN219" s="116"/>
      <c r="HKO219" s="116"/>
      <c r="HKP219" s="116"/>
      <c r="HKQ219" s="116"/>
      <c r="HKR219" s="116"/>
      <c r="HKS219" s="116" t="s">
        <v>74</v>
      </c>
      <c r="HKT219" s="116"/>
      <c r="HKU219" s="116"/>
      <c r="HKV219" s="116"/>
      <c r="HKW219" s="116"/>
      <c r="HKX219" s="116"/>
      <c r="HKY219" s="116"/>
      <c r="HKZ219" s="116"/>
      <c r="HLA219" s="116" t="s">
        <v>74</v>
      </c>
      <c r="HLB219" s="116"/>
      <c r="HLC219" s="116"/>
      <c r="HLD219" s="116"/>
      <c r="HLE219" s="116"/>
      <c r="HLF219" s="116"/>
      <c r="HLG219" s="116"/>
      <c r="HLH219" s="116"/>
      <c r="HLI219" s="116" t="s">
        <v>74</v>
      </c>
      <c r="HLJ219" s="116"/>
      <c r="HLK219" s="116"/>
      <c r="HLL219" s="116"/>
      <c r="HLM219" s="116"/>
      <c r="HLN219" s="116"/>
      <c r="HLO219" s="116"/>
      <c r="HLP219" s="116"/>
      <c r="HLQ219" s="116" t="s">
        <v>74</v>
      </c>
      <c r="HLR219" s="116"/>
      <c r="HLS219" s="116"/>
      <c r="HLT219" s="116"/>
      <c r="HLU219" s="116"/>
      <c r="HLV219" s="116"/>
      <c r="HLW219" s="116"/>
      <c r="HLX219" s="116"/>
      <c r="HLY219" s="116" t="s">
        <v>74</v>
      </c>
      <c r="HLZ219" s="116"/>
      <c r="HMA219" s="116"/>
      <c r="HMB219" s="116"/>
      <c r="HMC219" s="116"/>
      <c r="HMD219" s="116"/>
      <c r="HME219" s="116"/>
      <c r="HMF219" s="116"/>
      <c r="HMG219" s="116" t="s">
        <v>74</v>
      </c>
      <c r="HMH219" s="116"/>
      <c r="HMI219" s="116"/>
      <c r="HMJ219" s="116"/>
      <c r="HMK219" s="116"/>
      <c r="HML219" s="116"/>
      <c r="HMM219" s="116"/>
      <c r="HMN219" s="116"/>
      <c r="HMO219" s="116" t="s">
        <v>74</v>
      </c>
      <c r="HMP219" s="116"/>
      <c r="HMQ219" s="116"/>
      <c r="HMR219" s="116"/>
      <c r="HMS219" s="116"/>
      <c r="HMT219" s="116"/>
      <c r="HMU219" s="116"/>
      <c r="HMV219" s="116"/>
      <c r="HMW219" s="116" t="s">
        <v>74</v>
      </c>
      <c r="HMX219" s="116"/>
      <c r="HMY219" s="116"/>
      <c r="HMZ219" s="116"/>
      <c r="HNA219" s="116"/>
      <c r="HNB219" s="116"/>
      <c r="HNC219" s="116"/>
      <c r="HND219" s="116"/>
      <c r="HNE219" s="116" t="s">
        <v>74</v>
      </c>
      <c r="HNF219" s="116"/>
      <c r="HNG219" s="116"/>
      <c r="HNH219" s="116"/>
      <c r="HNI219" s="116"/>
      <c r="HNJ219" s="116"/>
      <c r="HNK219" s="116"/>
      <c r="HNL219" s="116"/>
      <c r="HNM219" s="116" t="s">
        <v>74</v>
      </c>
      <c r="HNN219" s="116"/>
      <c r="HNO219" s="116"/>
      <c r="HNP219" s="116"/>
      <c r="HNQ219" s="116"/>
      <c r="HNR219" s="116"/>
      <c r="HNS219" s="116"/>
      <c r="HNT219" s="116"/>
      <c r="HNU219" s="116" t="s">
        <v>74</v>
      </c>
      <c r="HNV219" s="116"/>
      <c r="HNW219" s="116"/>
      <c r="HNX219" s="116"/>
      <c r="HNY219" s="116"/>
      <c r="HNZ219" s="116"/>
      <c r="HOA219" s="116"/>
      <c r="HOB219" s="116"/>
      <c r="HOC219" s="116" t="s">
        <v>74</v>
      </c>
      <c r="HOD219" s="116"/>
      <c r="HOE219" s="116"/>
      <c r="HOF219" s="116"/>
      <c r="HOG219" s="116"/>
      <c r="HOH219" s="116"/>
      <c r="HOI219" s="116"/>
      <c r="HOJ219" s="116"/>
      <c r="HOK219" s="116" t="s">
        <v>74</v>
      </c>
      <c r="HOL219" s="116"/>
      <c r="HOM219" s="116"/>
      <c r="HON219" s="116"/>
      <c r="HOO219" s="116"/>
      <c r="HOP219" s="116"/>
      <c r="HOQ219" s="116"/>
      <c r="HOR219" s="116"/>
      <c r="HOS219" s="116" t="s">
        <v>74</v>
      </c>
      <c r="HOT219" s="116"/>
      <c r="HOU219" s="116"/>
      <c r="HOV219" s="116"/>
      <c r="HOW219" s="116"/>
      <c r="HOX219" s="116"/>
      <c r="HOY219" s="116"/>
      <c r="HOZ219" s="116"/>
      <c r="HPA219" s="116" t="s">
        <v>74</v>
      </c>
      <c r="HPB219" s="116"/>
      <c r="HPC219" s="116"/>
      <c r="HPD219" s="116"/>
      <c r="HPE219" s="116"/>
      <c r="HPF219" s="116"/>
      <c r="HPG219" s="116"/>
      <c r="HPH219" s="116"/>
      <c r="HPI219" s="116" t="s">
        <v>74</v>
      </c>
      <c r="HPJ219" s="116"/>
      <c r="HPK219" s="116"/>
      <c r="HPL219" s="116"/>
      <c r="HPM219" s="116"/>
      <c r="HPN219" s="116"/>
      <c r="HPO219" s="116"/>
      <c r="HPP219" s="116"/>
      <c r="HPQ219" s="116" t="s">
        <v>74</v>
      </c>
      <c r="HPR219" s="116"/>
      <c r="HPS219" s="116"/>
      <c r="HPT219" s="116"/>
      <c r="HPU219" s="116"/>
      <c r="HPV219" s="116"/>
      <c r="HPW219" s="116"/>
      <c r="HPX219" s="116"/>
      <c r="HPY219" s="116" t="s">
        <v>74</v>
      </c>
      <c r="HPZ219" s="116"/>
      <c r="HQA219" s="116"/>
      <c r="HQB219" s="116"/>
      <c r="HQC219" s="116"/>
      <c r="HQD219" s="116"/>
      <c r="HQE219" s="116"/>
      <c r="HQF219" s="116"/>
      <c r="HQG219" s="116" t="s">
        <v>74</v>
      </c>
      <c r="HQH219" s="116"/>
      <c r="HQI219" s="116"/>
      <c r="HQJ219" s="116"/>
      <c r="HQK219" s="116"/>
      <c r="HQL219" s="116"/>
      <c r="HQM219" s="116"/>
      <c r="HQN219" s="116"/>
      <c r="HQO219" s="116" t="s">
        <v>74</v>
      </c>
      <c r="HQP219" s="116"/>
      <c r="HQQ219" s="116"/>
      <c r="HQR219" s="116"/>
      <c r="HQS219" s="116"/>
      <c r="HQT219" s="116"/>
      <c r="HQU219" s="116"/>
      <c r="HQV219" s="116"/>
      <c r="HQW219" s="116" t="s">
        <v>74</v>
      </c>
      <c r="HQX219" s="116"/>
      <c r="HQY219" s="116"/>
      <c r="HQZ219" s="116"/>
      <c r="HRA219" s="116"/>
      <c r="HRB219" s="116"/>
      <c r="HRC219" s="116"/>
      <c r="HRD219" s="116"/>
      <c r="HRE219" s="116" t="s">
        <v>74</v>
      </c>
      <c r="HRF219" s="116"/>
      <c r="HRG219" s="116"/>
      <c r="HRH219" s="116"/>
      <c r="HRI219" s="116"/>
      <c r="HRJ219" s="116"/>
      <c r="HRK219" s="116"/>
      <c r="HRL219" s="116"/>
      <c r="HRM219" s="116" t="s">
        <v>74</v>
      </c>
      <c r="HRN219" s="116"/>
      <c r="HRO219" s="116"/>
      <c r="HRP219" s="116"/>
      <c r="HRQ219" s="116"/>
      <c r="HRR219" s="116"/>
      <c r="HRS219" s="116"/>
      <c r="HRT219" s="116"/>
      <c r="HRU219" s="116" t="s">
        <v>74</v>
      </c>
      <c r="HRV219" s="116"/>
      <c r="HRW219" s="116"/>
      <c r="HRX219" s="116"/>
      <c r="HRY219" s="116"/>
      <c r="HRZ219" s="116"/>
      <c r="HSA219" s="116"/>
      <c r="HSB219" s="116"/>
      <c r="HSC219" s="116" t="s">
        <v>74</v>
      </c>
      <c r="HSD219" s="116"/>
      <c r="HSE219" s="116"/>
      <c r="HSF219" s="116"/>
      <c r="HSG219" s="116"/>
      <c r="HSH219" s="116"/>
      <c r="HSI219" s="116"/>
      <c r="HSJ219" s="116"/>
      <c r="HSK219" s="116" t="s">
        <v>74</v>
      </c>
      <c r="HSL219" s="116"/>
      <c r="HSM219" s="116"/>
      <c r="HSN219" s="116"/>
      <c r="HSO219" s="116"/>
      <c r="HSP219" s="116"/>
      <c r="HSQ219" s="116"/>
      <c r="HSR219" s="116"/>
      <c r="HSS219" s="116" t="s">
        <v>74</v>
      </c>
      <c r="HST219" s="116"/>
      <c r="HSU219" s="116"/>
      <c r="HSV219" s="116"/>
      <c r="HSW219" s="116"/>
      <c r="HSX219" s="116"/>
      <c r="HSY219" s="116"/>
      <c r="HSZ219" s="116"/>
      <c r="HTA219" s="116" t="s">
        <v>74</v>
      </c>
      <c r="HTB219" s="116"/>
      <c r="HTC219" s="116"/>
      <c r="HTD219" s="116"/>
      <c r="HTE219" s="116"/>
      <c r="HTF219" s="116"/>
      <c r="HTG219" s="116"/>
      <c r="HTH219" s="116"/>
      <c r="HTI219" s="116" t="s">
        <v>74</v>
      </c>
      <c r="HTJ219" s="116"/>
      <c r="HTK219" s="116"/>
      <c r="HTL219" s="116"/>
      <c r="HTM219" s="116"/>
      <c r="HTN219" s="116"/>
      <c r="HTO219" s="116"/>
      <c r="HTP219" s="116"/>
      <c r="HTQ219" s="116" t="s">
        <v>74</v>
      </c>
      <c r="HTR219" s="116"/>
      <c r="HTS219" s="116"/>
      <c r="HTT219" s="116"/>
      <c r="HTU219" s="116"/>
      <c r="HTV219" s="116"/>
      <c r="HTW219" s="116"/>
      <c r="HTX219" s="116"/>
      <c r="HTY219" s="116" t="s">
        <v>74</v>
      </c>
      <c r="HTZ219" s="116"/>
      <c r="HUA219" s="116"/>
      <c r="HUB219" s="116"/>
      <c r="HUC219" s="116"/>
      <c r="HUD219" s="116"/>
      <c r="HUE219" s="116"/>
      <c r="HUF219" s="116"/>
      <c r="HUG219" s="116" t="s">
        <v>74</v>
      </c>
      <c r="HUH219" s="116"/>
      <c r="HUI219" s="116"/>
      <c r="HUJ219" s="116"/>
      <c r="HUK219" s="116"/>
      <c r="HUL219" s="116"/>
      <c r="HUM219" s="116"/>
      <c r="HUN219" s="116"/>
      <c r="HUO219" s="116" t="s">
        <v>74</v>
      </c>
      <c r="HUP219" s="116"/>
      <c r="HUQ219" s="116"/>
      <c r="HUR219" s="116"/>
      <c r="HUS219" s="116"/>
      <c r="HUT219" s="116"/>
      <c r="HUU219" s="116"/>
      <c r="HUV219" s="116"/>
      <c r="HUW219" s="116" t="s">
        <v>74</v>
      </c>
      <c r="HUX219" s="116"/>
      <c r="HUY219" s="116"/>
      <c r="HUZ219" s="116"/>
      <c r="HVA219" s="116"/>
      <c r="HVB219" s="116"/>
      <c r="HVC219" s="116"/>
      <c r="HVD219" s="116"/>
      <c r="HVE219" s="116" t="s">
        <v>74</v>
      </c>
      <c r="HVF219" s="116"/>
      <c r="HVG219" s="116"/>
      <c r="HVH219" s="116"/>
      <c r="HVI219" s="116"/>
      <c r="HVJ219" s="116"/>
      <c r="HVK219" s="116"/>
      <c r="HVL219" s="116"/>
      <c r="HVM219" s="116" t="s">
        <v>74</v>
      </c>
      <c r="HVN219" s="116"/>
      <c r="HVO219" s="116"/>
      <c r="HVP219" s="116"/>
      <c r="HVQ219" s="116"/>
      <c r="HVR219" s="116"/>
      <c r="HVS219" s="116"/>
      <c r="HVT219" s="116"/>
      <c r="HVU219" s="116" t="s">
        <v>74</v>
      </c>
      <c r="HVV219" s="116"/>
      <c r="HVW219" s="116"/>
      <c r="HVX219" s="116"/>
      <c r="HVY219" s="116"/>
      <c r="HVZ219" s="116"/>
      <c r="HWA219" s="116"/>
      <c r="HWB219" s="116"/>
      <c r="HWC219" s="116" t="s">
        <v>74</v>
      </c>
      <c r="HWD219" s="116"/>
      <c r="HWE219" s="116"/>
      <c r="HWF219" s="116"/>
      <c r="HWG219" s="116"/>
      <c r="HWH219" s="116"/>
      <c r="HWI219" s="116"/>
      <c r="HWJ219" s="116"/>
      <c r="HWK219" s="116" t="s">
        <v>74</v>
      </c>
      <c r="HWL219" s="116"/>
      <c r="HWM219" s="116"/>
      <c r="HWN219" s="116"/>
      <c r="HWO219" s="116"/>
      <c r="HWP219" s="116"/>
      <c r="HWQ219" s="116"/>
      <c r="HWR219" s="116"/>
      <c r="HWS219" s="116" t="s">
        <v>74</v>
      </c>
      <c r="HWT219" s="116"/>
      <c r="HWU219" s="116"/>
      <c r="HWV219" s="116"/>
      <c r="HWW219" s="116"/>
      <c r="HWX219" s="116"/>
      <c r="HWY219" s="116"/>
      <c r="HWZ219" s="116"/>
      <c r="HXA219" s="116" t="s">
        <v>74</v>
      </c>
      <c r="HXB219" s="116"/>
      <c r="HXC219" s="116"/>
      <c r="HXD219" s="116"/>
      <c r="HXE219" s="116"/>
      <c r="HXF219" s="116"/>
      <c r="HXG219" s="116"/>
      <c r="HXH219" s="116"/>
      <c r="HXI219" s="116" t="s">
        <v>74</v>
      </c>
      <c r="HXJ219" s="116"/>
      <c r="HXK219" s="116"/>
      <c r="HXL219" s="116"/>
      <c r="HXM219" s="116"/>
      <c r="HXN219" s="116"/>
      <c r="HXO219" s="116"/>
      <c r="HXP219" s="116"/>
      <c r="HXQ219" s="116" t="s">
        <v>74</v>
      </c>
      <c r="HXR219" s="116"/>
      <c r="HXS219" s="116"/>
      <c r="HXT219" s="116"/>
      <c r="HXU219" s="116"/>
      <c r="HXV219" s="116"/>
      <c r="HXW219" s="116"/>
      <c r="HXX219" s="116"/>
      <c r="HXY219" s="116" t="s">
        <v>74</v>
      </c>
      <c r="HXZ219" s="116"/>
      <c r="HYA219" s="116"/>
      <c r="HYB219" s="116"/>
      <c r="HYC219" s="116"/>
      <c r="HYD219" s="116"/>
      <c r="HYE219" s="116"/>
      <c r="HYF219" s="116"/>
      <c r="HYG219" s="116" t="s">
        <v>74</v>
      </c>
      <c r="HYH219" s="116"/>
      <c r="HYI219" s="116"/>
      <c r="HYJ219" s="116"/>
      <c r="HYK219" s="116"/>
      <c r="HYL219" s="116"/>
      <c r="HYM219" s="116"/>
      <c r="HYN219" s="116"/>
      <c r="HYO219" s="116" t="s">
        <v>74</v>
      </c>
      <c r="HYP219" s="116"/>
      <c r="HYQ219" s="116"/>
      <c r="HYR219" s="116"/>
      <c r="HYS219" s="116"/>
      <c r="HYT219" s="116"/>
      <c r="HYU219" s="116"/>
      <c r="HYV219" s="116"/>
      <c r="HYW219" s="116" t="s">
        <v>74</v>
      </c>
      <c r="HYX219" s="116"/>
      <c r="HYY219" s="116"/>
      <c r="HYZ219" s="116"/>
      <c r="HZA219" s="116"/>
      <c r="HZB219" s="116"/>
      <c r="HZC219" s="116"/>
      <c r="HZD219" s="116"/>
      <c r="HZE219" s="116" t="s">
        <v>74</v>
      </c>
      <c r="HZF219" s="116"/>
      <c r="HZG219" s="116"/>
      <c r="HZH219" s="116"/>
      <c r="HZI219" s="116"/>
      <c r="HZJ219" s="116"/>
      <c r="HZK219" s="116"/>
      <c r="HZL219" s="116"/>
      <c r="HZM219" s="116" t="s">
        <v>74</v>
      </c>
      <c r="HZN219" s="116"/>
      <c r="HZO219" s="116"/>
      <c r="HZP219" s="116"/>
      <c r="HZQ219" s="116"/>
      <c r="HZR219" s="116"/>
      <c r="HZS219" s="116"/>
      <c r="HZT219" s="116"/>
      <c r="HZU219" s="116" t="s">
        <v>74</v>
      </c>
      <c r="HZV219" s="116"/>
      <c r="HZW219" s="116"/>
      <c r="HZX219" s="116"/>
      <c r="HZY219" s="116"/>
      <c r="HZZ219" s="116"/>
      <c r="IAA219" s="116"/>
      <c r="IAB219" s="116"/>
      <c r="IAC219" s="116" t="s">
        <v>74</v>
      </c>
      <c r="IAD219" s="116"/>
      <c r="IAE219" s="116"/>
      <c r="IAF219" s="116"/>
      <c r="IAG219" s="116"/>
      <c r="IAH219" s="116"/>
      <c r="IAI219" s="116"/>
      <c r="IAJ219" s="116"/>
      <c r="IAK219" s="116" t="s">
        <v>74</v>
      </c>
      <c r="IAL219" s="116"/>
      <c r="IAM219" s="116"/>
      <c r="IAN219" s="116"/>
      <c r="IAO219" s="116"/>
      <c r="IAP219" s="116"/>
      <c r="IAQ219" s="116"/>
      <c r="IAR219" s="116"/>
      <c r="IAS219" s="116" t="s">
        <v>74</v>
      </c>
      <c r="IAT219" s="116"/>
      <c r="IAU219" s="116"/>
      <c r="IAV219" s="116"/>
      <c r="IAW219" s="116"/>
      <c r="IAX219" s="116"/>
      <c r="IAY219" s="116"/>
      <c r="IAZ219" s="116"/>
      <c r="IBA219" s="116" t="s">
        <v>74</v>
      </c>
      <c r="IBB219" s="116"/>
      <c r="IBC219" s="116"/>
      <c r="IBD219" s="116"/>
      <c r="IBE219" s="116"/>
      <c r="IBF219" s="116"/>
      <c r="IBG219" s="116"/>
      <c r="IBH219" s="116"/>
      <c r="IBI219" s="116" t="s">
        <v>74</v>
      </c>
      <c r="IBJ219" s="116"/>
      <c r="IBK219" s="116"/>
      <c r="IBL219" s="116"/>
      <c r="IBM219" s="116"/>
      <c r="IBN219" s="116"/>
      <c r="IBO219" s="116"/>
      <c r="IBP219" s="116"/>
      <c r="IBQ219" s="116" t="s">
        <v>74</v>
      </c>
      <c r="IBR219" s="116"/>
      <c r="IBS219" s="116"/>
      <c r="IBT219" s="116"/>
      <c r="IBU219" s="116"/>
      <c r="IBV219" s="116"/>
      <c r="IBW219" s="116"/>
      <c r="IBX219" s="116"/>
      <c r="IBY219" s="116" t="s">
        <v>74</v>
      </c>
      <c r="IBZ219" s="116"/>
      <c r="ICA219" s="116"/>
      <c r="ICB219" s="116"/>
      <c r="ICC219" s="116"/>
      <c r="ICD219" s="116"/>
      <c r="ICE219" s="116"/>
      <c r="ICF219" s="116"/>
      <c r="ICG219" s="116" t="s">
        <v>74</v>
      </c>
      <c r="ICH219" s="116"/>
      <c r="ICI219" s="116"/>
      <c r="ICJ219" s="116"/>
      <c r="ICK219" s="116"/>
      <c r="ICL219" s="116"/>
      <c r="ICM219" s="116"/>
      <c r="ICN219" s="116"/>
      <c r="ICO219" s="116" t="s">
        <v>74</v>
      </c>
      <c r="ICP219" s="116"/>
      <c r="ICQ219" s="116"/>
      <c r="ICR219" s="116"/>
      <c r="ICS219" s="116"/>
      <c r="ICT219" s="116"/>
      <c r="ICU219" s="116"/>
      <c r="ICV219" s="116"/>
      <c r="ICW219" s="116" t="s">
        <v>74</v>
      </c>
      <c r="ICX219" s="116"/>
      <c r="ICY219" s="116"/>
      <c r="ICZ219" s="116"/>
      <c r="IDA219" s="116"/>
      <c r="IDB219" s="116"/>
      <c r="IDC219" s="116"/>
      <c r="IDD219" s="116"/>
      <c r="IDE219" s="116" t="s">
        <v>74</v>
      </c>
      <c r="IDF219" s="116"/>
      <c r="IDG219" s="116"/>
      <c r="IDH219" s="116"/>
      <c r="IDI219" s="116"/>
      <c r="IDJ219" s="116"/>
      <c r="IDK219" s="116"/>
      <c r="IDL219" s="116"/>
      <c r="IDM219" s="116" t="s">
        <v>74</v>
      </c>
      <c r="IDN219" s="116"/>
      <c r="IDO219" s="116"/>
      <c r="IDP219" s="116"/>
      <c r="IDQ219" s="116"/>
      <c r="IDR219" s="116"/>
      <c r="IDS219" s="116"/>
      <c r="IDT219" s="116"/>
      <c r="IDU219" s="116" t="s">
        <v>74</v>
      </c>
      <c r="IDV219" s="116"/>
      <c r="IDW219" s="116"/>
      <c r="IDX219" s="116"/>
      <c r="IDY219" s="116"/>
      <c r="IDZ219" s="116"/>
      <c r="IEA219" s="116"/>
      <c r="IEB219" s="116"/>
      <c r="IEC219" s="116" t="s">
        <v>74</v>
      </c>
      <c r="IED219" s="116"/>
      <c r="IEE219" s="116"/>
      <c r="IEF219" s="116"/>
      <c r="IEG219" s="116"/>
      <c r="IEH219" s="116"/>
      <c r="IEI219" s="116"/>
      <c r="IEJ219" s="116"/>
      <c r="IEK219" s="116" t="s">
        <v>74</v>
      </c>
      <c r="IEL219" s="116"/>
      <c r="IEM219" s="116"/>
      <c r="IEN219" s="116"/>
      <c r="IEO219" s="116"/>
      <c r="IEP219" s="116"/>
      <c r="IEQ219" s="116"/>
      <c r="IER219" s="116"/>
      <c r="IES219" s="116" t="s">
        <v>74</v>
      </c>
      <c r="IET219" s="116"/>
      <c r="IEU219" s="116"/>
      <c r="IEV219" s="116"/>
      <c r="IEW219" s="116"/>
      <c r="IEX219" s="116"/>
      <c r="IEY219" s="116"/>
      <c r="IEZ219" s="116"/>
      <c r="IFA219" s="116" t="s">
        <v>74</v>
      </c>
      <c r="IFB219" s="116"/>
      <c r="IFC219" s="116"/>
      <c r="IFD219" s="116"/>
      <c r="IFE219" s="116"/>
      <c r="IFF219" s="116"/>
      <c r="IFG219" s="116"/>
      <c r="IFH219" s="116"/>
      <c r="IFI219" s="116" t="s">
        <v>74</v>
      </c>
      <c r="IFJ219" s="116"/>
      <c r="IFK219" s="116"/>
      <c r="IFL219" s="116"/>
      <c r="IFM219" s="116"/>
      <c r="IFN219" s="116"/>
      <c r="IFO219" s="116"/>
      <c r="IFP219" s="116"/>
      <c r="IFQ219" s="116" t="s">
        <v>74</v>
      </c>
      <c r="IFR219" s="116"/>
      <c r="IFS219" s="116"/>
      <c r="IFT219" s="116"/>
      <c r="IFU219" s="116"/>
      <c r="IFV219" s="116"/>
      <c r="IFW219" s="116"/>
      <c r="IFX219" s="116"/>
      <c r="IFY219" s="116" t="s">
        <v>74</v>
      </c>
      <c r="IFZ219" s="116"/>
      <c r="IGA219" s="116"/>
      <c r="IGB219" s="116"/>
      <c r="IGC219" s="116"/>
      <c r="IGD219" s="116"/>
      <c r="IGE219" s="116"/>
      <c r="IGF219" s="116"/>
      <c r="IGG219" s="116" t="s">
        <v>74</v>
      </c>
      <c r="IGH219" s="116"/>
      <c r="IGI219" s="116"/>
      <c r="IGJ219" s="116"/>
      <c r="IGK219" s="116"/>
      <c r="IGL219" s="116"/>
      <c r="IGM219" s="116"/>
      <c r="IGN219" s="116"/>
      <c r="IGO219" s="116" t="s">
        <v>74</v>
      </c>
      <c r="IGP219" s="116"/>
      <c r="IGQ219" s="116"/>
      <c r="IGR219" s="116"/>
      <c r="IGS219" s="116"/>
      <c r="IGT219" s="116"/>
      <c r="IGU219" s="116"/>
      <c r="IGV219" s="116"/>
      <c r="IGW219" s="116" t="s">
        <v>74</v>
      </c>
      <c r="IGX219" s="116"/>
      <c r="IGY219" s="116"/>
      <c r="IGZ219" s="116"/>
      <c r="IHA219" s="116"/>
      <c r="IHB219" s="116"/>
      <c r="IHC219" s="116"/>
      <c r="IHD219" s="116"/>
      <c r="IHE219" s="116" t="s">
        <v>74</v>
      </c>
      <c r="IHF219" s="116"/>
      <c r="IHG219" s="116"/>
      <c r="IHH219" s="116"/>
      <c r="IHI219" s="116"/>
      <c r="IHJ219" s="116"/>
      <c r="IHK219" s="116"/>
      <c r="IHL219" s="116"/>
      <c r="IHM219" s="116" t="s">
        <v>74</v>
      </c>
      <c r="IHN219" s="116"/>
      <c r="IHO219" s="116"/>
      <c r="IHP219" s="116"/>
      <c r="IHQ219" s="116"/>
      <c r="IHR219" s="116"/>
      <c r="IHS219" s="116"/>
      <c r="IHT219" s="116"/>
      <c r="IHU219" s="116" t="s">
        <v>74</v>
      </c>
      <c r="IHV219" s="116"/>
      <c r="IHW219" s="116"/>
      <c r="IHX219" s="116"/>
      <c r="IHY219" s="116"/>
      <c r="IHZ219" s="116"/>
      <c r="IIA219" s="116"/>
      <c r="IIB219" s="116"/>
      <c r="IIC219" s="116" t="s">
        <v>74</v>
      </c>
      <c r="IID219" s="116"/>
      <c r="IIE219" s="116"/>
      <c r="IIF219" s="116"/>
      <c r="IIG219" s="116"/>
      <c r="IIH219" s="116"/>
      <c r="III219" s="116"/>
      <c r="IIJ219" s="116"/>
      <c r="IIK219" s="116" t="s">
        <v>74</v>
      </c>
      <c r="IIL219" s="116"/>
      <c r="IIM219" s="116"/>
      <c r="IIN219" s="116"/>
      <c r="IIO219" s="116"/>
      <c r="IIP219" s="116"/>
      <c r="IIQ219" s="116"/>
      <c r="IIR219" s="116"/>
      <c r="IIS219" s="116" t="s">
        <v>74</v>
      </c>
      <c r="IIT219" s="116"/>
      <c r="IIU219" s="116"/>
      <c r="IIV219" s="116"/>
      <c r="IIW219" s="116"/>
      <c r="IIX219" s="116"/>
      <c r="IIY219" s="116"/>
      <c r="IIZ219" s="116"/>
      <c r="IJA219" s="116" t="s">
        <v>74</v>
      </c>
      <c r="IJB219" s="116"/>
      <c r="IJC219" s="116"/>
      <c r="IJD219" s="116"/>
      <c r="IJE219" s="116"/>
      <c r="IJF219" s="116"/>
      <c r="IJG219" s="116"/>
      <c r="IJH219" s="116"/>
      <c r="IJI219" s="116" t="s">
        <v>74</v>
      </c>
      <c r="IJJ219" s="116"/>
      <c r="IJK219" s="116"/>
      <c r="IJL219" s="116"/>
      <c r="IJM219" s="116"/>
      <c r="IJN219" s="116"/>
      <c r="IJO219" s="116"/>
      <c r="IJP219" s="116"/>
      <c r="IJQ219" s="116" t="s">
        <v>74</v>
      </c>
      <c r="IJR219" s="116"/>
      <c r="IJS219" s="116"/>
      <c r="IJT219" s="116"/>
      <c r="IJU219" s="116"/>
      <c r="IJV219" s="116"/>
      <c r="IJW219" s="116"/>
      <c r="IJX219" s="116"/>
      <c r="IJY219" s="116" t="s">
        <v>74</v>
      </c>
      <c r="IJZ219" s="116"/>
      <c r="IKA219" s="116"/>
      <c r="IKB219" s="116"/>
      <c r="IKC219" s="116"/>
      <c r="IKD219" s="116"/>
      <c r="IKE219" s="116"/>
      <c r="IKF219" s="116"/>
      <c r="IKG219" s="116" t="s">
        <v>74</v>
      </c>
      <c r="IKH219" s="116"/>
      <c r="IKI219" s="116"/>
      <c r="IKJ219" s="116"/>
      <c r="IKK219" s="116"/>
      <c r="IKL219" s="116"/>
      <c r="IKM219" s="116"/>
      <c r="IKN219" s="116"/>
      <c r="IKO219" s="116" t="s">
        <v>74</v>
      </c>
      <c r="IKP219" s="116"/>
      <c r="IKQ219" s="116"/>
      <c r="IKR219" s="116"/>
      <c r="IKS219" s="116"/>
      <c r="IKT219" s="116"/>
      <c r="IKU219" s="116"/>
      <c r="IKV219" s="116"/>
      <c r="IKW219" s="116" t="s">
        <v>74</v>
      </c>
      <c r="IKX219" s="116"/>
      <c r="IKY219" s="116"/>
      <c r="IKZ219" s="116"/>
      <c r="ILA219" s="116"/>
      <c r="ILB219" s="116"/>
      <c r="ILC219" s="116"/>
      <c r="ILD219" s="116"/>
      <c r="ILE219" s="116" t="s">
        <v>74</v>
      </c>
      <c r="ILF219" s="116"/>
      <c r="ILG219" s="116"/>
      <c r="ILH219" s="116"/>
      <c r="ILI219" s="116"/>
      <c r="ILJ219" s="116"/>
      <c r="ILK219" s="116"/>
      <c r="ILL219" s="116"/>
      <c r="ILM219" s="116" t="s">
        <v>74</v>
      </c>
      <c r="ILN219" s="116"/>
      <c r="ILO219" s="116"/>
      <c r="ILP219" s="116"/>
      <c r="ILQ219" s="116"/>
      <c r="ILR219" s="116"/>
      <c r="ILS219" s="116"/>
      <c r="ILT219" s="116"/>
      <c r="ILU219" s="116" t="s">
        <v>74</v>
      </c>
      <c r="ILV219" s="116"/>
      <c r="ILW219" s="116"/>
      <c r="ILX219" s="116"/>
      <c r="ILY219" s="116"/>
      <c r="ILZ219" s="116"/>
      <c r="IMA219" s="116"/>
      <c r="IMB219" s="116"/>
      <c r="IMC219" s="116" t="s">
        <v>74</v>
      </c>
      <c r="IMD219" s="116"/>
      <c r="IME219" s="116"/>
      <c r="IMF219" s="116"/>
      <c r="IMG219" s="116"/>
      <c r="IMH219" s="116"/>
      <c r="IMI219" s="116"/>
      <c r="IMJ219" s="116"/>
      <c r="IMK219" s="116" t="s">
        <v>74</v>
      </c>
      <c r="IML219" s="116"/>
      <c r="IMM219" s="116"/>
      <c r="IMN219" s="116"/>
      <c r="IMO219" s="116"/>
      <c r="IMP219" s="116"/>
      <c r="IMQ219" s="116"/>
      <c r="IMR219" s="116"/>
      <c r="IMS219" s="116" t="s">
        <v>74</v>
      </c>
      <c r="IMT219" s="116"/>
      <c r="IMU219" s="116"/>
      <c r="IMV219" s="116"/>
      <c r="IMW219" s="116"/>
      <c r="IMX219" s="116"/>
      <c r="IMY219" s="116"/>
      <c r="IMZ219" s="116"/>
      <c r="INA219" s="116" t="s">
        <v>74</v>
      </c>
      <c r="INB219" s="116"/>
      <c r="INC219" s="116"/>
      <c r="IND219" s="116"/>
      <c r="INE219" s="116"/>
      <c r="INF219" s="116"/>
      <c r="ING219" s="116"/>
      <c r="INH219" s="116"/>
      <c r="INI219" s="116" t="s">
        <v>74</v>
      </c>
      <c r="INJ219" s="116"/>
      <c r="INK219" s="116"/>
      <c r="INL219" s="116"/>
      <c r="INM219" s="116"/>
      <c r="INN219" s="116"/>
      <c r="INO219" s="116"/>
      <c r="INP219" s="116"/>
      <c r="INQ219" s="116" t="s">
        <v>74</v>
      </c>
      <c r="INR219" s="116"/>
      <c r="INS219" s="116"/>
      <c r="INT219" s="116"/>
      <c r="INU219" s="116"/>
      <c r="INV219" s="116"/>
      <c r="INW219" s="116"/>
      <c r="INX219" s="116"/>
      <c r="INY219" s="116" t="s">
        <v>74</v>
      </c>
      <c r="INZ219" s="116"/>
      <c r="IOA219" s="116"/>
      <c r="IOB219" s="116"/>
      <c r="IOC219" s="116"/>
      <c r="IOD219" s="116"/>
      <c r="IOE219" s="116"/>
      <c r="IOF219" s="116"/>
      <c r="IOG219" s="116" t="s">
        <v>74</v>
      </c>
      <c r="IOH219" s="116"/>
      <c r="IOI219" s="116"/>
      <c r="IOJ219" s="116"/>
      <c r="IOK219" s="116"/>
      <c r="IOL219" s="116"/>
      <c r="IOM219" s="116"/>
      <c r="ION219" s="116"/>
      <c r="IOO219" s="116" t="s">
        <v>74</v>
      </c>
      <c r="IOP219" s="116"/>
      <c r="IOQ219" s="116"/>
      <c r="IOR219" s="116"/>
      <c r="IOS219" s="116"/>
      <c r="IOT219" s="116"/>
      <c r="IOU219" s="116"/>
      <c r="IOV219" s="116"/>
      <c r="IOW219" s="116" t="s">
        <v>74</v>
      </c>
      <c r="IOX219" s="116"/>
      <c r="IOY219" s="116"/>
      <c r="IOZ219" s="116"/>
      <c r="IPA219" s="116"/>
      <c r="IPB219" s="116"/>
      <c r="IPC219" s="116"/>
      <c r="IPD219" s="116"/>
      <c r="IPE219" s="116" t="s">
        <v>74</v>
      </c>
      <c r="IPF219" s="116"/>
      <c r="IPG219" s="116"/>
      <c r="IPH219" s="116"/>
      <c r="IPI219" s="116"/>
      <c r="IPJ219" s="116"/>
      <c r="IPK219" s="116"/>
      <c r="IPL219" s="116"/>
      <c r="IPM219" s="116" t="s">
        <v>74</v>
      </c>
      <c r="IPN219" s="116"/>
      <c r="IPO219" s="116"/>
      <c r="IPP219" s="116"/>
      <c r="IPQ219" s="116"/>
      <c r="IPR219" s="116"/>
      <c r="IPS219" s="116"/>
      <c r="IPT219" s="116"/>
      <c r="IPU219" s="116" t="s">
        <v>74</v>
      </c>
      <c r="IPV219" s="116"/>
      <c r="IPW219" s="116"/>
      <c r="IPX219" s="116"/>
      <c r="IPY219" s="116"/>
      <c r="IPZ219" s="116"/>
      <c r="IQA219" s="116"/>
      <c r="IQB219" s="116"/>
      <c r="IQC219" s="116" t="s">
        <v>74</v>
      </c>
      <c r="IQD219" s="116"/>
      <c r="IQE219" s="116"/>
      <c r="IQF219" s="116"/>
      <c r="IQG219" s="116"/>
      <c r="IQH219" s="116"/>
      <c r="IQI219" s="116"/>
      <c r="IQJ219" s="116"/>
      <c r="IQK219" s="116" t="s">
        <v>74</v>
      </c>
      <c r="IQL219" s="116"/>
      <c r="IQM219" s="116"/>
      <c r="IQN219" s="116"/>
      <c r="IQO219" s="116"/>
      <c r="IQP219" s="116"/>
      <c r="IQQ219" s="116"/>
      <c r="IQR219" s="116"/>
      <c r="IQS219" s="116" t="s">
        <v>74</v>
      </c>
      <c r="IQT219" s="116"/>
      <c r="IQU219" s="116"/>
      <c r="IQV219" s="116"/>
      <c r="IQW219" s="116"/>
      <c r="IQX219" s="116"/>
      <c r="IQY219" s="116"/>
      <c r="IQZ219" s="116"/>
      <c r="IRA219" s="116" t="s">
        <v>74</v>
      </c>
      <c r="IRB219" s="116"/>
      <c r="IRC219" s="116"/>
      <c r="IRD219" s="116"/>
      <c r="IRE219" s="116"/>
      <c r="IRF219" s="116"/>
      <c r="IRG219" s="116"/>
      <c r="IRH219" s="116"/>
      <c r="IRI219" s="116" t="s">
        <v>74</v>
      </c>
      <c r="IRJ219" s="116"/>
      <c r="IRK219" s="116"/>
      <c r="IRL219" s="116"/>
      <c r="IRM219" s="116"/>
      <c r="IRN219" s="116"/>
      <c r="IRO219" s="116"/>
      <c r="IRP219" s="116"/>
      <c r="IRQ219" s="116" t="s">
        <v>74</v>
      </c>
      <c r="IRR219" s="116"/>
      <c r="IRS219" s="116"/>
      <c r="IRT219" s="116"/>
      <c r="IRU219" s="116"/>
      <c r="IRV219" s="116"/>
      <c r="IRW219" s="116"/>
      <c r="IRX219" s="116"/>
      <c r="IRY219" s="116" t="s">
        <v>74</v>
      </c>
      <c r="IRZ219" s="116"/>
      <c r="ISA219" s="116"/>
      <c r="ISB219" s="116"/>
      <c r="ISC219" s="116"/>
      <c r="ISD219" s="116"/>
      <c r="ISE219" s="116"/>
      <c r="ISF219" s="116"/>
      <c r="ISG219" s="116" t="s">
        <v>74</v>
      </c>
      <c r="ISH219" s="116"/>
      <c r="ISI219" s="116"/>
      <c r="ISJ219" s="116"/>
      <c r="ISK219" s="116"/>
      <c r="ISL219" s="116"/>
      <c r="ISM219" s="116"/>
      <c r="ISN219" s="116"/>
      <c r="ISO219" s="116" t="s">
        <v>74</v>
      </c>
      <c r="ISP219" s="116"/>
      <c r="ISQ219" s="116"/>
      <c r="ISR219" s="116"/>
      <c r="ISS219" s="116"/>
      <c r="IST219" s="116"/>
      <c r="ISU219" s="116"/>
      <c r="ISV219" s="116"/>
      <c r="ISW219" s="116" t="s">
        <v>74</v>
      </c>
      <c r="ISX219" s="116"/>
      <c r="ISY219" s="116"/>
      <c r="ISZ219" s="116"/>
      <c r="ITA219" s="116"/>
      <c r="ITB219" s="116"/>
      <c r="ITC219" s="116"/>
      <c r="ITD219" s="116"/>
      <c r="ITE219" s="116" t="s">
        <v>74</v>
      </c>
      <c r="ITF219" s="116"/>
      <c r="ITG219" s="116"/>
      <c r="ITH219" s="116"/>
      <c r="ITI219" s="116"/>
      <c r="ITJ219" s="116"/>
      <c r="ITK219" s="116"/>
      <c r="ITL219" s="116"/>
      <c r="ITM219" s="116" t="s">
        <v>74</v>
      </c>
      <c r="ITN219" s="116"/>
      <c r="ITO219" s="116"/>
      <c r="ITP219" s="116"/>
      <c r="ITQ219" s="116"/>
      <c r="ITR219" s="116"/>
      <c r="ITS219" s="116"/>
      <c r="ITT219" s="116"/>
      <c r="ITU219" s="116" t="s">
        <v>74</v>
      </c>
      <c r="ITV219" s="116"/>
      <c r="ITW219" s="116"/>
      <c r="ITX219" s="116"/>
      <c r="ITY219" s="116"/>
      <c r="ITZ219" s="116"/>
      <c r="IUA219" s="116"/>
      <c r="IUB219" s="116"/>
      <c r="IUC219" s="116" t="s">
        <v>74</v>
      </c>
      <c r="IUD219" s="116"/>
      <c r="IUE219" s="116"/>
      <c r="IUF219" s="116"/>
      <c r="IUG219" s="116"/>
      <c r="IUH219" s="116"/>
      <c r="IUI219" s="116"/>
      <c r="IUJ219" s="116"/>
      <c r="IUK219" s="116" t="s">
        <v>74</v>
      </c>
      <c r="IUL219" s="116"/>
      <c r="IUM219" s="116"/>
      <c r="IUN219" s="116"/>
      <c r="IUO219" s="116"/>
      <c r="IUP219" s="116"/>
      <c r="IUQ219" s="116"/>
      <c r="IUR219" s="116"/>
      <c r="IUS219" s="116" t="s">
        <v>74</v>
      </c>
      <c r="IUT219" s="116"/>
      <c r="IUU219" s="116"/>
      <c r="IUV219" s="116"/>
      <c r="IUW219" s="116"/>
      <c r="IUX219" s="116"/>
      <c r="IUY219" s="116"/>
      <c r="IUZ219" s="116"/>
      <c r="IVA219" s="116" t="s">
        <v>74</v>
      </c>
      <c r="IVB219" s="116"/>
      <c r="IVC219" s="116"/>
      <c r="IVD219" s="116"/>
      <c r="IVE219" s="116"/>
      <c r="IVF219" s="116"/>
      <c r="IVG219" s="116"/>
      <c r="IVH219" s="116"/>
      <c r="IVI219" s="116" t="s">
        <v>74</v>
      </c>
      <c r="IVJ219" s="116"/>
      <c r="IVK219" s="116"/>
      <c r="IVL219" s="116"/>
      <c r="IVM219" s="116"/>
      <c r="IVN219" s="116"/>
      <c r="IVO219" s="116"/>
      <c r="IVP219" s="116"/>
      <c r="IVQ219" s="116" t="s">
        <v>74</v>
      </c>
      <c r="IVR219" s="116"/>
      <c r="IVS219" s="116"/>
      <c r="IVT219" s="116"/>
      <c r="IVU219" s="116"/>
      <c r="IVV219" s="116"/>
      <c r="IVW219" s="116"/>
      <c r="IVX219" s="116"/>
      <c r="IVY219" s="116" t="s">
        <v>74</v>
      </c>
      <c r="IVZ219" s="116"/>
      <c r="IWA219" s="116"/>
      <c r="IWB219" s="116"/>
      <c r="IWC219" s="116"/>
      <c r="IWD219" s="116"/>
      <c r="IWE219" s="116"/>
      <c r="IWF219" s="116"/>
      <c r="IWG219" s="116" t="s">
        <v>74</v>
      </c>
      <c r="IWH219" s="116"/>
      <c r="IWI219" s="116"/>
      <c r="IWJ219" s="116"/>
      <c r="IWK219" s="116"/>
      <c r="IWL219" s="116"/>
      <c r="IWM219" s="116"/>
      <c r="IWN219" s="116"/>
      <c r="IWO219" s="116" t="s">
        <v>74</v>
      </c>
      <c r="IWP219" s="116"/>
      <c r="IWQ219" s="116"/>
      <c r="IWR219" s="116"/>
      <c r="IWS219" s="116"/>
      <c r="IWT219" s="116"/>
      <c r="IWU219" s="116"/>
      <c r="IWV219" s="116"/>
      <c r="IWW219" s="116" t="s">
        <v>74</v>
      </c>
      <c r="IWX219" s="116"/>
      <c r="IWY219" s="116"/>
      <c r="IWZ219" s="116"/>
      <c r="IXA219" s="116"/>
      <c r="IXB219" s="116"/>
      <c r="IXC219" s="116"/>
      <c r="IXD219" s="116"/>
      <c r="IXE219" s="116" t="s">
        <v>74</v>
      </c>
      <c r="IXF219" s="116"/>
      <c r="IXG219" s="116"/>
      <c r="IXH219" s="116"/>
      <c r="IXI219" s="116"/>
      <c r="IXJ219" s="116"/>
      <c r="IXK219" s="116"/>
      <c r="IXL219" s="116"/>
      <c r="IXM219" s="116" t="s">
        <v>74</v>
      </c>
      <c r="IXN219" s="116"/>
      <c r="IXO219" s="116"/>
      <c r="IXP219" s="116"/>
      <c r="IXQ219" s="116"/>
      <c r="IXR219" s="116"/>
      <c r="IXS219" s="116"/>
      <c r="IXT219" s="116"/>
      <c r="IXU219" s="116" t="s">
        <v>74</v>
      </c>
      <c r="IXV219" s="116"/>
      <c r="IXW219" s="116"/>
      <c r="IXX219" s="116"/>
      <c r="IXY219" s="116"/>
      <c r="IXZ219" s="116"/>
      <c r="IYA219" s="116"/>
      <c r="IYB219" s="116"/>
      <c r="IYC219" s="116" t="s">
        <v>74</v>
      </c>
      <c r="IYD219" s="116"/>
      <c r="IYE219" s="116"/>
      <c r="IYF219" s="116"/>
      <c r="IYG219" s="116"/>
      <c r="IYH219" s="116"/>
      <c r="IYI219" s="116"/>
      <c r="IYJ219" s="116"/>
      <c r="IYK219" s="116" t="s">
        <v>74</v>
      </c>
      <c r="IYL219" s="116"/>
      <c r="IYM219" s="116"/>
      <c r="IYN219" s="116"/>
      <c r="IYO219" s="116"/>
      <c r="IYP219" s="116"/>
      <c r="IYQ219" s="116"/>
      <c r="IYR219" s="116"/>
      <c r="IYS219" s="116" t="s">
        <v>74</v>
      </c>
      <c r="IYT219" s="116"/>
      <c r="IYU219" s="116"/>
      <c r="IYV219" s="116"/>
      <c r="IYW219" s="116"/>
      <c r="IYX219" s="116"/>
      <c r="IYY219" s="116"/>
      <c r="IYZ219" s="116"/>
      <c r="IZA219" s="116" t="s">
        <v>74</v>
      </c>
      <c r="IZB219" s="116"/>
      <c r="IZC219" s="116"/>
      <c r="IZD219" s="116"/>
      <c r="IZE219" s="116"/>
      <c r="IZF219" s="116"/>
      <c r="IZG219" s="116"/>
      <c r="IZH219" s="116"/>
      <c r="IZI219" s="116" t="s">
        <v>74</v>
      </c>
      <c r="IZJ219" s="116"/>
      <c r="IZK219" s="116"/>
      <c r="IZL219" s="116"/>
      <c r="IZM219" s="116"/>
      <c r="IZN219" s="116"/>
      <c r="IZO219" s="116"/>
      <c r="IZP219" s="116"/>
      <c r="IZQ219" s="116" t="s">
        <v>74</v>
      </c>
      <c r="IZR219" s="116"/>
      <c r="IZS219" s="116"/>
      <c r="IZT219" s="116"/>
      <c r="IZU219" s="116"/>
      <c r="IZV219" s="116"/>
      <c r="IZW219" s="116"/>
      <c r="IZX219" s="116"/>
      <c r="IZY219" s="116" t="s">
        <v>74</v>
      </c>
      <c r="IZZ219" s="116"/>
      <c r="JAA219" s="116"/>
      <c r="JAB219" s="116"/>
      <c r="JAC219" s="116"/>
      <c r="JAD219" s="116"/>
      <c r="JAE219" s="116"/>
      <c r="JAF219" s="116"/>
      <c r="JAG219" s="116" t="s">
        <v>74</v>
      </c>
      <c r="JAH219" s="116"/>
      <c r="JAI219" s="116"/>
      <c r="JAJ219" s="116"/>
      <c r="JAK219" s="116"/>
      <c r="JAL219" s="116"/>
      <c r="JAM219" s="116"/>
      <c r="JAN219" s="116"/>
      <c r="JAO219" s="116" t="s">
        <v>74</v>
      </c>
      <c r="JAP219" s="116"/>
      <c r="JAQ219" s="116"/>
      <c r="JAR219" s="116"/>
      <c r="JAS219" s="116"/>
      <c r="JAT219" s="116"/>
      <c r="JAU219" s="116"/>
      <c r="JAV219" s="116"/>
      <c r="JAW219" s="116" t="s">
        <v>74</v>
      </c>
      <c r="JAX219" s="116"/>
      <c r="JAY219" s="116"/>
      <c r="JAZ219" s="116"/>
      <c r="JBA219" s="116"/>
      <c r="JBB219" s="116"/>
      <c r="JBC219" s="116"/>
      <c r="JBD219" s="116"/>
      <c r="JBE219" s="116" t="s">
        <v>74</v>
      </c>
      <c r="JBF219" s="116"/>
      <c r="JBG219" s="116"/>
      <c r="JBH219" s="116"/>
      <c r="JBI219" s="116"/>
      <c r="JBJ219" s="116"/>
      <c r="JBK219" s="116"/>
      <c r="JBL219" s="116"/>
      <c r="JBM219" s="116" t="s">
        <v>74</v>
      </c>
      <c r="JBN219" s="116"/>
      <c r="JBO219" s="116"/>
      <c r="JBP219" s="116"/>
      <c r="JBQ219" s="116"/>
      <c r="JBR219" s="116"/>
      <c r="JBS219" s="116"/>
      <c r="JBT219" s="116"/>
      <c r="JBU219" s="116" t="s">
        <v>74</v>
      </c>
      <c r="JBV219" s="116"/>
      <c r="JBW219" s="116"/>
      <c r="JBX219" s="116"/>
      <c r="JBY219" s="116"/>
      <c r="JBZ219" s="116"/>
      <c r="JCA219" s="116"/>
      <c r="JCB219" s="116"/>
      <c r="JCC219" s="116" t="s">
        <v>74</v>
      </c>
      <c r="JCD219" s="116"/>
      <c r="JCE219" s="116"/>
      <c r="JCF219" s="116"/>
      <c r="JCG219" s="116"/>
      <c r="JCH219" s="116"/>
      <c r="JCI219" s="116"/>
      <c r="JCJ219" s="116"/>
      <c r="JCK219" s="116" t="s">
        <v>74</v>
      </c>
      <c r="JCL219" s="116"/>
      <c r="JCM219" s="116"/>
      <c r="JCN219" s="116"/>
      <c r="JCO219" s="116"/>
      <c r="JCP219" s="116"/>
      <c r="JCQ219" s="116"/>
      <c r="JCR219" s="116"/>
      <c r="JCS219" s="116" t="s">
        <v>74</v>
      </c>
      <c r="JCT219" s="116"/>
      <c r="JCU219" s="116"/>
      <c r="JCV219" s="116"/>
      <c r="JCW219" s="116"/>
      <c r="JCX219" s="116"/>
      <c r="JCY219" s="116"/>
      <c r="JCZ219" s="116"/>
      <c r="JDA219" s="116" t="s">
        <v>74</v>
      </c>
      <c r="JDB219" s="116"/>
      <c r="JDC219" s="116"/>
      <c r="JDD219" s="116"/>
      <c r="JDE219" s="116"/>
      <c r="JDF219" s="116"/>
      <c r="JDG219" s="116"/>
      <c r="JDH219" s="116"/>
      <c r="JDI219" s="116" t="s">
        <v>74</v>
      </c>
      <c r="JDJ219" s="116"/>
      <c r="JDK219" s="116"/>
      <c r="JDL219" s="116"/>
      <c r="JDM219" s="116"/>
      <c r="JDN219" s="116"/>
      <c r="JDO219" s="116"/>
      <c r="JDP219" s="116"/>
      <c r="JDQ219" s="116" t="s">
        <v>74</v>
      </c>
      <c r="JDR219" s="116"/>
      <c r="JDS219" s="116"/>
      <c r="JDT219" s="116"/>
      <c r="JDU219" s="116"/>
      <c r="JDV219" s="116"/>
      <c r="JDW219" s="116"/>
      <c r="JDX219" s="116"/>
      <c r="JDY219" s="116" t="s">
        <v>74</v>
      </c>
      <c r="JDZ219" s="116"/>
      <c r="JEA219" s="116"/>
      <c r="JEB219" s="116"/>
      <c r="JEC219" s="116"/>
      <c r="JED219" s="116"/>
      <c r="JEE219" s="116"/>
      <c r="JEF219" s="116"/>
      <c r="JEG219" s="116" t="s">
        <v>74</v>
      </c>
      <c r="JEH219" s="116"/>
      <c r="JEI219" s="116"/>
      <c r="JEJ219" s="116"/>
      <c r="JEK219" s="116"/>
      <c r="JEL219" s="116"/>
      <c r="JEM219" s="116"/>
      <c r="JEN219" s="116"/>
      <c r="JEO219" s="116" t="s">
        <v>74</v>
      </c>
      <c r="JEP219" s="116"/>
      <c r="JEQ219" s="116"/>
      <c r="JER219" s="116"/>
      <c r="JES219" s="116"/>
      <c r="JET219" s="116"/>
      <c r="JEU219" s="116"/>
      <c r="JEV219" s="116"/>
      <c r="JEW219" s="116" t="s">
        <v>74</v>
      </c>
      <c r="JEX219" s="116"/>
      <c r="JEY219" s="116"/>
      <c r="JEZ219" s="116"/>
      <c r="JFA219" s="116"/>
      <c r="JFB219" s="116"/>
      <c r="JFC219" s="116"/>
      <c r="JFD219" s="116"/>
      <c r="JFE219" s="116" t="s">
        <v>74</v>
      </c>
      <c r="JFF219" s="116"/>
      <c r="JFG219" s="116"/>
      <c r="JFH219" s="116"/>
      <c r="JFI219" s="116"/>
      <c r="JFJ219" s="116"/>
      <c r="JFK219" s="116"/>
      <c r="JFL219" s="116"/>
      <c r="JFM219" s="116" t="s">
        <v>74</v>
      </c>
      <c r="JFN219" s="116"/>
      <c r="JFO219" s="116"/>
      <c r="JFP219" s="116"/>
      <c r="JFQ219" s="116"/>
      <c r="JFR219" s="116"/>
      <c r="JFS219" s="116"/>
      <c r="JFT219" s="116"/>
      <c r="JFU219" s="116" t="s">
        <v>74</v>
      </c>
      <c r="JFV219" s="116"/>
      <c r="JFW219" s="116"/>
      <c r="JFX219" s="116"/>
      <c r="JFY219" s="116"/>
      <c r="JFZ219" s="116"/>
      <c r="JGA219" s="116"/>
      <c r="JGB219" s="116"/>
      <c r="JGC219" s="116" t="s">
        <v>74</v>
      </c>
      <c r="JGD219" s="116"/>
      <c r="JGE219" s="116"/>
      <c r="JGF219" s="116"/>
      <c r="JGG219" s="116"/>
      <c r="JGH219" s="116"/>
      <c r="JGI219" s="116"/>
      <c r="JGJ219" s="116"/>
      <c r="JGK219" s="116" t="s">
        <v>74</v>
      </c>
      <c r="JGL219" s="116"/>
      <c r="JGM219" s="116"/>
      <c r="JGN219" s="116"/>
      <c r="JGO219" s="116"/>
      <c r="JGP219" s="116"/>
      <c r="JGQ219" s="116"/>
      <c r="JGR219" s="116"/>
      <c r="JGS219" s="116" t="s">
        <v>74</v>
      </c>
      <c r="JGT219" s="116"/>
      <c r="JGU219" s="116"/>
      <c r="JGV219" s="116"/>
      <c r="JGW219" s="116"/>
      <c r="JGX219" s="116"/>
      <c r="JGY219" s="116"/>
      <c r="JGZ219" s="116"/>
      <c r="JHA219" s="116" t="s">
        <v>74</v>
      </c>
      <c r="JHB219" s="116"/>
      <c r="JHC219" s="116"/>
      <c r="JHD219" s="116"/>
      <c r="JHE219" s="116"/>
      <c r="JHF219" s="116"/>
      <c r="JHG219" s="116"/>
      <c r="JHH219" s="116"/>
      <c r="JHI219" s="116" t="s">
        <v>74</v>
      </c>
      <c r="JHJ219" s="116"/>
      <c r="JHK219" s="116"/>
      <c r="JHL219" s="116"/>
      <c r="JHM219" s="116"/>
      <c r="JHN219" s="116"/>
      <c r="JHO219" s="116"/>
      <c r="JHP219" s="116"/>
      <c r="JHQ219" s="116" t="s">
        <v>74</v>
      </c>
      <c r="JHR219" s="116"/>
      <c r="JHS219" s="116"/>
      <c r="JHT219" s="116"/>
      <c r="JHU219" s="116"/>
      <c r="JHV219" s="116"/>
      <c r="JHW219" s="116"/>
      <c r="JHX219" s="116"/>
      <c r="JHY219" s="116" t="s">
        <v>74</v>
      </c>
      <c r="JHZ219" s="116"/>
      <c r="JIA219" s="116"/>
      <c r="JIB219" s="116"/>
      <c r="JIC219" s="116"/>
      <c r="JID219" s="116"/>
      <c r="JIE219" s="116"/>
      <c r="JIF219" s="116"/>
      <c r="JIG219" s="116" t="s">
        <v>74</v>
      </c>
      <c r="JIH219" s="116"/>
      <c r="JII219" s="116"/>
      <c r="JIJ219" s="116"/>
      <c r="JIK219" s="116"/>
      <c r="JIL219" s="116"/>
      <c r="JIM219" s="116"/>
      <c r="JIN219" s="116"/>
      <c r="JIO219" s="116" t="s">
        <v>74</v>
      </c>
      <c r="JIP219" s="116"/>
      <c r="JIQ219" s="116"/>
      <c r="JIR219" s="116"/>
      <c r="JIS219" s="116"/>
      <c r="JIT219" s="116"/>
      <c r="JIU219" s="116"/>
      <c r="JIV219" s="116"/>
      <c r="JIW219" s="116" t="s">
        <v>74</v>
      </c>
      <c r="JIX219" s="116"/>
      <c r="JIY219" s="116"/>
      <c r="JIZ219" s="116"/>
      <c r="JJA219" s="116"/>
      <c r="JJB219" s="116"/>
      <c r="JJC219" s="116"/>
      <c r="JJD219" s="116"/>
      <c r="JJE219" s="116" t="s">
        <v>74</v>
      </c>
      <c r="JJF219" s="116"/>
      <c r="JJG219" s="116"/>
      <c r="JJH219" s="116"/>
      <c r="JJI219" s="116"/>
      <c r="JJJ219" s="116"/>
      <c r="JJK219" s="116"/>
      <c r="JJL219" s="116"/>
      <c r="JJM219" s="116" t="s">
        <v>74</v>
      </c>
      <c r="JJN219" s="116"/>
      <c r="JJO219" s="116"/>
      <c r="JJP219" s="116"/>
      <c r="JJQ219" s="116"/>
      <c r="JJR219" s="116"/>
      <c r="JJS219" s="116"/>
      <c r="JJT219" s="116"/>
      <c r="JJU219" s="116" t="s">
        <v>74</v>
      </c>
      <c r="JJV219" s="116"/>
      <c r="JJW219" s="116"/>
      <c r="JJX219" s="116"/>
      <c r="JJY219" s="116"/>
      <c r="JJZ219" s="116"/>
      <c r="JKA219" s="116"/>
      <c r="JKB219" s="116"/>
      <c r="JKC219" s="116" t="s">
        <v>74</v>
      </c>
      <c r="JKD219" s="116"/>
      <c r="JKE219" s="116"/>
      <c r="JKF219" s="116"/>
      <c r="JKG219" s="116"/>
      <c r="JKH219" s="116"/>
      <c r="JKI219" s="116"/>
      <c r="JKJ219" s="116"/>
      <c r="JKK219" s="116" t="s">
        <v>74</v>
      </c>
      <c r="JKL219" s="116"/>
      <c r="JKM219" s="116"/>
      <c r="JKN219" s="116"/>
      <c r="JKO219" s="116"/>
      <c r="JKP219" s="116"/>
      <c r="JKQ219" s="116"/>
      <c r="JKR219" s="116"/>
      <c r="JKS219" s="116" t="s">
        <v>74</v>
      </c>
      <c r="JKT219" s="116"/>
      <c r="JKU219" s="116"/>
      <c r="JKV219" s="116"/>
      <c r="JKW219" s="116"/>
      <c r="JKX219" s="116"/>
      <c r="JKY219" s="116"/>
      <c r="JKZ219" s="116"/>
      <c r="JLA219" s="116" t="s">
        <v>74</v>
      </c>
      <c r="JLB219" s="116"/>
      <c r="JLC219" s="116"/>
      <c r="JLD219" s="116"/>
      <c r="JLE219" s="116"/>
      <c r="JLF219" s="116"/>
      <c r="JLG219" s="116"/>
      <c r="JLH219" s="116"/>
      <c r="JLI219" s="116" t="s">
        <v>74</v>
      </c>
      <c r="JLJ219" s="116"/>
      <c r="JLK219" s="116"/>
      <c r="JLL219" s="116"/>
      <c r="JLM219" s="116"/>
      <c r="JLN219" s="116"/>
      <c r="JLO219" s="116"/>
      <c r="JLP219" s="116"/>
      <c r="JLQ219" s="116" t="s">
        <v>74</v>
      </c>
      <c r="JLR219" s="116"/>
      <c r="JLS219" s="116"/>
      <c r="JLT219" s="116"/>
      <c r="JLU219" s="116"/>
      <c r="JLV219" s="116"/>
      <c r="JLW219" s="116"/>
      <c r="JLX219" s="116"/>
      <c r="JLY219" s="116" t="s">
        <v>74</v>
      </c>
      <c r="JLZ219" s="116"/>
      <c r="JMA219" s="116"/>
      <c r="JMB219" s="116"/>
      <c r="JMC219" s="116"/>
      <c r="JMD219" s="116"/>
      <c r="JME219" s="116"/>
      <c r="JMF219" s="116"/>
      <c r="JMG219" s="116" t="s">
        <v>74</v>
      </c>
      <c r="JMH219" s="116"/>
      <c r="JMI219" s="116"/>
      <c r="JMJ219" s="116"/>
      <c r="JMK219" s="116"/>
      <c r="JML219" s="116"/>
      <c r="JMM219" s="116"/>
      <c r="JMN219" s="116"/>
      <c r="JMO219" s="116" t="s">
        <v>74</v>
      </c>
      <c r="JMP219" s="116"/>
      <c r="JMQ219" s="116"/>
      <c r="JMR219" s="116"/>
      <c r="JMS219" s="116"/>
      <c r="JMT219" s="116"/>
      <c r="JMU219" s="116"/>
      <c r="JMV219" s="116"/>
      <c r="JMW219" s="116" t="s">
        <v>74</v>
      </c>
      <c r="JMX219" s="116"/>
      <c r="JMY219" s="116"/>
      <c r="JMZ219" s="116"/>
      <c r="JNA219" s="116"/>
      <c r="JNB219" s="116"/>
      <c r="JNC219" s="116"/>
      <c r="JND219" s="116"/>
      <c r="JNE219" s="116" t="s">
        <v>74</v>
      </c>
      <c r="JNF219" s="116"/>
      <c r="JNG219" s="116"/>
      <c r="JNH219" s="116"/>
      <c r="JNI219" s="116"/>
      <c r="JNJ219" s="116"/>
      <c r="JNK219" s="116"/>
      <c r="JNL219" s="116"/>
      <c r="JNM219" s="116" t="s">
        <v>74</v>
      </c>
      <c r="JNN219" s="116"/>
      <c r="JNO219" s="116"/>
      <c r="JNP219" s="116"/>
      <c r="JNQ219" s="116"/>
      <c r="JNR219" s="116"/>
      <c r="JNS219" s="116"/>
      <c r="JNT219" s="116"/>
      <c r="JNU219" s="116" t="s">
        <v>74</v>
      </c>
      <c r="JNV219" s="116"/>
      <c r="JNW219" s="116"/>
      <c r="JNX219" s="116"/>
      <c r="JNY219" s="116"/>
      <c r="JNZ219" s="116"/>
      <c r="JOA219" s="116"/>
      <c r="JOB219" s="116"/>
      <c r="JOC219" s="116" t="s">
        <v>74</v>
      </c>
      <c r="JOD219" s="116"/>
      <c r="JOE219" s="116"/>
      <c r="JOF219" s="116"/>
      <c r="JOG219" s="116"/>
      <c r="JOH219" s="116"/>
      <c r="JOI219" s="116"/>
      <c r="JOJ219" s="116"/>
      <c r="JOK219" s="116" t="s">
        <v>74</v>
      </c>
      <c r="JOL219" s="116"/>
      <c r="JOM219" s="116"/>
      <c r="JON219" s="116"/>
      <c r="JOO219" s="116"/>
      <c r="JOP219" s="116"/>
      <c r="JOQ219" s="116"/>
      <c r="JOR219" s="116"/>
      <c r="JOS219" s="116" t="s">
        <v>74</v>
      </c>
      <c r="JOT219" s="116"/>
      <c r="JOU219" s="116"/>
      <c r="JOV219" s="116"/>
      <c r="JOW219" s="116"/>
      <c r="JOX219" s="116"/>
      <c r="JOY219" s="116"/>
      <c r="JOZ219" s="116"/>
      <c r="JPA219" s="116" t="s">
        <v>74</v>
      </c>
      <c r="JPB219" s="116"/>
      <c r="JPC219" s="116"/>
      <c r="JPD219" s="116"/>
      <c r="JPE219" s="116"/>
      <c r="JPF219" s="116"/>
      <c r="JPG219" s="116"/>
      <c r="JPH219" s="116"/>
      <c r="JPI219" s="116" t="s">
        <v>74</v>
      </c>
      <c r="JPJ219" s="116"/>
      <c r="JPK219" s="116"/>
      <c r="JPL219" s="116"/>
      <c r="JPM219" s="116"/>
      <c r="JPN219" s="116"/>
      <c r="JPO219" s="116"/>
      <c r="JPP219" s="116"/>
      <c r="JPQ219" s="116" t="s">
        <v>74</v>
      </c>
      <c r="JPR219" s="116"/>
      <c r="JPS219" s="116"/>
      <c r="JPT219" s="116"/>
      <c r="JPU219" s="116"/>
      <c r="JPV219" s="116"/>
      <c r="JPW219" s="116"/>
      <c r="JPX219" s="116"/>
      <c r="JPY219" s="116" t="s">
        <v>74</v>
      </c>
      <c r="JPZ219" s="116"/>
      <c r="JQA219" s="116"/>
      <c r="JQB219" s="116"/>
      <c r="JQC219" s="116"/>
      <c r="JQD219" s="116"/>
      <c r="JQE219" s="116"/>
      <c r="JQF219" s="116"/>
      <c r="JQG219" s="116" t="s">
        <v>74</v>
      </c>
      <c r="JQH219" s="116"/>
      <c r="JQI219" s="116"/>
      <c r="JQJ219" s="116"/>
      <c r="JQK219" s="116"/>
      <c r="JQL219" s="116"/>
      <c r="JQM219" s="116"/>
      <c r="JQN219" s="116"/>
      <c r="JQO219" s="116" t="s">
        <v>74</v>
      </c>
      <c r="JQP219" s="116"/>
      <c r="JQQ219" s="116"/>
      <c r="JQR219" s="116"/>
      <c r="JQS219" s="116"/>
      <c r="JQT219" s="116"/>
      <c r="JQU219" s="116"/>
      <c r="JQV219" s="116"/>
      <c r="JQW219" s="116" t="s">
        <v>74</v>
      </c>
      <c r="JQX219" s="116"/>
      <c r="JQY219" s="116"/>
      <c r="JQZ219" s="116"/>
      <c r="JRA219" s="116"/>
      <c r="JRB219" s="116"/>
      <c r="JRC219" s="116"/>
      <c r="JRD219" s="116"/>
      <c r="JRE219" s="116" t="s">
        <v>74</v>
      </c>
      <c r="JRF219" s="116"/>
      <c r="JRG219" s="116"/>
      <c r="JRH219" s="116"/>
      <c r="JRI219" s="116"/>
      <c r="JRJ219" s="116"/>
      <c r="JRK219" s="116"/>
      <c r="JRL219" s="116"/>
      <c r="JRM219" s="116" t="s">
        <v>74</v>
      </c>
      <c r="JRN219" s="116"/>
      <c r="JRO219" s="116"/>
      <c r="JRP219" s="116"/>
      <c r="JRQ219" s="116"/>
      <c r="JRR219" s="116"/>
      <c r="JRS219" s="116"/>
      <c r="JRT219" s="116"/>
      <c r="JRU219" s="116" t="s">
        <v>74</v>
      </c>
      <c r="JRV219" s="116"/>
      <c r="JRW219" s="116"/>
      <c r="JRX219" s="116"/>
      <c r="JRY219" s="116"/>
      <c r="JRZ219" s="116"/>
      <c r="JSA219" s="116"/>
      <c r="JSB219" s="116"/>
      <c r="JSC219" s="116" t="s">
        <v>74</v>
      </c>
      <c r="JSD219" s="116"/>
      <c r="JSE219" s="116"/>
      <c r="JSF219" s="116"/>
      <c r="JSG219" s="116"/>
      <c r="JSH219" s="116"/>
      <c r="JSI219" s="116"/>
      <c r="JSJ219" s="116"/>
      <c r="JSK219" s="116" t="s">
        <v>74</v>
      </c>
      <c r="JSL219" s="116"/>
      <c r="JSM219" s="116"/>
      <c r="JSN219" s="116"/>
      <c r="JSO219" s="116"/>
      <c r="JSP219" s="116"/>
      <c r="JSQ219" s="116"/>
      <c r="JSR219" s="116"/>
      <c r="JSS219" s="116" t="s">
        <v>74</v>
      </c>
      <c r="JST219" s="116"/>
      <c r="JSU219" s="116"/>
      <c r="JSV219" s="116"/>
      <c r="JSW219" s="116"/>
      <c r="JSX219" s="116"/>
      <c r="JSY219" s="116"/>
      <c r="JSZ219" s="116"/>
      <c r="JTA219" s="116" t="s">
        <v>74</v>
      </c>
      <c r="JTB219" s="116"/>
      <c r="JTC219" s="116"/>
      <c r="JTD219" s="116"/>
      <c r="JTE219" s="116"/>
      <c r="JTF219" s="116"/>
      <c r="JTG219" s="116"/>
      <c r="JTH219" s="116"/>
      <c r="JTI219" s="116" t="s">
        <v>74</v>
      </c>
      <c r="JTJ219" s="116"/>
      <c r="JTK219" s="116"/>
      <c r="JTL219" s="116"/>
      <c r="JTM219" s="116"/>
      <c r="JTN219" s="116"/>
      <c r="JTO219" s="116"/>
      <c r="JTP219" s="116"/>
      <c r="JTQ219" s="116" t="s">
        <v>74</v>
      </c>
      <c r="JTR219" s="116"/>
      <c r="JTS219" s="116"/>
      <c r="JTT219" s="116"/>
      <c r="JTU219" s="116"/>
      <c r="JTV219" s="116"/>
      <c r="JTW219" s="116"/>
      <c r="JTX219" s="116"/>
      <c r="JTY219" s="116" t="s">
        <v>74</v>
      </c>
      <c r="JTZ219" s="116"/>
      <c r="JUA219" s="116"/>
      <c r="JUB219" s="116"/>
      <c r="JUC219" s="116"/>
      <c r="JUD219" s="116"/>
      <c r="JUE219" s="116"/>
      <c r="JUF219" s="116"/>
      <c r="JUG219" s="116" t="s">
        <v>74</v>
      </c>
      <c r="JUH219" s="116"/>
      <c r="JUI219" s="116"/>
      <c r="JUJ219" s="116"/>
      <c r="JUK219" s="116"/>
      <c r="JUL219" s="116"/>
      <c r="JUM219" s="116"/>
      <c r="JUN219" s="116"/>
      <c r="JUO219" s="116" t="s">
        <v>74</v>
      </c>
      <c r="JUP219" s="116"/>
      <c r="JUQ219" s="116"/>
      <c r="JUR219" s="116"/>
      <c r="JUS219" s="116"/>
      <c r="JUT219" s="116"/>
      <c r="JUU219" s="116"/>
      <c r="JUV219" s="116"/>
      <c r="JUW219" s="116" t="s">
        <v>74</v>
      </c>
      <c r="JUX219" s="116"/>
      <c r="JUY219" s="116"/>
      <c r="JUZ219" s="116"/>
      <c r="JVA219" s="116"/>
      <c r="JVB219" s="116"/>
      <c r="JVC219" s="116"/>
      <c r="JVD219" s="116"/>
      <c r="JVE219" s="116" t="s">
        <v>74</v>
      </c>
      <c r="JVF219" s="116"/>
      <c r="JVG219" s="116"/>
      <c r="JVH219" s="116"/>
      <c r="JVI219" s="116"/>
      <c r="JVJ219" s="116"/>
      <c r="JVK219" s="116"/>
      <c r="JVL219" s="116"/>
      <c r="JVM219" s="116" t="s">
        <v>74</v>
      </c>
      <c r="JVN219" s="116"/>
      <c r="JVO219" s="116"/>
      <c r="JVP219" s="116"/>
      <c r="JVQ219" s="116"/>
      <c r="JVR219" s="116"/>
      <c r="JVS219" s="116"/>
      <c r="JVT219" s="116"/>
      <c r="JVU219" s="116" t="s">
        <v>74</v>
      </c>
      <c r="JVV219" s="116"/>
      <c r="JVW219" s="116"/>
      <c r="JVX219" s="116"/>
      <c r="JVY219" s="116"/>
      <c r="JVZ219" s="116"/>
      <c r="JWA219" s="116"/>
      <c r="JWB219" s="116"/>
      <c r="JWC219" s="116" t="s">
        <v>74</v>
      </c>
      <c r="JWD219" s="116"/>
      <c r="JWE219" s="116"/>
      <c r="JWF219" s="116"/>
      <c r="JWG219" s="116"/>
      <c r="JWH219" s="116"/>
      <c r="JWI219" s="116"/>
      <c r="JWJ219" s="116"/>
      <c r="JWK219" s="116" t="s">
        <v>74</v>
      </c>
      <c r="JWL219" s="116"/>
      <c r="JWM219" s="116"/>
      <c r="JWN219" s="116"/>
      <c r="JWO219" s="116"/>
      <c r="JWP219" s="116"/>
      <c r="JWQ219" s="116"/>
      <c r="JWR219" s="116"/>
      <c r="JWS219" s="116" t="s">
        <v>74</v>
      </c>
      <c r="JWT219" s="116"/>
      <c r="JWU219" s="116"/>
      <c r="JWV219" s="116"/>
      <c r="JWW219" s="116"/>
      <c r="JWX219" s="116"/>
      <c r="JWY219" s="116"/>
      <c r="JWZ219" s="116"/>
      <c r="JXA219" s="116" t="s">
        <v>74</v>
      </c>
      <c r="JXB219" s="116"/>
      <c r="JXC219" s="116"/>
      <c r="JXD219" s="116"/>
      <c r="JXE219" s="116"/>
      <c r="JXF219" s="116"/>
      <c r="JXG219" s="116"/>
      <c r="JXH219" s="116"/>
      <c r="JXI219" s="116" t="s">
        <v>74</v>
      </c>
      <c r="JXJ219" s="116"/>
      <c r="JXK219" s="116"/>
      <c r="JXL219" s="116"/>
      <c r="JXM219" s="116"/>
      <c r="JXN219" s="116"/>
      <c r="JXO219" s="116"/>
      <c r="JXP219" s="116"/>
      <c r="JXQ219" s="116" t="s">
        <v>74</v>
      </c>
      <c r="JXR219" s="116"/>
      <c r="JXS219" s="116"/>
      <c r="JXT219" s="116"/>
      <c r="JXU219" s="116"/>
      <c r="JXV219" s="116"/>
      <c r="JXW219" s="116"/>
      <c r="JXX219" s="116"/>
      <c r="JXY219" s="116" t="s">
        <v>74</v>
      </c>
      <c r="JXZ219" s="116"/>
      <c r="JYA219" s="116"/>
      <c r="JYB219" s="116"/>
      <c r="JYC219" s="116"/>
      <c r="JYD219" s="116"/>
      <c r="JYE219" s="116"/>
      <c r="JYF219" s="116"/>
      <c r="JYG219" s="116" t="s">
        <v>74</v>
      </c>
      <c r="JYH219" s="116"/>
      <c r="JYI219" s="116"/>
      <c r="JYJ219" s="116"/>
      <c r="JYK219" s="116"/>
      <c r="JYL219" s="116"/>
      <c r="JYM219" s="116"/>
      <c r="JYN219" s="116"/>
      <c r="JYO219" s="116" t="s">
        <v>74</v>
      </c>
      <c r="JYP219" s="116"/>
      <c r="JYQ219" s="116"/>
      <c r="JYR219" s="116"/>
      <c r="JYS219" s="116"/>
      <c r="JYT219" s="116"/>
      <c r="JYU219" s="116"/>
      <c r="JYV219" s="116"/>
      <c r="JYW219" s="116" t="s">
        <v>74</v>
      </c>
      <c r="JYX219" s="116"/>
      <c r="JYY219" s="116"/>
      <c r="JYZ219" s="116"/>
      <c r="JZA219" s="116"/>
      <c r="JZB219" s="116"/>
      <c r="JZC219" s="116"/>
      <c r="JZD219" s="116"/>
      <c r="JZE219" s="116" t="s">
        <v>74</v>
      </c>
      <c r="JZF219" s="116"/>
      <c r="JZG219" s="116"/>
      <c r="JZH219" s="116"/>
      <c r="JZI219" s="116"/>
      <c r="JZJ219" s="116"/>
      <c r="JZK219" s="116"/>
      <c r="JZL219" s="116"/>
      <c r="JZM219" s="116" t="s">
        <v>74</v>
      </c>
      <c r="JZN219" s="116"/>
      <c r="JZO219" s="116"/>
      <c r="JZP219" s="116"/>
      <c r="JZQ219" s="116"/>
      <c r="JZR219" s="116"/>
      <c r="JZS219" s="116"/>
      <c r="JZT219" s="116"/>
      <c r="JZU219" s="116" t="s">
        <v>74</v>
      </c>
      <c r="JZV219" s="116"/>
      <c r="JZW219" s="116"/>
      <c r="JZX219" s="116"/>
      <c r="JZY219" s="116"/>
      <c r="JZZ219" s="116"/>
      <c r="KAA219" s="116"/>
      <c r="KAB219" s="116"/>
      <c r="KAC219" s="116" t="s">
        <v>74</v>
      </c>
      <c r="KAD219" s="116"/>
      <c r="KAE219" s="116"/>
      <c r="KAF219" s="116"/>
      <c r="KAG219" s="116"/>
      <c r="KAH219" s="116"/>
      <c r="KAI219" s="116"/>
      <c r="KAJ219" s="116"/>
      <c r="KAK219" s="116" t="s">
        <v>74</v>
      </c>
      <c r="KAL219" s="116"/>
      <c r="KAM219" s="116"/>
      <c r="KAN219" s="116"/>
      <c r="KAO219" s="116"/>
      <c r="KAP219" s="116"/>
      <c r="KAQ219" s="116"/>
      <c r="KAR219" s="116"/>
      <c r="KAS219" s="116" t="s">
        <v>74</v>
      </c>
      <c r="KAT219" s="116"/>
      <c r="KAU219" s="116"/>
      <c r="KAV219" s="116"/>
      <c r="KAW219" s="116"/>
      <c r="KAX219" s="116"/>
      <c r="KAY219" s="116"/>
      <c r="KAZ219" s="116"/>
      <c r="KBA219" s="116" t="s">
        <v>74</v>
      </c>
      <c r="KBB219" s="116"/>
      <c r="KBC219" s="116"/>
      <c r="KBD219" s="116"/>
      <c r="KBE219" s="116"/>
      <c r="KBF219" s="116"/>
      <c r="KBG219" s="116"/>
      <c r="KBH219" s="116"/>
      <c r="KBI219" s="116" t="s">
        <v>74</v>
      </c>
      <c r="KBJ219" s="116"/>
      <c r="KBK219" s="116"/>
      <c r="KBL219" s="116"/>
      <c r="KBM219" s="116"/>
      <c r="KBN219" s="116"/>
      <c r="KBO219" s="116"/>
      <c r="KBP219" s="116"/>
      <c r="KBQ219" s="116" t="s">
        <v>74</v>
      </c>
      <c r="KBR219" s="116"/>
      <c r="KBS219" s="116"/>
      <c r="KBT219" s="116"/>
      <c r="KBU219" s="116"/>
      <c r="KBV219" s="116"/>
      <c r="KBW219" s="116"/>
      <c r="KBX219" s="116"/>
      <c r="KBY219" s="116" t="s">
        <v>74</v>
      </c>
      <c r="KBZ219" s="116"/>
      <c r="KCA219" s="116"/>
      <c r="KCB219" s="116"/>
      <c r="KCC219" s="116"/>
      <c r="KCD219" s="116"/>
      <c r="KCE219" s="116"/>
      <c r="KCF219" s="116"/>
      <c r="KCG219" s="116" t="s">
        <v>74</v>
      </c>
      <c r="KCH219" s="116"/>
      <c r="KCI219" s="116"/>
      <c r="KCJ219" s="116"/>
      <c r="KCK219" s="116"/>
      <c r="KCL219" s="116"/>
      <c r="KCM219" s="116"/>
      <c r="KCN219" s="116"/>
      <c r="KCO219" s="116" t="s">
        <v>74</v>
      </c>
      <c r="KCP219" s="116"/>
      <c r="KCQ219" s="116"/>
      <c r="KCR219" s="116"/>
      <c r="KCS219" s="116"/>
      <c r="KCT219" s="116"/>
      <c r="KCU219" s="116"/>
      <c r="KCV219" s="116"/>
      <c r="KCW219" s="116" t="s">
        <v>74</v>
      </c>
      <c r="KCX219" s="116"/>
      <c r="KCY219" s="116"/>
      <c r="KCZ219" s="116"/>
      <c r="KDA219" s="116"/>
      <c r="KDB219" s="116"/>
      <c r="KDC219" s="116"/>
      <c r="KDD219" s="116"/>
      <c r="KDE219" s="116" t="s">
        <v>74</v>
      </c>
      <c r="KDF219" s="116"/>
      <c r="KDG219" s="116"/>
      <c r="KDH219" s="116"/>
      <c r="KDI219" s="116"/>
      <c r="KDJ219" s="116"/>
      <c r="KDK219" s="116"/>
      <c r="KDL219" s="116"/>
      <c r="KDM219" s="116" t="s">
        <v>74</v>
      </c>
      <c r="KDN219" s="116"/>
      <c r="KDO219" s="116"/>
      <c r="KDP219" s="116"/>
      <c r="KDQ219" s="116"/>
      <c r="KDR219" s="116"/>
      <c r="KDS219" s="116"/>
      <c r="KDT219" s="116"/>
      <c r="KDU219" s="116" t="s">
        <v>74</v>
      </c>
      <c r="KDV219" s="116"/>
      <c r="KDW219" s="116"/>
      <c r="KDX219" s="116"/>
      <c r="KDY219" s="116"/>
      <c r="KDZ219" s="116"/>
      <c r="KEA219" s="116"/>
      <c r="KEB219" s="116"/>
      <c r="KEC219" s="116" t="s">
        <v>74</v>
      </c>
      <c r="KED219" s="116"/>
      <c r="KEE219" s="116"/>
      <c r="KEF219" s="116"/>
      <c r="KEG219" s="116"/>
      <c r="KEH219" s="116"/>
      <c r="KEI219" s="116"/>
      <c r="KEJ219" s="116"/>
      <c r="KEK219" s="116" t="s">
        <v>74</v>
      </c>
      <c r="KEL219" s="116"/>
      <c r="KEM219" s="116"/>
      <c r="KEN219" s="116"/>
      <c r="KEO219" s="116"/>
      <c r="KEP219" s="116"/>
      <c r="KEQ219" s="116"/>
      <c r="KER219" s="116"/>
      <c r="KES219" s="116" t="s">
        <v>74</v>
      </c>
      <c r="KET219" s="116"/>
      <c r="KEU219" s="116"/>
      <c r="KEV219" s="116"/>
      <c r="KEW219" s="116"/>
      <c r="KEX219" s="116"/>
      <c r="KEY219" s="116"/>
      <c r="KEZ219" s="116"/>
      <c r="KFA219" s="116" t="s">
        <v>74</v>
      </c>
      <c r="KFB219" s="116"/>
      <c r="KFC219" s="116"/>
      <c r="KFD219" s="116"/>
      <c r="KFE219" s="116"/>
      <c r="KFF219" s="116"/>
      <c r="KFG219" s="116"/>
      <c r="KFH219" s="116"/>
      <c r="KFI219" s="116" t="s">
        <v>74</v>
      </c>
      <c r="KFJ219" s="116"/>
      <c r="KFK219" s="116"/>
      <c r="KFL219" s="116"/>
      <c r="KFM219" s="116"/>
      <c r="KFN219" s="116"/>
      <c r="KFO219" s="116"/>
      <c r="KFP219" s="116"/>
      <c r="KFQ219" s="116" t="s">
        <v>74</v>
      </c>
      <c r="KFR219" s="116"/>
      <c r="KFS219" s="116"/>
      <c r="KFT219" s="116"/>
      <c r="KFU219" s="116"/>
      <c r="KFV219" s="116"/>
      <c r="KFW219" s="116"/>
      <c r="KFX219" s="116"/>
      <c r="KFY219" s="116" t="s">
        <v>74</v>
      </c>
      <c r="KFZ219" s="116"/>
      <c r="KGA219" s="116"/>
      <c r="KGB219" s="116"/>
      <c r="KGC219" s="116"/>
      <c r="KGD219" s="116"/>
      <c r="KGE219" s="116"/>
      <c r="KGF219" s="116"/>
      <c r="KGG219" s="116" t="s">
        <v>74</v>
      </c>
      <c r="KGH219" s="116"/>
      <c r="KGI219" s="116"/>
      <c r="KGJ219" s="116"/>
      <c r="KGK219" s="116"/>
      <c r="KGL219" s="116"/>
      <c r="KGM219" s="116"/>
      <c r="KGN219" s="116"/>
      <c r="KGO219" s="116" t="s">
        <v>74</v>
      </c>
      <c r="KGP219" s="116"/>
      <c r="KGQ219" s="116"/>
      <c r="KGR219" s="116"/>
      <c r="KGS219" s="116"/>
      <c r="KGT219" s="116"/>
      <c r="KGU219" s="116"/>
      <c r="KGV219" s="116"/>
      <c r="KGW219" s="116" t="s">
        <v>74</v>
      </c>
      <c r="KGX219" s="116"/>
      <c r="KGY219" s="116"/>
      <c r="KGZ219" s="116"/>
      <c r="KHA219" s="116"/>
      <c r="KHB219" s="116"/>
      <c r="KHC219" s="116"/>
      <c r="KHD219" s="116"/>
      <c r="KHE219" s="116" t="s">
        <v>74</v>
      </c>
      <c r="KHF219" s="116"/>
      <c r="KHG219" s="116"/>
      <c r="KHH219" s="116"/>
      <c r="KHI219" s="116"/>
      <c r="KHJ219" s="116"/>
      <c r="KHK219" s="116"/>
      <c r="KHL219" s="116"/>
      <c r="KHM219" s="116" t="s">
        <v>74</v>
      </c>
      <c r="KHN219" s="116"/>
      <c r="KHO219" s="116"/>
      <c r="KHP219" s="116"/>
      <c r="KHQ219" s="116"/>
      <c r="KHR219" s="116"/>
      <c r="KHS219" s="116"/>
      <c r="KHT219" s="116"/>
      <c r="KHU219" s="116" t="s">
        <v>74</v>
      </c>
      <c r="KHV219" s="116"/>
      <c r="KHW219" s="116"/>
      <c r="KHX219" s="116"/>
      <c r="KHY219" s="116"/>
      <c r="KHZ219" s="116"/>
      <c r="KIA219" s="116"/>
      <c r="KIB219" s="116"/>
      <c r="KIC219" s="116" t="s">
        <v>74</v>
      </c>
      <c r="KID219" s="116"/>
      <c r="KIE219" s="116"/>
      <c r="KIF219" s="116"/>
      <c r="KIG219" s="116"/>
      <c r="KIH219" s="116"/>
      <c r="KII219" s="116"/>
      <c r="KIJ219" s="116"/>
      <c r="KIK219" s="116" t="s">
        <v>74</v>
      </c>
      <c r="KIL219" s="116"/>
      <c r="KIM219" s="116"/>
      <c r="KIN219" s="116"/>
      <c r="KIO219" s="116"/>
      <c r="KIP219" s="116"/>
      <c r="KIQ219" s="116"/>
      <c r="KIR219" s="116"/>
      <c r="KIS219" s="116" t="s">
        <v>74</v>
      </c>
      <c r="KIT219" s="116"/>
      <c r="KIU219" s="116"/>
      <c r="KIV219" s="116"/>
      <c r="KIW219" s="116"/>
      <c r="KIX219" s="116"/>
      <c r="KIY219" s="116"/>
      <c r="KIZ219" s="116"/>
      <c r="KJA219" s="116" t="s">
        <v>74</v>
      </c>
      <c r="KJB219" s="116"/>
      <c r="KJC219" s="116"/>
      <c r="KJD219" s="116"/>
      <c r="KJE219" s="116"/>
      <c r="KJF219" s="116"/>
      <c r="KJG219" s="116"/>
      <c r="KJH219" s="116"/>
      <c r="KJI219" s="116" t="s">
        <v>74</v>
      </c>
      <c r="KJJ219" s="116"/>
      <c r="KJK219" s="116"/>
      <c r="KJL219" s="116"/>
      <c r="KJM219" s="116"/>
      <c r="KJN219" s="116"/>
      <c r="KJO219" s="116"/>
      <c r="KJP219" s="116"/>
      <c r="KJQ219" s="116" t="s">
        <v>74</v>
      </c>
      <c r="KJR219" s="116"/>
      <c r="KJS219" s="116"/>
      <c r="KJT219" s="116"/>
      <c r="KJU219" s="116"/>
      <c r="KJV219" s="116"/>
      <c r="KJW219" s="116"/>
      <c r="KJX219" s="116"/>
      <c r="KJY219" s="116" t="s">
        <v>74</v>
      </c>
      <c r="KJZ219" s="116"/>
      <c r="KKA219" s="116"/>
      <c r="KKB219" s="116"/>
      <c r="KKC219" s="116"/>
      <c r="KKD219" s="116"/>
      <c r="KKE219" s="116"/>
      <c r="KKF219" s="116"/>
      <c r="KKG219" s="116" t="s">
        <v>74</v>
      </c>
      <c r="KKH219" s="116"/>
      <c r="KKI219" s="116"/>
      <c r="KKJ219" s="116"/>
      <c r="KKK219" s="116"/>
      <c r="KKL219" s="116"/>
      <c r="KKM219" s="116"/>
      <c r="KKN219" s="116"/>
      <c r="KKO219" s="116" t="s">
        <v>74</v>
      </c>
      <c r="KKP219" s="116"/>
      <c r="KKQ219" s="116"/>
      <c r="KKR219" s="116"/>
      <c r="KKS219" s="116"/>
      <c r="KKT219" s="116"/>
      <c r="KKU219" s="116"/>
      <c r="KKV219" s="116"/>
      <c r="KKW219" s="116" t="s">
        <v>74</v>
      </c>
      <c r="KKX219" s="116"/>
      <c r="KKY219" s="116"/>
      <c r="KKZ219" s="116"/>
      <c r="KLA219" s="116"/>
      <c r="KLB219" s="116"/>
      <c r="KLC219" s="116"/>
      <c r="KLD219" s="116"/>
      <c r="KLE219" s="116" t="s">
        <v>74</v>
      </c>
      <c r="KLF219" s="116"/>
      <c r="KLG219" s="116"/>
      <c r="KLH219" s="116"/>
      <c r="KLI219" s="116"/>
      <c r="KLJ219" s="116"/>
      <c r="KLK219" s="116"/>
      <c r="KLL219" s="116"/>
      <c r="KLM219" s="116" t="s">
        <v>74</v>
      </c>
      <c r="KLN219" s="116"/>
      <c r="KLO219" s="116"/>
      <c r="KLP219" s="116"/>
      <c r="KLQ219" s="116"/>
      <c r="KLR219" s="116"/>
      <c r="KLS219" s="116"/>
      <c r="KLT219" s="116"/>
      <c r="KLU219" s="116" t="s">
        <v>74</v>
      </c>
      <c r="KLV219" s="116"/>
      <c r="KLW219" s="116"/>
      <c r="KLX219" s="116"/>
      <c r="KLY219" s="116"/>
      <c r="KLZ219" s="116"/>
      <c r="KMA219" s="116"/>
      <c r="KMB219" s="116"/>
      <c r="KMC219" s="116" t="s">
        <v>74</v>
      </c>
      <c r="KMD219" s="116"/>
      <c r="KME219" s="116"/>
      <c r="KMF219" s="116"/>
      <c r="KMG219" s="116"/>
      <c r="KMH219" s="116"/>
      <c r="KMI219" s="116"/>
      <c r="KMJ219" s="116"/>
      <c r="KMK219" s="116" t="s">
        <v>74</v>
      </c>
      <c r="KML219" s="116"/>
      <c r="KMM219" s="116"/>
      <c r="KMN219" s="116"/>
      <c r="KMO219" s="116"/>
      <c r="KMP219" s="116"/>
      <c r="KMQ219" s="116"/>
      <c r="KMR219" s="116"/>
      <c r="KMS219" s="116" t="s">
        <v>74</v>
      </c>
      <c r="KMT219" s="116"/>
      <c r="KMU219" s="116"/>
      <c r="KMV219" s="116"/>
      <c r="KMW219" s="116"/>
      <c r="KMX219" s="116"/>
      <c r="KMY219" s="116"/>
      <c r="KMZ219" s="116"/>
      <c r="KNA219" s="116" t="s">
        <v>74</v>
      </c>
      <c r="KNB219" s="116"/>
      <c r="KNC219" s="116"/>
      <c r="KND219" s="116"/>
      <c r="KNE219" s="116"/>
      <c r="KNF219" s="116"/>
      <c r="KNG219" s="116"/>
      <c r="KNH219" s="116"/>
      <c r="KNI219" s="116" t="s">
        <v>74</v>
      </c>
      <c r="KNJ219" s="116"/>
      <c r="KNK219" s="116"/>
      <c r="KNL219" s="116"/>
      <c r="KNM219" s="116"/>
      <c r="KNN219" s="116"/>
      <c r="KNO219" s="116"/>
      <c r="KNP219" s="116"/>
      <c r="KNQ219" s="116" t="s">
        <v>74</v>
      </c>
      <c r="KNR219" s="116"/>
      <c r="KNS219" s="116"/>
      <c r="KNT219" s="116"/>
      <c r="KNU219" s="116"/>
      <c r="KNV219" s="116"/>
      <c r="KNW219" s="116"/>
      <c r="KNX219" s="116"/>
      <c r="KNY219" s="116" t="s">
        <v>74</v>
      </c>
      <c r="KNZ219" s="116"/>
      <c r="KOA219" s="116"/>
      <c r="KOB219" s="116"/>
      <c r="KOC219" s="116"/>
      <c r="KOD219" s="116"/>
      <c r="KOE219" s="116"/>
      <c r="KOF219" s="116"/>
      <c r="KOG219" s="116" t="s">
        <v>74</v>
      </c>
      <c r="KOH219" s="116"/>
      <c r="KOI219" s="116"/>
      <c r="KOJ219" s="116"/>
      <c r="KOK219" s="116"/>
      <c r="KOL219" s="116"/>
      <c r="KOM219" s="116"/>
      <c r="KON219" s="116"/>
      <c r="KOO219" s="116" t="s">
        <v>74</v>
      </c>
      <c r="KOP219" s="116"/>
      <c r="KOQ219" s="116"/>
      <c r="KOR219" s="116"/>
      <c r="KOS219" s="116"/>
      <c r="KOT219" s="116"/>
      <c r="KOU219" s="116"/>
      <c r="KOV219" s="116"/>
      <c r="KOW219" s="116" t="s">
        <v>74</v>
      </c>
      <c r="KOX219" s="116"/>
      <c r="KOY219" s="116"/>
      <c r="KOZ219" s="116"/>
      <c r="KPA219" s="116"/>
      <c r="KPB219" s="116"/>
      <c r="KPC219" s="116"/>
      <c r="KPD219" s="116"/>
      <c r="KPE219" s="116" t="s">
        <v>74</v>
      </c>
      <c r="KPF219" s="116"/>
      <c r="KPG219" s="116"/>
      <c r="KPH219" s="116"/>
      <c r="KPI219" s="116"/>
      <c r="KPJ219" s="116"/>
      <c r="KPK219" s="116"/>
      <c r="KPL219" s="116"/>
      <c r="KPM219" s="116" t="s">
        <v>74</v>
      </c>
      <c r="KPN219" s="116"/>
      <c r="KPO219" s="116"/>
      <c r="KPP219" s="116"/>
      <c r="KPQ219" s="116"/>
      <c r="KPR219" s="116"/>
      <c r="KPS219" s="116"/>
      <c r="KPT219" s="116"/>
      <c r="KPU219" s="116" t="s">
        <v>74</v>
      </c>
      <c r="KPV219" s="116"/>
      <c r="KPW219" s="116"/>
      <c r="KPX219" s="116"/>
      <c r="KPY219" s="116"/>
      <c r="KPZ219" s="116"/>
      <c r="KQA219" s="116"/>
      <c r="KQB219" s="116"/>
      <c r="KQC219" s="116" t="s">
        <v>74</v>
      </c>
      <c r="KQD219" s="116"/>
      <c r="KQE219" s="116"/>
      <c r="KQF219" s="116"/>
      <c r="KQG219" s="116"/>
      <c r="KQH219" s="116"/>
      <c r="KQI219" s="116"/>
      <c r="KQJ219" s="116"/>
      <c r="KQK219" s="116" t="s">
        <v>74</v>
      </c>
      <c r="KQL219" s="116"/>
      <c r="KQM219" s="116"/>
      <c r="KQN219" s="116"/>
      <c r="KQO219" s="116"/>
      <c r="KQP219" s="116"/>
      <c r="KQQ219" s="116"/>
      <c r="KQR219" s="116"/>
      <c r="KQS219" s="116" t="s">
        <v>74</v>
      </c>
      <c r="KQT219" s="116"/>
      <c r="KQU219" s="116"/>
      <c r="KQV219" s="116"/>
      <c r="KQW219" s="116"/>
      <c r="KQX219" s="116"/>
      <c r="KQY219" s="116"/>
      <c r="KQZ219" s="116"/>
      <c r="KRA219" s="116" t="s">
        <v>74</v>
      </c>
      <c r="KRB219" s="116"/>
      <c r="KRC219" s="116"/>
      <c r="KRD219" s="116"/>
      <c r="KRE219" s="116"/>
      <c r="KRF219" s="116"/>
      <c r="KRG219" s="116"/>
      <c r="KRH219" s="116"/>
      <c r="KRI219" s="116" t="s">
        <v>74</v>
      </c>
      <c r="KRJ219" s="116"/>
      <c r="KRK219" s="116"/>
      <c r="KRL219" s="116"/>
      <c r="KRM219" s="116"/>
      <c r="KRN219" s="116"/>
      <c r="KRO219" s="116"/>
      <c r="KRP219" s="116"/>
      <c r="KRQ219" s="116" t="s">
        <v>74</v>
      </c>
      <c r="KRR219" s="116"/>
      <c r="KRS219" s="116"/>
      <c r="KRT219" s="116"/>
      <c r="KRU219" s="116"/>
      <c r="KRV219" s="116"/>
      <c r="KRW219" s="116"/>
      <c r="KRX219" s="116"/>
      <c r="KRY219" s="116" t="s">
        <v>74</v>
      </c>
      <c r="KRZ219" s="116"/>
      <c r="KSA219" s="116"/>
      <c r="KSB219" s="116"/>
      <c r="KSC219" s="116"/>
      <c r="KSD219" s="116"/>
      <c r="KSE219" s="116"/>
      <c r="KSF219" s="116"/>
      <c r="KSG219" s="116" t="s">
        <v>74</v>
      </c>
      <c r="KSH219" s="116"/>
      <c r="KSI219" s="116"/>
      <c r="KSJ219" s="116"/>
      <c r="KSK219" s="116"/>
      <c r="KSL219" s="116"/>
      <c r="KSM219" s="116"/>
      <c r="KSN219" s="116"/>
      <c r="KSO219" s="116" t="s">
        <v>74</v>
      </c>
      <c r="KSP219" s="116"/>
      <c r="KSQ219" s="116"/>
      <c r="KSR219" s="116"/>
      <c r="KSS219" s="116"/>
      <c r="KST219" s="116"/>
      <c r="KSU219" s="116"/>
      <c r="KSV219" s="116"/>
      <c r="KSW219" s="116" t="s">
        <v>74</v>
      </c>
      <c r="KSX219" s="116"/>
      <c r="KSY219" s="116"/>
      <c r="KSZ219" s="116"/>
      <c r="KTA219" s="116"/>
      <c r="KTB219" s="116"/>
      <c r="KTC219" s="116"/>
      <c r="KTD219" s="116"/>
      <c r="KTE219" s="116" t="s">
        <v>74</v>
      </c>
      <c r="KTF219" s="116"/>
      <c r="KTG219" s="116"/>
      <c r="KTH219" s="116"/>
      <c r="KTI219" s="116"/>
      <c r="KTJ219" s="116"/>
      <c r="KTK219" s="116"/>
      <c r="KTL219" s="116"/>
      <c r="KTM219" s="116" t="s">
        <v>74</v>
      </c>
      <c r="KTN219" s="116"/>
      <c r="KTO219" s="116"/>
      <c r="KTP219" s="116"/>
      <c r="KTQ219" s="116"/>
      <c r="KTR219" s="116"/>
      <c r="KTS219" s="116"/>
      <c r="KTT219" s="116"/>
      <c r="KTU219" s="116" t="s">
        <v>74</v>
      </c>
      <c r="KTV219" s="116"/>
      <c r="KTW219" s="116"/>
      <c r="KTX219" s="116"/>
      <c r="KTY219" s="116"/>
      <c r="KTZ219" s="116"/>
      <c r="KUA219" s="116"/>
      <c r="KUB219" s="116"/>
      <c r="KUC219" s="116" t="s">
        <v>74</v>
      </c>
      <c r="KUD219" s="116"/>
      <c r="KUE219" s="116"/>
      <c r="KUF219" s="116"/>
      <c r="KUG219" s="116"/>
      <c r="KUH219" s="116"/>
      <c r="KUI219" s="116"/>
      <c r="KUJ219" s="116"/>
      <c r="KUK219" s="116" t="s">
        <v>74</v>
      </c>
      <c r="KUL219" s="116"/>
      <c r="KUM219" s="116"/>
      <c r="KUN219" s="116"/>
      <c r="KUO219" s="116"/>
      <c r="KUP219" s="116"/>
      <c r="KUQ219" s="116"/>
      <c r="KUR219" s="116"/>
      <c r="KUS219" s="116" t="s">
        <v>74</v>
      </c>
      <c r="KUT219" s="116"/>
      <c r="KUU219" s="116"/>
      <c r="KUV219" s="116"/>
      <c r="KUW219" s="116"/>
      <c r="KUX219" s="116"/>
      <c r="KUY219" s="116"/>
      <c r="KUZ219" s="116"/>
      <c r="KVA219" s="116" t="s">
        <v>74</v>
      </c>
      <c r="KVB219" s="116"/>
      <c r="KVC219" s="116"/>
      <c r="KVD219" s="116"/>
      <c r="KVE219" s="116"/>
      <c r="KVF219" s="116"/>
      <c r="KVG219" s="116"/>
      <c r="KVH219" s="116"/>
      <c r="KVI219" s="116" t="s">
        <v>74</v>
      </c>
      <c r="KVJ219" s="116"/>
      <c r="KVK219" s="116"/>
      <c r="KVL219" s="116"/>
      <c r="KVM219" s="116"/>
      <c r="KVN219" s="116"/>
      <c r="KVO219" s="116"/>
      <c r="KVP219" s="116"/>
      <c r="KVQ219" s="116" t="s">
        <v>74</v>
      </c>
      <c r="KVR219" s="116"/>
      <c r="KVS219" s="116"/>
      <c r="KVT219" s="116"/>
      <c r="KVU219" s="116"/>
      <c r="KVV219" s="116"/>
      <c r="KVW219" s="116"/>
      <c r="KVX219" s="116"/>
      <c r="KVY219" s="116" t="s">
        <v>74</v>
      </c>
      <c r="KVZ219" s="116"/>
      <c r="KWA219" s="116"/>
      <c r="KWB219" s="116"/>
      <c r="KWC219" s="116"/>
      <c r="KWD219" s="116"/>
      <c r="KWE219" s="116"/>
      <c r="KWF219" s="116"/>
      <c r="KWG219" s="116" t="s">
        <v>74</v>
      </c>
      <c r="KWH219" s="116"/>
      <c r="KWI219" s="116"/>
      <c r="KWJ219" s="116"/>
      <c r="KWK219" s="116"/>
      <c r="KWL219" s="116"/>
      <c r="KWM219" s="116"/>
      <c r="KWN219" s="116"/>
      <c r="KWO219" s="116" t="s">
        <v>74</v>
      </c>
      <c r="KWP219" s="116"/>
      <c r="KWQ219" s="116"/>
      <c r="KWR219" s="116"/>
      <c r="KWS219" s="116"/>
      <c r="KWT219" s="116"/>
      <c r="KWU219" s="116"/>
      <c r="KWV219" s="116"/>
      <c r="KWW219" s="116" t="s">
        <v>74</v>
      </c>
      <c r="KWX219" s="116"/>
      <c r="KWY219" s="116"/>
      <c r="KWZ219" s="116"/>
      <c r="KXA219" s="116"/>
      <c r="KXB219" s="116"/>
      <c r="KXC219" s="116"/>
      <c r="KXD219" s="116"/>
      <c r="KXE219" s="116" t="s">
        <v>74</v>
      </c>
      <c r="KXF219" s="116"/>
      <c r="KXG219" s="116"/>
      <c r="KXH219" s="116"/>
      <c r="KXI219" s="116"/>
      <c r="KXJ219" s="116"/>
      <c r="KXK219" s="116"/>
      <c r="KXL219" s="116"/>
      <c r="KXM219" s="116" t="s">
        <v>74</v>
      </c>
      <c r="KXN219" s="116"/>
      <c r="KXO219" s="116"/>
      <c r="KXP219" s="116"/>
      <c r="KXQ219" s="116"/>
      <c r="KXR219" s="116"/>
      <c r="KXS219" s="116"/>
      <c r="KXT219" s="116"/>
      <c r="KXU219" s="116" t="s">
        <v>74</v>
      </c>
      <c r="KXV219" s="116"/>
      <c r="KXW219" s="116"/>
      <c r="KXX219" s="116"/>
      <c r="KXY219" s="116"/>
      <c r="KXZ219" s="116"/>
      <c r="KYA219" s="116"/>
      <c r="KYB219" s="116"/>
      <c r="KYC219" s="116" t="s">
        <v>74</v>
      </c>
      <c r="KYD219" s="116"/>
      <c r="KYE219" s="116"/>
      <c r="KYF219" s="116"/>
      <c r="KYG219" s="116"/>
      <c r="KYH219" s="116"/>
      <c r="KYI219" s="116"/>
      <c r="KYJ219" s="116"/>
      <c r="KYK219" s="116" t="s">
        <v>74</v>
      </c>
      <c r="KYL219" s="116"/>
      <c r="KYM219" s="116"/>
      <c r="KYN219" s="116"/>
      <c r="KYO219" s="116"/>
      <c r="KYP219" s="116"/>
      <c r="KYQ219" s="116"/>
      <c r="KYR219" s="116"/>
      <c r="KYS219" s="116" t="s">
        <v>74</v>
      </c>
      <c r="KYT219" s="116"/>
      <c r="KYU219" s="116"/>
      <c r="KYV219" s="116"/>
      <c r="KYW219" s="116"/>
      <c r="KYX219" s="116"/>
      <c r="KYY219" s="116"/>
      <c r="KYZ219" s="116"/>
      <c r="KZA219" s="116" t="s">
        <v>74</v>
      </c>
      <c r="KZB219" s="116"/>
      <c r="KZC219" s="116"/>
      <c r="KZD219" s="116"/>
      <c r="KZE219" s="116"/>
      <c r="KZF219" s="116"/>
      <c r="KZG219" s="116"/>
      <c r="KZH219" s="116"/>
      <c r="KZI219" s="116" t="s">
        <v>74</v>
      </c>
      <c r="KZJ219" s="116"/>
      <c r="KZK219" s="116"/>
      <c r="KZL219" s="116"/>
      <c r="KZM219" s="116"/>
      <c r="KZN219" s="116"/>
      <c r="KZO219" s="116"/>
      <c r="KZP219" s="116"/>
      <c r="KZQ219" s="116" t="s">
        <v>74</v>
      </c>
      <c r="KZR219" s="116"/>
      <c r="KZS219" s="116"/>
      <c r="KZT219" s="116"/>
      <c r="KZU219" s="116"/>
      <c r="KZV219" s="116"/>
      <c r="KZW219" s="116"/>
      <c r="KZX219" s="116"/>
      <c r="KZY219" s="116" t="s">
        <v>74</v>
      </c>
      <c r="KZZ219" s="116"/>
      <c r="LAA219" s="116"/>
      <c r="LAB219" s="116"/>
      <c r="LAC219" s="116"/>
      <c r="LAD219" s="116"/>
      <c r="LAE219" s="116"/>
      <c r="LAF219" s="116"/>
      <c r="LAG219" s="116" t="s">
        <v>74</v>
      </c>
      <c r="LAH219" s="116"/>
      <c r="LAI219" s="116"/>
      <c r="LAJ219" s="116"/>
      <c r="LAK219" s="116"/>
      <c r="LAL219" s="116"/>
      <c r="LAM219" s="116"/>
      <c r="LAN219" s="116"/>
      <c r="LAO219" s="116" t="s">
        <v>74</v>
      </c>
      <c r="LAP219" s="116"/>
      <c r="LAQ219" s="116"/>
      <c r="LAR219" s="116"/>
      <c r="LAS219" s="116"/>
      <c r="LAT219" s="116"/>
      <c r="LAU219" s="116"/>
      <c r="LAV219" s="116"/>
      <c r="LAW219" s="116" t="s">
        <v>74</v>
      </c>
      <c r="LAX219" s="116"/>
      <c r="LAY219" s="116"/>
      <c r="LAZ219" s="116"/>
      <c r="LBA219" s="116"/>
      <c r="LBB219" s="116"/>
      <c r="LBC219" s="116"/>
      <c r="LBD219" s="116"/>
      <c r="LBE219" s="116" t="s">
        <v>74</v>
      </c>
      <c r="LBF219" s="116"/>
      <c r="LBG219" s="116"/>
      <c r="LBH219" s="116"/>
      <c r="LBI219" s="116"/>
      <c r="LBJ219" s="116"/>
      <c r="LBK219" s="116"/>
      <c r="LBL219" s="116"/>
      <c r="LBM219" s="116" t="s">
        <v>74</v>
      </c>
      <c r="LBN219" s="116"/>
      <c r="LBO219" s="116"/>
      <c r="LBP219" s="116"/>
      <c r="LBQ219" s="116"/>
      <c r="LBR219" s="116"/>
      <c r="LBS219" s="116"/>
      <c r="LBT219" s="116"/>
      <c r="LBU219" s="116" t="s">
        <v>74</v>
      </c>
      <c r="LBV219" s="116"/>
      <c r="LBW219" s="116"/>
      <c r="LBX219" s="116"/>
      <c r="LBY219" s="116"/>
      <c r="LBZ219" s="116"/>
      <c r="LCA219" s="116"/>
      <c r="LCB219" s="116"/>
      <c r="LCC219" s="116" t="s">
        <v>74</v>
      </c>
      <c r="LCD219" s="116"/>
      <c r="LCE219" s="116"/>
      <c r="LCF219" s="116"/>
      <c r="LCG219" s="116"/>
      <c r="LCH219" s="116"/>
      <c r="LCI219" s="116"/>
      <c r="LCJ219" s="116"/>
      <c r="LCK219" s="116" t="s">
        <v>74</v>
      </c>
      <c r="LCL219" s="116"/>
      <c r="LCM219" s="116"/>
      <c r="LCN219" s="116"/>
      <c r="LCO219" s="116"/>
      <c r="LCP219" s="116"/>
      <c r="LCQ219" s="116"/>
      <c r="LCR219" s="116"/>
      <c r="LCS219" s="116" t="s">
        <v>74</v>
      </c>
      <c r="LCT219" s="116"/>
      <c r="LCU219" s="116"/>
      <c r="LCV219" s="116"/>
      <c r="LCW219" s="116"/>
      <c r="LCX219" s="116"/>
      <c r="LCY219" s="116"/>
      <c r="LCZ219" s="116"/>
      <c r="LDA219" s="116" t="s">
        <v>74</v>
      </c>
      <c r="LDB219" s="116"/>
      <c r="LDC219" s="116"/>
      <c r="LDD219" s="116"/>
      <c r="LDE219" s="116"/>
      <c r="LDF219" s="116"/>
      <c r="LDG219" s="116"/>
      <c r="LDH219" s="116"/>
      <c r="LDI219" s="116" t="s">
        <v>74</v>
      </c>
      <c r="LDJ219" s="116"/>
      <c r="LDK219" s="116"/>
      <c r="LDL219" s="116"/>
      <c r="LDM219" s="116"/>
      <c r="LDN219" s="116"/>
      <c r="LDO219" s="116"/>
      <c r="LDP219" s="116"/>
      <c r="LDQ219" s="116" t="s">
        <v>74</v>
      </c>
      <c r="LDR219" s="116"/>
      <c r="LDS219" s="116"/>
      <c r="LDT219" s="116"/>
      <c r="LDU219" s="116"/>
      <c r="LDV219" s="116"/>
      <c r="LDW219" s="116"/>
      <c r="LDX219" s="116"/>
      <c r="LDY219" s="116" t="s">
        <v>74</v>
      </c>
      <c r="LDZ219" s="116"/>
      <c r="LEA219" s="116"/>
      <c r="LEB219" s="116"/>
      <c r="LEC219" s="116"/>
      <c r="LED219" s="116"/>
      <c r="LEE219" s="116"/>
      <c r="LEF219" s="116"/>
      <c r="LEG219" s="116" t="s">
        <v>74</v>
      </c>
      <c r="LEH219" s="116"/>
      <c r="LEI219" s="116"/>
      <c r="LEJ219" s="116"/>
      <c r="LEK219" s="116"/>
      <c r="LEL219" s="116"/>
      <c r="LEM219" s="116"/>
      <c r="LEN219" s="116"/>
      <c r="LEO219" s="116" t="s">
        <v>74</v>
      </c>
      <c r="LEP219" s="116"/>
      <c r="LEQ219" s="116"/>
      <c r="LER219" s="116"/>
      <c r="LES219" s="116"/>
      <c r="LET219" s="116"/>
      <c r="LEU219" s="116"/>
      <c r="LEV219" s="116"/>
      <c r="LEW219" s="116" t="s">
        <v>74</v>
      </c>
      <c r="LEX219" s="116"/>
      <c r="LEY219" s="116"/>
      <c r="LEZ219" s="116"/>
      <c r="LFA219" s="116"/>
      <c r="LFB219" s="116"/>
      <c r="LFC219" s="116"/>
      <c r="LFD219" s="116"/>
      <c r="LFE219" s="116" t="s">
        <v>74</v>
      </c>
      <c r="LFF219" s="116"/>
      <c r="LFG219" s="116"/>
      <c r="LFH219" s="116"/>
      <c r="LFI219" s="116"/>
      <c r="LFJ219" s="116"/>
      <c r="LFK219" s="116"/>
      <c r="LFL219" s="116"/>
      <c r="LFM219" s="116" t="s">
        <v>74</v>
      </c>
      <c r="LFN219" s="116"/>
      <c r="LFO219" s="116"/>
      <c r="LFP219" s="116"/>
      <c r="LFQ219" s="116"/>
      <c r="LFR219" s="116"/>
      <c r="LFS219" s="116"/>
      <c r="LFT219" s="116"/>
      <c r="LFU219" s="116" t="s">
        <v>74</v>
      </c>
      <c r="LFV219" s="116"/>
      <c r="LFW219" s="116"/>
      <c r="LFX219" s="116"/>
      <c r="LFY219" s="116"/>
      <c r="LFZ219" s="116"/>
      <c r="LGA219" s="116"/>
      <c r="LGB219" s="116"/>
      <c r="LGC219" s="116" t="s">
        <v>74</v>
      </c>
      <c r="LGD219" s="116"/>
      <c r="LGE219" s="116"/>
      <c r="LGF219" s="116"/>
      <c r="LGG219" s="116"/>
      <c r="LGH219" s="116"/>
      <c r="LGI219" s="116"/>
      <c r="LGJ219" s="116"/>
      <c r="LGK219" s="116" t="s">
        <v>74</v>
      </c>
      <c r="LGL219" s="116"/>
      <c r="LGM219" s="116"/>
      <c r="LGN219" s="116"/>
      <c r="LGO219" s="116"/>
      <c r="LGP219" s="116"/>
      <c r="LGQ219" s="116"/>
      <c r="LGR219" s="116"/>
      <c r="LGS219" s="116" t="s">
        <v>74</v>
      </c>
      <c r="LGT219" s="116"/>
      <c r="LGU219" s="116"/>
      <c r="LGV219" s="116"/>
      <c r="LGW219" s="116"/>
      <c r="LGX219" s="116"/>
      <c r="LGY219" s="116"/>
      <c r="LGZ219" s="116"/>
      <c r="LHA219" s="116" t="s">
        <v>74</v>
      </c>
      <c r="LHB219" s="116"/>
      <c r="LHC219" s="116"/>
      <c r="LHD219" s="116"/>
      <c r="LHE219" s="116"/>
      <c r="LHF219" s="116"/>
      <c r="LHG219" s="116"/>
      <c r="LHH219" s="116"/>
      <c r="LHI219" s="116" t="s">
        <v>74</v>
      </c>
      <c r="LHJ219" s="116"/>
      <c r="LHK219" s="116"/>
      <c r="LHL219" s="116"/>
      <c r="LHM219" s="116"/>
      <c r="LHN219" s="116"/>
      <c r="LHO219" s="116"/>
      <c r="LHP219" s="116"/>
      <c r="LHQ219" s="116" t="s">
        <v>74</v>
      </c>
      <c r="LHR219" s="116"/>
      <c r="LHS219" s="116"/>
      <c r="LHT219" s="116"/>
      <c r="LHU219" s="116"/>
      <c r="LHV219" s="116"/>
      <c r="LHW219" s="116"/>
      <c r="LHX219" s="116"/>
      <c r="LHY219" s="116" t="s">
        <v>74</v>
      </c>
      <c r="LHZ219" s="116"/>
      <c r="LIA219" s="116"/>
      <c r="LIB219" s="116"/>
      <c r="LIC219" s="116"/>
      <c r="LID219" s="116"/>
      <c r="LIE219" s="116"/>
      <c r="LIF219" s="116"/>
      <c r="LIG219" s="116" t="s">
        <v>74</v>
      </c>
      <c r="LIH219" s="116"/>
      <c r="LII219" s="116"/>
      <c r="LIJ219" s="116"/>
      <c r="LIK219" s="116"/>
      <c r="LIL219" s="116"/>
      <c r="LIM219" s="116"/>
      <c r="LIN219" s="116"/>
      <c r="LIO219" s="116" t="s">
        <v>74</v>
      </c>
      <c r="LIP219" s="116"/>
      <c r="LIQ219" s="116"/>
      <c r="LIR219" s="116"/>
      <c r="LIS219" s="116"/>
      <c r="LIT219" s="116"/>
      <c r="LIU219" s="116"/>
      <c r="LIV219" s="116"/>
      <c r="LIW219" s="116" t="s">
        <v>74</v>
      </c>
      <c r="LIX219" s="116"/>
      <c r="LIY219" s="116"/>
      <c r="LIZ219" s="116"/>
      <c r="LJA219" s="116"/>
      <c r="LJB219" s="116"/>
      <c r="LJC219" s="116"/>
      <c r="LJD219" s="116"/>
      <c r="LJE219" s="116" t="s">
        <v>74</v>
      </c>
      <c r="LJF219" s="116"/>
      <c r="LJG219" s="116"/>
      <c r="LJH219" s="116"/>
      <c r="LJI219" s="116"/>
      <c r="LJJ219" s="116"/>
      <c r="LJK219" s="116"/>
      <c r="LJL219" s="116"/>
      <c r="LJM219" s="116" t="s">
        <v>74</v>
      </c>
      <c r="LJN219" s="116"/>
      <c r="LJO219" s="116"/>
      <c r="LJP219" s="116"/>
      <c r="LJQ219" s="116"/>
      <c r="LJR219" s="116"/>
      <c r="LJS219" s="116"/>
      <c r="LJT219" s="116"/>
      <c r="LJU219" s="116" t="s">
        <v>74</v>
      </c>
      <c r="LJV219" s="116"/>
      <c r="LJW219" s="116"/>
      <c r="LJX219" s="116"/>
      <c r="LJY219" s="116"/>
      <c r="LJZ219" s="116"/>
      <c r="LKA219" s="116"/>
      <c r="LKB219" s="116"/>
      <c r="LKC219" s="116" t="s">
        <v>74</v>
      </c>
      <c r="LKD219" s="116"/>
      <c r="LKE219" s="116"/>
      <c r="LKF219" s="116"/>
      <c r="LKG219" s="116"/>
      <c r="LKH219" s="116"/>
      <c r="LKI219" s="116"/>
      <c r="LKJ219" s="116"/>
      <c r="LKK219" s="116" t="s">
        <v>74</v>
      </c>
      <c r="LKL219" s="116"/>
      <c r="LKM219" s="116"/>
      <c r="LKN219" s="116"/>
      <c r="LKO219" s="116"/>
      <c r="LKP219" s="116"/>
      <c r="LKQ219" s="116"/>
      <c r="LKR219" s="116"/>
      <c r="LKS219" s="116" t="s">
        <v>74</v>
      </c>
      <c r="LKT219" s="116"/>
      <c r="LKU219" s="116"/>
      <c r="LKV219" s="116"/>
      <c r="LKW219" s="116"/>
      <c r="LKX219" s="116"/>
      <c r="LKY219" s="116"/>
      <c r="LKZ219" s="116"/>
      <c r="LLA219" s="116" t="s">
        <v>74</v>
      </c>
      <c r="LLB219" s="116"/>
      <c r="LLC219" s="116"/>
      <c r="LLD219" s="116"/>
      <c r="LLE219" s="116"/>
      <c r="LLF219" s="116"/>
      <c r="LLG219" s="116"/>
      <c r="LLH219" s="116"/>
      <c r="LLI219" s="116" t="s">
        <v>74</v>
      </c>
      <c r="LLJ219" s="116"/>
      <c r="LLK219" s="116"/>
      <c r="LLL219" s="116"/>
      <c r="LLM219" s="116"/>
      <c r="LLN219" s="116"/>
      <c r="LLO219" s="116"/>
      <c r="LLP219" s="116"/>
      <c r="LLQ219" s="116" t="s">
        <v>74</v>
      </c>
      <c r="LLR219" s="116"/>
      <c r="LLS219" s="116"/>
      <c r="LLT219" s="116"/>
      <c r="LLU219" s="116"/>
      <c r="LLV219" s="116"/>
      <c r="LLW219" s="116"/>
      <c r="LLX219" s="116"/>
      <c r="LLY219" s="116" t="s">
        <v>74</v>
      </c>
      <c r="LLZ219" s="116"/>
      <c r="LMA219" s="116"/>
      <c r="LMB219" s="116"/>
      <c r="LMC219" s="116"/>
      <c r="LMD219" s="116"/>
      <c r="LME219" s="116"/>
      <c r="LMF219" s="116"/>
      <c r="LMG219" s="116" t="s">
        <v>74</v>
      </c>
      <c r="LMH219" s="116"/>
      <c r="LMI219" s="116"/>
      <c r="LMJ219" s="116"/>
      <c r="LMK219" s="116"/>
      <c r="LML219" s="116"/>
      <c r="LMM219" s="116"/>
      <c r="LMN219" s="116"/>
      <c r="LMO219" s="116" t="s">
        <v>74</v>
      </c>
      <c r="LMP219" s="116"/>
      <c r="LMQ219" s="116"/>
      <c r="LMR219" s="116"/>
      <c r="LMS219" s="116"/>
      <c r="LMT219" s="116"/>
      <c r="LMU219" s="116"/>
      <c r="LMV219" s="116"/>
      <c r="LMW219" s="116" t="s">
        <v>74</v>
      </c>
      <c r="LMX219" s="116"/>
      <c r="LMY219" s="116"/>
      <c r="LMZ219" s="116"/>
      <c r="LNA219" s="116"/>
      <c r="LNB219" s="116"/>
      <c r="LNC219" s="116"/>
      <c r="LND219" s="116"/>
      <c r="LNE219" s="116" t="s">
        <v>74</v>
      </c>
      <c r="LNF219" s="116"/>
      <c r="LNG219" s="116"/>
      <c r="LNH219" s="116"/>
      <c r="LNI219" s="116"/>
      <c r="LNJ219" s="116"/>
      <c r="LNK219" s="116"/>
      <c r="LNL219" s="116"/>
      <c r="LNM219" s="116" t="s">
        <v>74</v>
      </c>
      <c r="LNN219" s="116"/>
      <c r="LNO219" s="116"/>
      <c r="LNP219" s="116"/>
      <c r="LNQ219" s="116"/>
      <c r="LNR219" s="116"/>
      <c r="LNS219" s="116"/>
      <c r="LNT219" s="116"/>
      <c r="LNU219" s="116" t="s">
        <v>74</v>
      </c>
      <c r="LNV219" s="116"/>
      <c r="LNW219" s="116"/>
      <c r="LNX219" s="116"/>
      <c r="LNY219" s="116"/>
      <c r="LNZ219" s="116"/>
      <c r="LOA219" s="116"/>
      <c r="LOB219" s="116"/>
      <c r="LOC219" s="116" t="s">
        <v>74</v>
      </c>
      <c r="LOD219" s="116"/>
      <c r="LOE219" s="116"/>
      <c r="LOF219" s="116"/>
      <c r="LOG219" s="116"/>
      <c r="LOH219" s="116"/>
      <c r="LOI219" s="116"/>
      <c r="LOJ219" s="116"/>
      <c r="LOK219" s="116" t="s">
        <v>74</v>
      </c>
      <c r="LOL219" s="116"/>
      <c r="LOM219" s="116"/>
      <c r="LON219" s="116"/>
      <c r="LOO219" s="116"/>
      <c r="LOP219" s="116"/>
      <c r="LOQ219" s="116"/>
      <c r="LOR219" s="116"/>
      <c r="LOS219" s="116" t="s">
        <v>74</v>
      </c>
      <c r="LOT219" s="116"/>
      <c r="LOU219" s="116"/>
      <c r="LOV219" s="116"/>
      <c r="LOW219" s="116"/>
      <c r="LOX219" s="116"/>
      <c r="LOY219" s="116"/>
      <c r="LOZ219" s="116"/>
      <c r="LPA219" s="116" t="s">
        <v>74</v>
      </c>
      <c r="LPB219" s="116"/>
      <c r="LPC219" s="116"/>
      <c r="LPD219" s="116"/>
      <c r="LPE219" s="116"/>
      <c r="LPF219" s="116"/>
      <c r="LPG219" s="116"/>
      <c r="LPH219" s="116"/>
      <c r="LPI219" s="116" t="s">
        <v>74</v>
      </c>
      <c r="LPJ219" s="116"/>
      <c r="LPK219" s="116"/>
      <c r="LPL219" s="116"/>
      <c r="LPM219" s="116"/>
      <c r="LPN219" s="116"/>
      <c r="LPO219" s="116"/>
      <c r="LPP219" s="116"/>
      <c r="LPQ219" s="116" t="s">
        <v>74</v>
      </c>
      <c r="LPR219" s="116"/>
      <c r="LPS219" s="116"/>
      <c r="LPT219" s="116"/>
      <c r="LPU219" s="116"/>
      <c r="LPV219" s="116"/>
      <c r="LPW219" s="116"/>
      <c r="LPX219" s="116"/>
      <c r="LPY219" s="116" t="s">
        <v>74</v>
      </c>
      <c r="LPZ219" s="116"/>
      <c r="LQA219" s="116"/>
      <c r="LQB219" s="116"/>
      <c r="LQC219" s="116"/>
      <c r="LQD219" s="116"/>
      <c r="LQE219" s="116"/>
      <c r="LQF219" s="116"/>
      <c r="LQG219" s="116" t="s">
        <v>74</v>
      </c>
      <c r="LQH219" s="116"/>
      <c r="LQI219" s="116"/>
      <c r="LQJ219" s="116"/>
      <c r="LQK219" s="116"/>
      <c r="LQL219" s="116"/>
      <c r="LQM219" s="116"/>
      <c r="LQN219" s="116"/>
      <c r="LQO219" s="116" t="s">
        <v>74</v>
      </c>
      <c r="LQP219" s="116"/>
      <c r="LQQ219" s="116"/>
      <c r="LQR219" s="116"/>
      <c r="LQS219" s="116"/>
      <c r="LQT219" s="116"/>
      <c r="LQU219" s="116"/>
      <c r="LQV219" s="116"/>
      <c r="LQW219" s="116" t="s">
        <v>74</v>
      </c>
      <c r="LQX219" s="116"/>
      <c r="LQY219" s="116"/>
      <c r="LQZ219" s="116"/>
      <c r="LRA219" s="116"/>
      <c r="LRB219" s="116"/>
      <c r="LRC219" s="116"/>
      <c r="LRD219" s="116"/>
      <c r="LRE219" s="116" t="s">
        <v>74</v>
      </c>
      <c r="LRF219" s="116"/>
      <c r="LRG219" s="116"/>
      <c r="LRH219" s="116"/>
      <c r="LRI219" s="116"/>
      <c r="LRJ219" s="116"/>
      <c r="LRK219" s="116"/>
      <c r="LRL219" s="116"/>
      <c r="LRM219" s="116" t="s">
        <v>74</v>
      </c>
      <c r="LRN219" s="116"/>
      <c r="LRO219" s="116"/>
      <c r="LRP219" s="116"/>
      <c r="LRQ219" s="116"/>
      <c r="LRR219" s="116"/>
      <c r="LRS219" s="116"/>
      <c r="LRT219" s="116"/>
      <c r="LRU219" s="116" t="s">
        <v>74</v>
      </c>
      <c r="LRV219" s="116"/>
      <c r="LRW219" s="116"/>
      <c r="LRX219" s="116"/>
      <c r="LRY219" s="116"/>
      <c r="LRZ219" s="116"/>
      <c r="LSA219" s="116"/>
      <c r="LSB219" s="116"/>
      <c r="LSC219" s="116" t="s">
        <v>74</v>
      </c>
      <c r="LSD219" s="116"/>
      <c r="LSE219" s="116"/>
      <c r="LSF219" s="116"/>
      <c r="LSG219" s="116"/>
      <c r="LSH219" s="116"/>
      <c r="LSI219" s="116"/>
      <c r="LSJ219" s="116"/>
      <c r="LSK219" s="116" t="s">
        <v>74</v>
      </c>
      <c r="LSL219" s="116"/>
      <c r="LSM219" s="116"/>
      <c r="LSN219" s="116"/>
      <c r="LSO219" s="116"/>
      <c r="LSP219" s="116"/>
      <c r="LSQ219" s="116"/>
      <c r="LSR219" s="116"/>
      <c r="LSS219" s="116" t="s">
        <v>74</v>
      </c>
      <c r="LST219" s="116"/>
      <c r="LSU219" s="116"/>
      <c r="LSV219" s="116"/>
      <c r="LSW219" s="116"/>
      <c r="LSX219" s="116"/>
      <c r="LSY219" s="116"/>
      <c r="LSZ219" s="116"/>
      <c r="LTA219" s="116" t="s">
        <v>74</v>
      </c>
      <c r="LTB219" s="116"/>
      <c r="LTC219" s="116"/>
      <c r="LTD219" s="116"/>
      <c r="LTE219" s="116"/>
      <c r="LTF219" s="116"/>
      <c r="LTG219" s="116"/>
      <c r="LTH219" s="116"/>
      <c r="LTI219" s="116" t="s">
        <v>74</v>
      </c>
      <c r="LTJ219" s="116"/>
      <c r="LTK219" s="116"/>
      <c r="LTL219" s="116"/>
      <c r="LTM219" s="116"/>
      <c r="LTN219" s="116"/>
      <c r="LTO219" s="116"/>
      <c r="LTP219" s="116"/>
      <c r="LTQ219" s="116" t="s">
        <v>74</v>
      </c>
      <c r="LTR219" s="116"/>
      <c r="LTS219" s="116"/>
      <c r="LTT219" s="116"/>
      <c r="LTU219" s="116"/>
      <c r="LTV219" s="116"/>
      <c r="LTW219" s="116"/>
      <c r="LTX219" s="116"/>
      <c r="LTY219" s="116" t="s">
        <v>74</v>
      </c>
      <c r="LTZ219" s="116"/>
      <c r="LUA219" s="116"/>
      <c r="LUB219" s="116"/>
      <c r="LUC219" s="116"/>
      <c r="LUD219" s="116"/>
      <c r="LUE219" s="116"/>
      <c r="LUF219" s="116"/>
      <c r="LUG219" s="116" t="s">
        <v>74</v>
      </c>
      <c r="LUH219" s="116"/>
      <c r="LUI219" s="116"/>
      <c r="LUJ219" s="116"/>
      <c r="LUK219" s="116"/>
      <c r="LUL219" s="116"/>
      <c r="LUM219" s="116"/>
      <c r="LUN219" s="116"/>
      <c r="LUO219" s="116" t="s">
        <v>74</v>
      </c>
      <c r="LUP219" s="116"/>
      <c r="LUQ219" s="116"/>
      <c r="LUR219" s="116"/>
      <c r="LUS219" s="116"/>
      <c r="LUT219" s="116"/>
      <c r="LUU219" s="116"/>
      <c r="LUV219" s="116"/>
      <c r="LUW219" s="116" t="s">
        <v>74</v>
      </c>
      <c r="LUX219" s="116"/>
      <c r="LUY219" s="116"/>
      <c r="LUZ219" s="116"/>
      <c r="LVA219" s="116"/>
      <c r="LVB219" s="116"/>
      <c r="LVC219" s="116"/>
      <c r="LVD219" s="116"/>
      <c r="LVE219" s="116" t="s">
        <v>74</v>
      </c>
      <c r="LVF219" s="116"/>
      <c r="LVG219" s="116"/>
      <c r="LVH219" s="116"/>
      <c r="LVI219" s="116"/>
      <c r="LVJ219" s="116"/>
      <c r="LVK219" s="116"/>
      <c r="LVL219" s="116"/>
      <c r="LVM219" s="116" t="s">
        <v>74</v>
      </c>
      <c r="LVN219" s="116"/>
      <c r="LVO219" s="116"/>
      <c r="LVP219" s="116"/>
      <c r="LVQ219" s="116"/>
      <c r="LVR219" s="116"/>
      <c r="LVS219" s="116"/>
      <c r="LVT219" s="116"/>
      <c r="LVU219" s="116" t="s">
        <v>74</v>
      </c>
      <c r="LVV219" s="116"/>
      <c r="LVW219" s="116"/>
      <c r="LVX219" s="116"/>
      <c r="LVY219" s="116"/>
      <c r="LVZ219" s="116"/>
      <c r="LWA219" s="116"/>
      <c r="LWB219" s="116"/>
      <c r="LWC219" s="116" t="s">
        <v>74</v>
      </c>
      <c r="LWD219" s="116"/>
      <c r="LWE219" s="116"/>
      <c r="LWF219" s="116"/>
      <c r="LWG219" s="116"/>
      <c r="LWH219" s="116"/>
      <c r="LWI219" s="116"/>
      <c r="LWJ219" s="116"/>
      <c r="LWK219" s="116" t="s">
        <v>74</v>
      </c>
      <c r="LWL219" s="116"/>
      <c r="LWM219" s="116"/>
      <c r="LWN219" s="116"/>
      <c r="LWO219" s="116"/>
      <c r="LWP219" s="116"/>
      <c r="LWQ219" s="116"/>
      <c r="LWR219" s="116"/>
      <c r="LWS219" s="116" t="s">
        <v>74</v>
      </c>
      <c r="LWT219" s="116"/>
      <c r="LWU219" s="116"/>
      <c r="LWV219" s="116"/>
      <c r="LWW219" s="116"/>
      <c r="LWX219" s="116"/>
      <c r="LWY219" s="116"/>
      <c r="LWZ219" s="116"/>
      <c r="LXA219" s="116" t="s">
        <v>74</v>
      </c>
      <c r="LXB219" s="116"/>
      <c r="LXC219" s="116"/>
      <c r="LXD219" s="116"/>
      <c r="LXE219" s="116"/>
      <c r="LXF219" s="116"/>
      <c r="LXG219" s="116"/>
      <c r="LXH219" s="116"/>
      <c r="LXI219" s="116" t="s">
        <v>74</v>
      </c>
      <c r="LXJ219" s="116"/>
      <c r="LXK219" s="116"/>
      <c r="LXL219" s="116"/>
      <c r="LXM219" s="116"/>
      <c r="LXN219" s="116"/>
      <c r="LXO219" s="116"/>
      <c r="LXP219" s="116"/>
      <c r="LXQ219" s="116" t="s">
        <v>74</v>
      </c>
      <c r="LXR219" s="116"/>
      <c r="LXS219" s="116"/>
      <c r="LXT219" s="116"/>
      <c r="LXU219" s="116"/>
      <c r="LXV219" s="116"/>
      <c r="LXW219" s="116"/>
      <c r="LXX219" s="116"/>
      <c r="LXY219" s="116" t="s">
        <v>74</v>
      </c>
      <c r="LXZ219" s="116"/>
      <c r="LYA219" s="116"/>
      <c r="LYB219" s="116"/>
      <c r="LYC219" s="116"/>
      <c r="LYD219" s="116"/>
      <c r="LYE219" s="116"/>
      <c r="LYF219" s="116"/>
      <c r="LYG219" s="116" t="s">
        <v>74</v>
      </c>
      <c r="LYH219" s="116"/>
      <c r="LYI219" s="116"/>
      <c r="LYJ219" s="116"/>
      <c r="LYK219" s="116"/>
      <c r="LYL219" s="116"/>
      <c r="LYM219" s="116"/>
      <c r="LYN219" s="116"/>
      <c r="LYO219" s="116" t="s">
        <v>74</v>
      </c>
      <c r="LYP219" s="116"/>
      <c r="LYQ219" s="116"/>
      <c r="LYR219" s="116"/>
      <c r="LYS219" s="116"/>
      <c r="LYT219" s="116"/>
      <c r="LYU219" s="116"/>
      <c r="LYV219" s="116"/>
      <c r="LYW219" s="116" t="s">
        <v>74</v>
      </c>
      <c r="LYX219" s="116"/>
      <c r="LYY219" s="116"/>
      <c r="LYZ219" s="116"/>
      <c r="LZA219" s="116"/>
      <c r="LZB219" s="116"/>
      <c r="LZC219" s="116"/>
      <c r="LZD219" s="116"/>
      <c r="LZE219" s="116" t="s">
        <v>74</v>
      </c>
      <c r="LZF219" s="116"/>
      <c r="LZG219" s="116"/>
      <c r="LZH219" s="116"/>
      <c r="LZI219" s="116"/>
      <c r="LZJ219" s="116"/>
      <c r="LZK219" s="116"/>
      <c r="LZL219" s="116"/>
      <c r="LZM219" s="116" t="s">
        <v>74</v>
      </c>
      <c r="LZN219" s="116"/>
      <c r="LZO219" s="116"/>
      <c r="LZP219" s="116"/>
      <c r="LZQ219" s="116"/>
      <c r="LZR219" s="116"/>
      <c r="LZS219" s="116"/>
      <c r="LZT219" s="116"/>
      <c r="LZU219" s="116" t="s">
        <v>74</v>
      </c>
      <c r="LZV219" s="116"/>
      <c r="LZW219" s="116"/>
      <c r="LZX219" s="116"/>
      <c r="LZY219" s="116"/>
      <c r="LZZ219" s="116"/>
      <c r="MAA219" s="116"/>
      <c r="MAB219" s="116"/>
      <c r="MAC219" s="116" t="s">
        <v>74</v>
      </c>
      <c r="MAD219" s="116"/>
      <c r="MAE219" s="116"/>
      <c r="MAF219" s="116"/>
      <c r="MAG219" s="116"/>
      <c r="MAH219" s="116"/>
      <c r="MAI219" s="116"/>
      <c r="MAJ219" s="116"/>
      <c r="MAK219" s="116" t="s">
        <v>74</v>
      </c>
      <c r="MAL219" s="116"/>
      <c r="MAM219" s="116"/>
      <c r="MAN219" s="116"/>
      <c r="MAO219" s="116"/>
      <c r="MAP219" s="116"/>
      <c r="MAQ219" s="116"/>
      <c r="MAR219" s="116"/>
      <c r="MAS219" s="116" t="s">
        <v>74</v>
      </c>
      <c r="MAT219" s="116"/>
      <c r="MAU219" s="116"/>
      <c r="MAV219" s="116"/>
      <c r="MAW219" s="116"/>
      <c r="MAX219" s="116"/>
      <c r="MAY219" s="116"/>
      <c r="MAZ219" s="116"/>
      <c r="MBA219" s="116" t="s">
        <v>74</v>
      </c>
      <c r="MBB219" s="116"/>
      <c r="MBC219" s="116"/>
      <c r="MBD219" s="116"/>
      <c r="MBE219" s="116"/>
      <c r="MBF219" s="116"/>
      <c r="MBG219" s="116"/>
      <c r="MBH219" s="116"/>
      <c r="MBI219" s="116" t="s">
        <v>74</v>
      </c>
      <c r="MBJ219" s="116"/>
      <c r="MBK219" s="116"/>
      <c r="MBL219" s="116"/>
      <c r="MBM219" s="116"/>
      <c r="MBN219" s="116"/>
      <c r="MBO219" s="116"/>
      <c r="MBP219" s="116"/>
      <c r="MBQ219" s="116" t="s">
        <v>74</v>
      </c>
      <c r="MBR219" s="116"/>
      <c r="MBS219" s="116"/>
      <c r="MBT219" s="116"/>
      <c r="MBU219" s="116"/>
      <c r="MBV219" s="116"/>
      <c r="MBW219" s="116"/>
      <c r="MBX219" s="116"/>
      <c r="MBY219" s="116" t="s">
        <v>74</v>
      </c>
      <c r="MBZ219" s="116"/>
      <c r="MCA219" s="116"/>
      <c r="MCB219" s="116"/>
      <c r="MCC219" s="116"/>
      <c r="MCD219" s="116"/>
      <c r="MCE219" s="116"/>
      <c r="MCF219" s="116"/>
      <c r="MCG219" s="116" t="s">
        <v>74</v>
      </c>
      <c r="MCH219" s="116"/>
      <c r="MCI219" s="116"/>
      <c r="MCJ219" s="116"/>
      <c r="MCK219" s="116"/>
      <c r="MCL219" s="116"/>
      <c r="MCM219" s="116"/>
      <c r="MCN219" s="116"/>
      <c r="MCO219" s="116" t="s">
        <v>74</v>
      </c>
      <c r="MCP219" s="116"/>
      <c r="MCQ219" s="116"/>
      <c r="MCR219" s="116"/>
      <c r="MCS219" s="116"/>
      <c r="MCT219" s="116"/>
      <c r="MCU219" s="116"/>
      <c r="MCV219" s="116"/>
      <c r="MCW219" s="116" t="s">
        <v>74</v>
      </c>
      <c r="MCX219" s="116"/>
      <c r="MCY219" s="116"/>
      <c r="MCZ219" s="116"/>
      <c r="MDA219" s="116"/>
      <c r="MDB219" s="116"/>
      <c r="MDC219" s="116"/>
      <c r="MDD219" s="116"/>
      <c r="MDE219" s="116" t="s">
        <v>74</v>
      </c>
      <c r="MDF219" s="116"/>
      <c r="MDG219" s="116"/>
      <c r="MDH219" s="116"/>
      <c r="MDI219" s="116"/>
      <c r="MDJ219" s="116"/>
      <c r="MDK219" s="116"/>
      <c r="MDL219" s="116"/>
      <c r="MDM219" s="116" t="s">
        <v>74</v>
      </c>
      <c r="MDN219" s="116"/>
      <c r="MDO219" s="116"/>
      <c r="MDP219" s="116"/>
      <c r="MDQ219" s="116"/>
      <c r="MDR219" s="116"/>
      <c r="MDS219" s="116"/>
      <c r="MDT219" s="116"/>
      <c r="MDU219" s="116" t="s">
        <v>74</v>
      </c>
      <c r="MDV219" s="116"/>
      <c r="MDW219" s="116"/>
      <c r="MDX219" s="116"/>
      <c r="MDY219" s="116"/>
      <c r="MDZ219" s="116"/>
      <c r="MEA219" s="116"/>
      <c r="MEB219" s="116"/>
      <c r="MEC219" s="116" t="s">
        <v>74</v>
      </c>
      <c r="MED219" s="116"/>
      <c r="MEE219" s="116"/>
      <c r="MEF219" s="116"/>
      <c r="MEG219" s="116"/>
      <c r="MEH219" s="116"/>
      <c r="MEI219" s="116"/>
      <c r="MEJ219" s="116"/>
      <c r="MEK219" s="116" t="s">
        <v>74</v>
      </c>
      <c r="MEL219" s="116"/>
      <c r="MEM219" s="116"/>
      <c r="MEN219" s="116"/>
      <c r="MEO219" s="116"/>
      <c r="MEP219" s="116"/>
      <c r="MEQ219" s="116"/>
      <c r="MER219" s="116"/>
      <c r="MES219" s="116" t="s">
        <v>74</v>
      </c>
      <c r="MET219" s="116"/>
      <c r="MEU219" s="116"/>
      <c r="MEV219" s="116"/>
      <c r="MEW219" s="116"/>
      <c r="MEX219" s="116"/>
      <c r="MEY219" s="116"/>
      <c r="MEZ219" s="116"/>
      <c r="MFA219" s="116" t="s">
        <v>74</v>
      </c>
      <c r="MFB219" s="116"/>
      <c r="MFC219" s="116"/>
      <c r="MFD219" s="116"/>
      <c r="MFE219" s="116"/>
      <c r="MFF219" s="116"/>
      <c r="MFG219" s="116"/>
      <c r="MFH219" s="116"/>
      <c r="MFI219" s="116" t="s">
        <v>74</v>
      </c>
      <c r="MFJ219" s="116"/>
      <c r="MFK219" s="116"/>
      <c r="MFL219" s="116"/>
      <c r="MFM219" s="116"/>
      <c r="MFN219" s="116"/>
      <c r="MFO219" s="116"/>
      <c r="MFP219" s="116"/>
      <c r="MFQ219" s="116" t="s">
        <v>74</v>
      </c>
      <c r="MFR219" s="116"/>
      <c r="MFS219" s="116"/>
      <c r="MFT219" s="116"/>
      <c r="MFU219" s="116"/>
      <c r="MFV219" s="116"/>
      <c r="MFW219" s="116"/>
      <c r="MFX219" s="116"/>
      <c r="MFY219" s="116" t="s">
        <v>74</v>
      </c>
      <c r="MFZ219" s="116"/>
      <c r="MGA219" s="116"/>
      <c r="MGB219" s="116"/>
      <c r="MGC219" s="116"/>
      <c r="MGD219" s="116"/>
      <c r="MGE219" s="116"/>
      <c r="MGF219" s="116"/>
      <c r="MGG219" s="116" t="s">
        <v>74</v>
      </c>
      <c r="MGH219" s="116"/>
      <c r="MGI219" s="116"/>
      <c r="MGJ219" s="116"/>
      <c r="MGK219" s="116"/>
      <c r="MGL219" s="116"/>
      <c r="MGM219" s="116"/>
      <c r="MGN219" s="116"/>
      <c r="MGO219" s="116" t="s">
        <v>74</v>
      </c>
      <c r="MGP219" s="116"/>
      <c r="MGQ219" s="116"/>
      <c r="MGR219" s="116"/>
      <c r="MGS219" s="116"/>
      <c r="MGT219" s="116"/>
      <c r="MGU219" s="116"/>
      <c r="MGV219" s="116"/>
      <c r="MGW219" s="116" t="s">
        <v>74</v>
      </c>
      <c r="MGX219" s="116"/>
      <c r="MGY219" s="116"/>
      <c r="MGZ219" s="116"/>
      <c r="MHA219" s="116"/>
      <c r="MHB219" s="116"/>
      <c r="MHC219" s="116"/>
      <c r="MHD219" s="116"/>
      <c r="MHE219" s="116" t="s">
        <v>74</v>
      </c>
      <c r="MHF219" s="116"/>
      <c r="MHG219" s="116"/>
      <c r="MHH219" s="116"/>
      <c r="MHI219" s="116"/>
      <c r="MHJ219" s="116"/>
      <c r="MHK219" s="116"/>
      <c r="MHL219" s="116"/>
      <c r="MHM219" s="116" t="s">
        <v>74</v>
      </c>
      <c r="MHN219" s="116"/>
      <c r="MHO219" s="116"/>
      <c r="MHP219" s="116"/>
      <c r="MHQ219" s="116"/>
      <c r="MHR219" s="116"/>
      <c r="MHS219" s="116"/>
      <c r="MHT219" s="116"/>
      <c r="MHU219" s="116" t="s">
        <v>74</v>
      </c>
      <c r="MHV219" s="116"/>
      <c r="MHW219" s="116"/>
      <c r="MHX219" s="116"/>
      <c r="MHY219" s="116"/>
      <c r="MHZ219" s="116"/>
      <c r="MIA219" s="116"/>
      <c r="MIB219" s="116"/>
      <c r="MIC219" s="116" t="s">
        <v>74</v>
      </c>
      <c r="MID219" s="116"/>
      <c r="MIE219" s="116"/>
      <c r="MIF219" s="116"/>
      <c r="MIG219" s="116"/>
      <c r="MIH219" s="116"/>
      <c r="MII219" s="116"/>
      <c r="MIJ219" s="116"/>
      <c r="MIK219" s="116" t="s">
        <v>74</v>
      </c>
      <c r="MIL219" s="116"/>
      <c r="MIM219" s="116"/>
      <c r="MIN219" s="116"/>
      <c r="MIO219" s="116"/>
      <c r="MIP219" s="116"/>
      <c r="MIQ219" s="116"/>
      <c r="MIR219" s="116"/>
      <c r="MIS219" s="116" t="s">
        <v>74</v>
      </c>
      <c r="MIT219" s="116"/>
      <c r="MIU219" s="116"/>
      <c r="MIV219" s="116"/>
      <c r="MIW219" s="116"/>
      <c r="MIX219" s="116"/>
      <c r="MIY219" s="116"/>
      <c r="MIZ219" s="116"/>
      <c r="MJA219" s="116" t="s">
        <v>74</v>
      </c>
      <c r="MJB219" s="116"/>
      <c r="MJC219" s="116"/>
      <c r="MJD219" s="116"/>
      <c r="MJE219" s="116"/>
      <c r="MJF219" s="116"/>
      <c r="MJG219" s="116"/>
      <c r="MJH219" s="116"/>
      <c r="MJI219" s="116" t="s">
        <v>74</v>
      </c>
      <c r="MJJ219" s="116"/>
      <c r="MJK219" s="116"/>
      <c r="MJL219" s="116"/>
      <c r="MJM219" s="116"/>
      <c r="MJN219" s="116"/>
      <c r="MJO219" s="116"/>
      <c r="MJP219" s="116"/>
      <c r="MJQ219" s="116" t="s">
        <v>74</v>
      </c>
      <c r="MJR219" s="116"/>
      <c r="MJS219" s="116"/>
      <c r="MJT219" s="116"/>
      <c r="MJU219" s="116"/>
      <c r="MJV219" s="116"/>
      <c r="MJW219" s="116"/>
      <c r="MJX219" s="116"/>
      <c r="MJY219" s="116" t="s">
        <v>74</v>
      </c>
      <c r="MJZ219" s="116"/>
      <c r="MKA219" s="116"/>
      <c r="MKB219" s="116"/>
      <c r="MKC219" s="116"/>
      <c r="MKD219" s="116"/>
      <c r="MKE219" s="116"/>
      <c r="MKF219" s="116"/>
      <c r="MKG219" s="116" t="s">
        <v>74</v>
      </c>
      <c r="MKH219" s="116"/>
      <c r="MKI219" s="116"/>
      <c r="MKJ219" s="116"/>
      <c r="MKK219" s="116"/>
      <c r="MKL219" s="116"/>
      <c r="MKM219" s="116"/>
      <c r="MKN219" s="116"/>
      <c r="MKO219" s="116" t="s">
        <v>74</v>
      </c>
      <c r="MKP219" s="116"/>
      <c r="MKQ219" s="116"/>
      <c r="MKR219" s="116"/>
      <c r="MKS219" s="116"/>
      <c r="MKT219" s="116"/>
      <c r="MKU219" s="116"/>
      <c r="MKV219" s="116"/>
      <c r="MKW219" s="116" t="s">
        <v>74</v>
      </c>
      <c r="MKX219" s="116"/>
      <c r="MKY219" s="116"/>
      <c r="MKZ219" s="116"/>
      <c r="MLA219" s="116"/>
      <c r="MLB219" s="116"/>
      <c r="MLC219" s="116"/>
      <c r="MLD219" s="116"/>
      <c r="MLE219" s="116" t="s">
        <v>74</v>
      </c>
      <c r="MLF219" s="116"/>
      <c r="MLG219" s="116"/>
      <c r="MLH219" s="116"/>
      <c r="MLI219" s="116"/>
      <c r="MLJ219" s="116"/>
      <c r="MLK219" s="116"/>
      <c r="MLL219" s="116"/>
      <c r="MLM219" s="116" t="s">
        <v>74</v>
      </c>
      <c r="MLN219" s="116"/>
      <c r="MLO219" s="116"/>
      <c r="MLP219" s="116"/>
      <c r="MLQ219" s="116"/>
      <c r="MLR219" s="116"/>
      <c r="MLS219" s="116"/>
      <c r="MLT219" s="116"/>
      <c r="MLU219" s="116" t="s">
        <v>74</v>
      </c>
      <c r="MLV219" s="116"/>
      <c r="MLW219" s="116"/>
      <c r="MLX219" s="116"/>
      <c r="MLY219" s="116"/>
      <c r="MLZ219" s="116"/>
      <c r="MMA219" s="116"/>
      <c r="MMB219" s="116"/>
      <c r="MMC219" s="116" t="s">
        <v>74</v>
      </c>
      <c r="MMD219" s="116"/>
      <c r="MME219" s="116"/>
      <c r="MMF219" s="116"/>
      <c r="MMG219" s="116"/>
      <c r="MMH219" s="116"/>
      <c r="MMI219" s="116"/>
      <c r="MMJ219" s="116"/>
      <c r="MMK219" s="116" t="s">
        <v>74</v>
      </c>
      <c r="MML219" s="116"/>
      <c r="MMM219" s="116"/>
      <c r="MMN219" s="116"/>
      <c r="MMO219" s="116"/>
      <c r="MMP219" s="116"/>
      <c r="MMQ219" s="116"/>
      <c r="MMR219" s="116"/>
      <c r="MMS219" s="116" t="s">
        <v>74</v>
      </c>
      <c r="MMT219" s="116"/>
      <c r="MMU219" s="116"/>
      <c r="MMV219" s="116"/>
      <c r="MMW219" s="116"/>
      <c r="MMX219" s="116"/>
      <c r="MMY219" s="116"/>
      <c r="MMZ219" s="116"/>
      <c r="MNA219" s="116" t="s">
        <v>74</v>
      </c>
      <c r="MNB219" s="116"/>
      <c r="MNC219" s="116"/>
      <c r="MND219" s="116"/>
      <c r="MNE219" s="116"/>
      <c r="MNF219" s="116"/>
      <c r="MNG219" s="116"/>
      <c r="MNH219" s="116"/>
      <c r="MNI219" s="116" t="s">
        <v>74</v>
      </c>
      <c r="MNJ219" s="116"/>
      <c r="MNK219" s="116"/>
      <c r="MNL219" s="116"/>
      <c r="MNM219" s="116"/>
      <c r="MNN219" s="116"/>
      <c r="MNO219" s="116"/>
      <c r="MNP219" s="116"/>
      <c r="MNQ219" s="116" t="s">
        <v>74</v>
      </c>
      <c r="MNR219" s="116"/>
      <c r="MNS219" s="116"/>
      <c r="MNT219" s="116"/>
      <c r="MNU219" s="116"/>
      <c r="MNV219" s="116"/>
      <c r="MNW219" s="116"/>
      <c r="MNX219" s="116"/>
      <c r="MNY219" s="116" t="s">
        <v>74</v>
      </c>
      <c r="MNZ219" s="116"/>
      <c r="MOA219" s="116"/>
      <c r="MOB219" s="116"/>
      <c r="MOC219" s="116"/>
      <c r="MOD219" s="116"/>
      <c r="MOE219" s="116"/>
      <c r="MOF219" s="116"/>
      <c r="MOG219" s="116" t="s">
        <v>74</v>
      </c>
      <c r="MOH219" s="116"/>
      <c r="MOI219" s="116"/>
      <c r="MOJ219" s="116"/>
      <c r="MOK219" s="116"/>
      <c r="MOL219" s="116"/>
      <c r="MOM219" s="116"/>
      <c r="MON219" s="116"/>
      <c r="MOO219" s="116" t="s">
        <v>74</v>
      </c>
      <c r="MOP219" s="116"/>
      <c r="MOQ219" s="116"/>
      <c r="MOR219" s="116"/>
      <c r="MOS219" s="116"/>
      <c r="MOT219" s="116"/>
      <c r="MOU219" s="116"/>
      <c r="MOV219" s="116"/>
      <c r="MOW219" s="116" t="s">
        <v>74</v>
      </c>
      <c r="MOX219" s="116"/>
      <c r="MOY219" s="116"/>
      <c r="MOZ219" s="116"/>
      <c r="MPA219" s="116"/>
      <c r="MPB219" s="116"/>
      <c r="MPC219" s="116"/>
      <c r="MPD219" s="116"/>
      <c r="MPE219" s="116" t="s">
        <v>74</v>
      </c>
      <c r="MPF219" s="116"/>
      <c r="MPG219" s="116"/>
      <c r="MPH219" s="116"/>
      <c r="MPI219" s="116"/>
      <c r="MPJ219" s="116"/>
      <c r="MPK219" s="116"/>
      <c r="MPL219" s="116"/>
      <c r="MPM219" s="116" t="s">
        <v>74</v>
      </c>
      <c r="MPN219" s="116"/>
      <c r="MPO219" s="116"/>
      <c r="MPP219" s="116"/>
      <c r="MPQ219" s="116"/>
      <c r="MPR219" s="116"/>
      <c r="MPS219" s="116"/>
      <c r="MPT219" s="116"/>
      <c r="MPU219" s="116" t="s">
        <v>74</v>
      </c>
      <c r="MPV219" s="116"/>
      <c r="MPW219" s="116"/>
      <c r="MPX219" s="116"/>
      <c r="MPY219" s="116"/>
      <c r="MPZ219" s="116"/>
      <c r="MQA219" s="116"/>
      <c r="MQB219" s="116"/>
      <c r="MQC219" s="116" t="s">
        <v>74</v>
      </c>
      <c r="MQD219" s="116"/>
      <c r="MQE219" s="116"/>
      <c r="MQF219" s="116"/>
      <c r="MQG219" s="116"/>
      <c r="MQH219" s="116"/>
      <c r="MQI219" s="116"/>
      <c r="MQJ219" s="116"/>
      <c r="MQK219" s="116" t="s">
        <v>74</v>
      </c>
      <c r="MQL219" s="116"/>
      <c r="MQM219" s="116"/>
      <c r="MQN219" s="116"/>
      <c r="MQO219" s="116"/>
      <c r="MQP219" s="116"/>
      <c r="MQQ219" s="116"/>
      <c r="MQR219" s="116"/>
      <c r="MQS219" s="116" t="s">
        <v>74</v>
      </c>
      <c r="MQT219" s="116"/>
      <c r="MQU219" s="116"/>
      <c r="MQV219" s="116"/>
      <c r="MQW219" s="116"/>
      <c r="MQX219" s="116"/>
      <c r="MQY219" s="116"/>
      <c r="MQZ219" s="116"/>
      <c r="MRA219" s="116" t="s">
        <v>74</v>
      </c>
      <c r="MRB219" s="116"/>
      <c r="MRC219" s="116"/>
      <c r="MRD219" s="116"/>
      <c r="MRE219" s="116"/>
      <c r="MRF219" s="116"/>
      <c r="MRG219" s="116"/>
      <c r="MRH219" s="116"/>
      <c r="MRI219" s="116" t="s">
        <v>74</v>
      </c>
      <c r="MRJ219" s="116"/>
      <c r="MRK219" s="116"/>
      <c r="MRL219" s="116"/>
      <c r="MRM219" s="116"/>
      <c r="MRN219" s="116"/>
      <c r="MRO219" s="116"/>
      <c r="MRP219" s="116"/>
      <c r="MRQ219" s="116" t="s">
        <v>74</v>
      </c>
      <c r="MRR219" s="116"/>
      <c r="MRS219" s="116"/>
      <c r="MRT219" s="116"/>
      <c r="MRU219" s="116"/>
      <c r="MRV219" s="116"/>
      <c r="MRW219" s="116"/>
      <c r="MRX219" s="116"/>
      <c r="MRY219" s="116" t="s">
        <v>74</v>
      </c>
      <c r="MRZ219" s="116"/>
      <c r="MSA219" s="116"/>
      <c r="MSB219" s="116"/>
      <c r="MSC219" s="116"/>
      <c r="MSD219" s="116"/>
      <c r="MSE219" s="116"/>
      <c r="MSF219" s="116"/>
      <c r="MSG219" s="116" t="s">
        <v>74</v>
      </c>
      <c r="MSH219" s="116"/>
      <c r="MSI219" s="116"/>
      <c r="MSJ219" s="116"/>
      <c r="MSK219" s="116"/>
      <c r="MSL219" s="116"/>
      <c r="MSM219" s="116"/>
      <c r="MSN219" s="116"/>
      <c r="MSO219" s="116" t="s">
        <v>74</v>
      </c>
      <c r="MSP219" s="116"/>
      <c r="MSQ219" s="116"/>
      <c r="MSR219" s="116"/>
      <c r="MSS219" s="116"/>
      <c r="MST219" s="116"/>
      <c r="MSU219" s="116"/>
      <c r="MSV219" s="116"/>
      <c r="MSW219" s="116" t="s">
        <v>74</v>
      </c>
      <c r="MSX219" s="116"/>
      <c r="MSY219" s="116"/>
      <c r="MSZ219" s="116"/>
      <c r="MTA219" s="116"/>
      <c r="MTB219" s="116"/>
      <c r="MTC219" s="116"/>
      <c r="MTD219" s="116"/>
      <c r="MTE219" s="116" t="s">
        <v>74</v>
      </c>
      <c r="MTF219" s="116"/>
      <c r="MTG219" s="116"/>
      <c r="MTH219" s="116"/>
      <c r="MTI219" s="116"/>
      <c r="MTJ219" s="116"/>
      <c r="MTK219" s="116"/>
      <c r="MTL219" s="116"/>
      <c r="MTM219" s="116" t="s">
        <v>74</v>
      </c>
      <c r="MTN219" s="116"/>
      <c r="MTO219" s="116"/>
      <c r="MTP219" s="116"/>
      <c r="MTQ219" s="116"/>
      <c r="MTR219" s="116"/>
      <c r="MTS219" s="116"/>
      <c r="MTT219" s="116"/>
      <c r="MTU219" s="116" t="s">
        <v>74</v>
      </c>
      <c r="MTV219" s="116"/>
      <c r="MTW219" s="116"/>
      <c r="MTX219" s="116"/>
      <c r="MTY219" s="116"/>
      <c r="MTZ219" s="116"/>
      <c r="MUA219" s="116"/>
      <c r="MUB219" s="116"/>
      <c r="MUC219" s="116" t="s">
        <v>74</v>
      </c>
      <c r="MUD219" s="116"/>
      <c r="MUE219" s="116"/>
      <c r="MUF219" s="116"/>
      <c r="MUG219" s="116"/>
      <c r="MUH219" s="116"/>
      <c r="MUI219" s="116"/>
      <c r="MUJ219" s="116"/>
      <c r="MUK219" s="116" t="s">
        <v>74</v>
      </c>
      <c r="MUL219" s="116"/>
      <c r="MUM219" s="116"/>
      <c r="MUN219" s="116"/>
      <c r="MUO219" s="116"/>
      <c r="MUP219" s="116"/>
      <c r="MUQ219" s="116"/>
      <c r="MUR219" s="116"/>
      <c r="MUS219" s="116" t="s">
        <v>74</v>
      </c>
      <c r="MUT219" s="116"/>
      <c r="MUU219" s="116"/>
      <c r="MUV219" s="116"/>
      <c r="MUW219" s="116"/>
      <c r="MUX219" s="116"/>
      <c r="MUY219" s="116"/>
      <c r="MUZ219" s="116"/>
      <c r="MVA219" s="116" t="s">
        <v>74</v>
      </c>
      <c r="MVB219" s="116"/>
      <c r="MVC219" s="116"/>
      <c r="MVD219" s="116"/>
      <c r="MVE219" s="116"/>
      <c r="MVF219" s="116"/>
      <c r="MVG219" s="116"/>
      <c r="MVH219" s="116"/>
      <c r="MVI219" s="116" t="s">
        <v>74</v>
      </c>
      <c r="MVJ219" s="116"/>
      <c r="MVK219" s="116"/>
      <c r="MVL219" s="116"/>
      <c r="MVM219" s="116"/>
      <c r="MVN219" s="116"/>
      <c r="MVO219" s="116"/>
      <c r="MVP219" s="116"/>
      <c r="MVQ219" s="116" t="s">
        <v>74</v>
      </c>
      <c r="MVR219" s="116"/>
      <c r="MVS219" s="116"/>
      <c r="MVT219" s="116"/>
      <c r="MVU219" s="116"/>
      <c r="MVV219" s="116"/>
      <c r="MVW219" s="116"/>
      <c r="MVX219" s="116"/>
      <c r="MVY219" s="116" t="s">
        <v>74</v>
      </c>
      <c r="MVZ219" s="116"/>
      <c r="MWA219" s="116"/>
      <c r="MWB219" s="116"/>
      <c r="MWC219" s="116"/>
      <c r="MWD219" s="116"/>
      <c r="MWE219" s="116"/>
      <c r="MWF219" s="116"/>
      <c r="MWG219" s="116" t="s">
        <v>74</v>
      </c>
      <c r="MWH219" s="116"/>
      <c r="MWI219" s="116"/>
      <c r="MWJ219" s="116"/>
      <c r="MWK219" s="116"/>
      <c r="MWL219" s="116"/>
      <c r="MWM219" s="116"/>
      <c r="MWN219" s="116"/>
      <c r="MWO219" s="116" t="s">
        <v>74</v>
      </c>
      <c r="MWP219" s="116"/>
      <c r="MWQ219" s="116"/>
      <c r="MWR219" s="116"/>
      <c r="MWS219" s="116"/>
      <c r="MWT219" s="116"/>
      <c r="MWU219" s="116"/>
      <c r="MWV219" s="116"/>
      <c r="MWW219" s="116" t="s">
        <v>74</v>
      </c>
      <c r="MWX219" s="116"/>
      <c r="MWY219" s="116"/>
      <c r="MWZ219" s="116"/>
      <c r="MXA219" s="116"/>
      <c r="MXB219" s="116"/>
      <c r="MXC219" s="116"/>
      <c r="MXD219" s="116"/>
      <c r="MXE219" s="116" t="s">
        <v>74</v>
      </c>
      <c r="MXF219" s="116"/>
      <c r="MXG219" s="116"/>
      <c r="MXH219" s="116"/>
      <c r="MXI219" s="116"/>
      <c r="MXJ219" s="116"/>
      <c r="MXK219" s="116"/>
      <c r="MXL219" s="116"/>
      <c r="MXM219" s="116" t="s">
        <v>74</v>
      </c>
      <c r="MXN219" s="116"/>
      <c r="MXO219" s="116"/>
      <c r="MXP219" s="116"/>
      <c r="MXQ219" s="116"/>
      <c r="MXR219" s="116"/>
      <c r="MXS219" s="116"/>
      <c r="MXT219" s="116"/>
      <c r="MXU219" s="116" t="s">
        <v>74</v>
      </c>
      <c r="MXV219" s="116"/>
      <c r="MXW219" s="116"/>
      <c r="MXX219" s="116"/>
      <c r="MXY219" s="116"/>
      <c r="MXZ219" s="116"/>
      <c r="MYA219" s="116"/>
      <c r="MYB219" s="116"/>
      <c r="MYC219" s="116" t="s">
        <v>74</v>
      </c>
      <c r="MYD219" s="116"/>
      <c r="MYE219" s="116"/>
      <c r="MYF219" s="116"/>
      <c r="MYG219" s="116"/>
      <c r="MYH219" s="116"/>
      <c r="MYI219" s="116"/>
      <c r="MYJ219" s="116"/>
      <c r="MYK219" s="116" t="s">
        <v>74</v>
      </c>
      <c r="MYL219" s="116"/>
      <c r="MYM219" s="116"/>
      <c r="MYN219" s="116"/>
      <c r="MYO219" s="116"/>
      <c r="MYP219" s="116"/>
      <c r="MYQ219" s="116"/>
      <c r="MYR219" s="116"/>
      <c r="MYS219" s="116" t="s">
        <v>74</v>
      </c>
      <c r="MYT219" s="116"/>
      <c r="MYU219" s="116"/>
      <c r="MYV219" s="116"/>
      <c r="MYW219" s="116"/>
      <c r="MYX219" s="116"/>
      <c r="MYY219" s="116"/>
      <c r="MYZ219" s="116"/>
      <c r="MZA219" s="116" t="s">
        <v>74</v>
      </c>
      <c r="MZB219" s="116"/>
      <c r="MZC219" s="116"/>
      <c r="MZD219" s="116"/>
      <c r="MZE219" s="116"/>
      <c r="MZF219" s="116"/>
      <c r="MZG219" s="116"/>
      <c r="MZH219" s="116"/>
      <c r="MZI219" s="116" t="s">
        <v>74</v>
      </c>
      <c r="MZJ219" s="116"/>
      <c r="MZK219" s="116"/>
      <c r="MZL219" s="116"/>
      <c r="MZM219" s="116"/>
      <c r="MZN219" s="116"/>
      <c r="MZO219" s="116"/>
      <c r="MZP219" s="116"/>
      <c r="MZQ219" s="116" t="s">
        <v>74</v>
      </c>
      <c r="MZR219" s="116"/>
      <c r="MZS219" s="116"/>
      <c r="MZT219" s="116"/>
      <c r="MZU219" s="116"/>
      <c r="MZV219" s="116"/>
      <c r="MZW219" s="116"/>
      <c r="MZX219" s="116"/>
      <c r="MZY219" s="116" t="s">
        <v>74</v>
      </c>
      <c r="MZZ219" s="116"/>
      <c r="NAA219" s="116"/>
      <c r="NAB219" s="116"/>
      <c r="NAC219" s="116"/>
      <c r="NAD219" s="116"/>
      <c r="NAE219" s="116"/>
      <c r="NAF219" s="116"/>
      <c r="NAG219" s="116" t="s">
        <v>74</v>
      </c>
      <c r="NAH219" s="116"/>
      <c r="NAI219" s="116"/>
      <c r="NAJ219" s="116"/>
      <c r="NAK219" s="116"/>
      <c r="NAL219" s="116"/>
      <c r="NAM219" s="116"/>
      <c r="NAN219" s="116"/>
      <c r="NAO219" s="116" t="s">
        <v>74</v>
      </c>
      <c r="NAP219" s="116"/>
      <c r="NAQ219" s="116"/>
      <c r="NAR219" s="116"/>
      <c r="NAS219" s="116"/>
      <c r="NAT219" s="116"/>
      <c r="NAU219" s="116"/>
      <c r="NAV219" s="116"/>
      <c r="NAW219" s="116" t="s">
        <v>74</v>
      </c>
      <c r="NAX219" s="116"/>
      <c r="NAY219" s="116"/>
      <c r="NAZ219" s="116"/>
      <c r="NBA219" s="116"/>
      <c r="NBB219" s="116"/>
      <c r="NBC219" s="116"/>
      <c r="NBD219" s="116"/>
      <c r="NBE219" s="116" t="s">
        <v>74</v>
      </c>
      <c r="NBF219" s="116"/>
      <c r="NBG219" s="116"/>
      <c r="NBH219" s="116"/>
      <c r="NBI219" s="116"/>
      <c r="NBJ219" s="116"/>
      <c r="NBK219" s="116"/>
      <c r="NBL219" s="116"/>
      <c r="NBM219" s="116" t="s">
        <v>74</v>
      </c>
      <c r="NBN219" s="116"/>
      <c r="NBO219" s="116"/>
      <c r="NBP219" s="116"/>
      <c r="NBQ219" s="116"/>
      <c r="NBR219" s="116"/>
      <c r="NBS219" s="116"/>
      <c r="NBT219" s="116"/>
      <c r="NBU219" s="116" t="s">
        <v>74</v>
      </c>
      <c r="NBV219" s="116"/>
      <c r="NBW219" s="116"/>
      <c r="NBX219" s="116"/>
      <c r="NBY219" s="116"/>
      <c r="NBZ219" s="116"/>
      <c r="NCA219" s="116"/>
      <c r="NCB219" s="116"/>
      <c r="NCC219" s="116" t="s">
        <v>74</v>
      </c>
      <c r="NCD219" s="116"/>
      <c r="NCE219" s="116"/>
      <c r="NCF219" s="116"/>
      <c r="NCG219" s="116"/>
      <c r="NCH219" s="116"/>
      <c r="NCI219" s="116"/>
      <c r="NCJ219" s="116"/>
      <c r="NCK219" s="116" t="s">
        <v>74</v>
      </c>
      <c r="NCL219" s="116"/>
      <c r="NCM219" s="116"/>
      <c r="NCN219" s="116"/>
      <c r="NCO219" s="116"/>
      <c r="NCP219" s="116"/>
      <c r="NCQ219" s="116"/>
      <c r="NCR219" s="116"/>
      <c r="NCS219" s="116" t="s">
        <v>74</v>
      </c>
      <c r="NCT219" s="116"/>
      <c r="NCU219" s="116"/>
      <c r="NCV219" s="116"/>
      <c r="NCW219" s="116"/>
      <c r="NCX219" s="116"/>
      <c r="NCY219" s="116"/>
      <c r="NCZ219" s="116"/>
      <c r="NDA219" s="116" t="s">
        <v>74</v>
      </c>
      <c r="NDB219" s="116"/>
      <c r="NDC219" s="116"/>
      <c r="NDD219" s="116"/>
      <c r="NDE219" s="116"/>
      <c r="NDF219" s="116"/>
      <c r="NDG219" s="116"/>
      <c r="NDH219" s="116"/>
      <c r="NDI219" s="116" t="s">
        <v>74</v>
      </c>
      <c r="NDJ219" s="116"/>
      <c r="NDK219" s="116"/>
      <c r="NDL219" s="116"/>
      <c r="NDM219" s="116"/>
      <c r="NDN219" s="116"/>
      <c r="NDO219" s="116"/>
      <c r="NDP219" s="116"/>
      <c r="NDQ219" s="116" t="s">
        <v>74</v>
      </c>
      <c r="NDR219" s="116"/>
      <c r="NDS219" s="116"/>
      <c r="NDT219" s="116"/>
      <c r="NDU219" s="116"/>
      <c r="NDV219" s="116"/>
      <c r="NDW219" s="116"/>
      <c r="NDX219" s="116"/>
      <c r="NDY219" s="116" t="s">
        <v>74</v>
      </c>
      <c r="NDZ219" s="116"/>
      <c r="NEA219" s="116"/>
      <c r="NEB219" s="116"/>
      <c r="NEC219" s="116"/>
      <c r="NED219" s="116"/>
      <c r="NEE219" s="116"/>
      <c r="NEF219" s="116"/>
      <c r="NEG219" s="116" t="s">
        <v>74</v>
      </c>
      <c r="NEH219" s="116"/>
      <c r="NEI219" s="116"/>
      <c r="NEJ219" s="116"/>
      <c r="NEK219" s="116"/>
      <c r="NEL219" s="116"/>
      <c r="NEM219" s="116"/>
      <c r="NEN219" s="116"/>
      <c r="NEO219" s="116" t="s">
        <v>74</v>
      </c>
      <c r="NEP219" s="116"/>
      <c r="NEQ219" s="116"/>
      <c r="NER219" s="116"/>
      <c r="NES219" s="116"/>
      <c r="NET219" s="116"/>
      <c r="NEU219" s="116"/>
      <c r="NEV219" s="116"/>
      <c r="NEW219" s="116" t="s">
        <v>74</v>
      </c>
      <c r="NEX219" s="116"/>
      <c r="NEY219" s="116"/>
      <c r="NEZ219" s="116"/>
      <c r="NFA219" s="116"/>
      <c r="NFB219" s="116"/>
      <c r="NFC219" s="116"/>
      <c r="NFD219" s="116"/>
      <c r="NFE219" s="116" t="s">
        <v>74</v>
      </c>
      <c r="NFF219" s="116"/>
      <c r="NFG219" s="116"/>
      <c r="NFH219" s="116"/>
      <c r="NFI219" s="116"/>
      <c r="NFJ219" s="116"/>
      <c r="NFK219" s="116"/>
      <c r="NFL219" s="116"/>
      <c r="NFM219" s="116" t="s">
        <v>74</v>
      </c>
      <c r="NFN219" s="116"/>
      <c r="NFO219" s="116"/>
      <c r="NFP219" s="116"/>
      <c r="NFQ219" s="116"/>
      <c r="NFR219" s="116"/>
      <c r="NFS219" s="116"/>
      <c r="NFT219" s="116"/>
      <c r="NFU219" s="116" t="s">
        <v>74</v>
      </c>
      <c r="NFV219" s="116"/>
      <c r="NFW219" s="116"/>
      <c r="NFX219" s="116"/>
      <c r="NFY219" s="116"/>
      <c r="NFZ219" s="116"/>
      <c r="NGA219" s="116"/>
      <c r="NGB219" s="116"/>
      <c r="NGC219" s="116" t="s">
        <v>74</v>
      </c>
      <c r="NGD219" s="116"/>
      <c r="NGE219" s="116"/>
      <c r="NGF219" s="116"/>
      <c r="NGG219" s="116"/>
      <c r="NGH219" s="116"/>
      <c r="NGI219" s="116"/>
      <c r="NGJ219" s="116"/>
      <c r="NGK219" s="116" t="s">
        <v>74</v>
      </c>
      <c r="NGL219" s="116"/>
      <c r="NGM219" s="116"/>
      <c r="NGN219" s="116"/>
      <c r="NGO219" s="116"/>
      <c r="NGP219" s="116"/>
      <c r="NGQ219" s="116"/>
      <c r="NGR219" s="116"/>
      <c r="NGS219" s="116" t="s">
        <v>74</v>
      </c>
      <c r="NGT219" s="116"/>
      <c r="NGU219" s="116"/>
      <c r="NGV219" s="116"/>
      <c r="NGW219" s="116"/>
      <c r="NGX219" s="116"/>
      <c r="NGY219" s="116"/>
      <c r="NGZ219" s="116"/>
      <c r="NHA219" s="116" t="s">
        <v>74</v>
      </c>
      <c r="NHB219" s="116"/>
      <c r="NHC219" s="116"/>
      <c r="NHD219" s="116"/>
      <c r="NHE219" s="116"/>
      <c r="NHF219" s="116"/>
      <c r="NHG219" s="116"/>
      <c r="NHH219" s="116"/>
      <c r="NHI219" s="116" t="s">
        <v>74</v>
      </c>
      <c r="NHJ219" s="116"/>
      <c r="NHK219" s="116"/>
      <c r="NHL219" s="116"/>
      <c r="NHM219" s="116"/>
      <c r="NHN219" s="116"/>
      <c r="NHO219" s="116"/>
      <c r="NHP219" s="116"/>
      <c r="NHQ219" s="116" t="s">
        <v>74</v>
      </c>
      <c r="NHR219" s="116"/>
      <c r="NHS219" s="116"/>
      <c r="NHT219" s="116"/>
      <c r="NHU219" s="116"/>
      <c r="NHV219" s="116"/>
      <c r="NHW219" s="116"/>
      <c r="NHX219" s="116"/>
      <c r="NHY219" s="116" t="s">
        <v>74</v>
      </c>
      <c r="NHZ219" s="116"/>
      <c r="NIA219" s="116"/>
      <c r="NIB219" s="116"/>
      <c r="NIC219" s="116"/>
      <c r="NID219" s="116"/>
      <c r="NIE219" s="116"/>
      <c r="NIF219" s="116"/>
      <c r="NIG219" s="116" t="s">
        <v>74</v>
      </c>
      <c r="NIH219" s="116"/>
      <c r="NII219" s="116"/>
      <c r="NIJ219" s="116"/>
      <c r="NIK219" s="116"/>
      <c r="NIL219" s="116"/>
      <c r="NIM219" s="116"/>
      <c r="NIN219" s="116"/>
      <c r="NIO219" s="116" t="s">
        <v>74</v>
      </c>
      <c r="NIP219" s="116"/>
      <c r="NIQ219" s="116"/>
      <c r="NIR219" s="116"/>
      <c r="NIS219" s="116"/>
      <c r="NIT219" s="116"/>
      <c r="NIU219" s="116"/>
      <c r="NIV219" s="116"/>
      <c r="NIW219" s="116" t="s">
        <v>74</v>
      </c>
      <c r="NIX219" s="116"/>
      <c r="NIY219" s="116"/>
      <c r="NIZ219" s="116"/>
      <c r="NJA219" s="116"/>
      <c r="NJB219" s="116"/>
      <c r="NJC219" s="116"/>
      <c r="NJD219" s="116"/>
      <c r="NJE219" s="116" t="s">
        <v>74</v>
      </c>
      <c r="NJF219" s="116"/>
      <c r="NJG219" s="116"/>
      <c r="NJH219" s="116"/>
      <c r="NJI219" s="116"/>
      <c r="NJJ219" s="116"/>
      <c r="NJK219" s="116"/>
      <c r="NJL219" s="116"/>
      <c r="NJM219" s="116" t="s">
        <v>74</v>
      </c>
      <c r="NJN219" s="116"/>
      <c r="NJO219" s="116"/>
      <c r="NJP219" s="116"/>
      <c r="NJQ219" s="116"/>
      <c r="NJR219" s="116"/>
      <c r="NJS219" s="116"/>
      <c r="NJT219" s="116"/>
      <c r="NJU219" s="116" t="s">
        <v>74</v>
      </c>
      <c r="NJV219" s="116"/>
      <c r="NJW219" s="116"/>
      <c r="NJX219" s="116"/>
      <c r="NJY219" s="116"/>
      <c r="NJZ219" s="116"/>
      <c r="NKA219" s="116"/>
      <c r="NKB219" s="116"/>
      <c r="NKC219" s="116" t="s">
        <v>74</v>
      </c>
      <c r="NKD219" s="116"/>
      <c r="NKE219" s="116"/>
      <c r="NKF219" s="116"/>
      <c r="NKG219" s="116"/>
      <c r="NKH219" s="116"/>
      <c r="NKI219" s="116"/>
      <c r="NKJ219" s="116"/>
      <c r="NKK219" s="116" t="s">
        <v>74</v>
      </c>
      <c r="NKL219" s="116"/>
      <c r="NKM219" s="116"/>
      <c r="NKN219" s="116"/>
      <c r="NKO219" s="116"/>
      <c r="NKP219" s="116"/>
      <c r="NKQ219" s="116"/>
      <c r="NKR219" s="116"/>
      <c r="NKS219" s="116" t="s">
        <v>74</v>
      </c>
      <c r="NKT219" s="116"/>
      <c r="NKU219" s="116"/>
      <c r="NKV219" s="116"/>
      <c r="NKW219" s="116"/>
      <c r="NKX219" s="116"/>
      <c r="NKY219" s="116"/>
      <c r="NKZ219" s="116"/>
      <c r="NLA219" s="116" t="s">
        <v>74</v>
      </c>
      <c r="NLB219" s="116"/>
      <c r="NLC219" s="116"/>
      <c r="NLD219" s="116"/>
      <c r="NLE219" s="116"/>
      <c r="NLF219" s="116"/>
      <c r="NLG219" s="116"/>
      <c r="NLH219" s="116"/>
      <c r="NLI219" s="116" t="s">
        <v>74</v>
      </c>
      <c r="NLJ219" s="116"/>
      <c r="NLK219" s="116"/>
      <c r="NLL219" s="116"/>
      <c r="NLM219" s="116"/>
      <c r="NLN219" s="116"/>
      <c r="NLO219" s="116"/>
      <c r="NLP219" s="116"/>
      <c r="NLQ219" s="116" t="s">
        <v>74</v>
      </c>
      <c r="NLR219" s="116"/>
      <c r="NLS219" s="116"/>
      <c r="NLT219" s="116"/>
      <c r="NLU219" s="116"/>
      <c r="NLV219" s="116"/>
      <c r="NLW219" s="116"/>
      <c r="NLX219" s="116"/>
      <c r="NLY219" s="116" t="s">
        <v>74</v>
      </c>
      <c r="NLZ219" s="116"/>
      <c r="NMA219" s="116"/>
      <c r="NMB219" s="116"/>
      <c r="NMC219" s="116"/>
      <c r="NMD219" s="116"/>
      <c r="NME219" s="116"/>
      <c r="NMF219" s="116"/>
      <c r="NMG219" s="116" t="s">
        <v>74</v>
      </c>
      <c r="NMH219" s="116"/>
      <c r="NMI219" s="116"/>
      <c r="NMJ219" s="116"/>
      <c r="NMK219" s="116"/>
      <c r="NML219" s="116"/>
      <c r="NMM219" s="116"/>
      <c r="NMN219" s="116"/>
      <c r="NMO219" s="116" t="s">
        <v>74</v>
      </c>
      <c r="NMP219" s="116"/>
      <c r="NMQ219" s="116"/>
      <c r="NMR219" s="116"/>
      <c r="NMS219" s="116"/>
      <c r="NMT219" s="116"/>
      <c r="NMU219" s="116"/>
      <c r="NMV219" s="116"/>
      <c r="NMW219" s="116" t="s">
        <v>74</v>
      </c>
      <c r="NMX219" s="116"/>
      <c r="NMY219" s="116"/>
      <c r="NMZ219" s="116"/>
      <c r="NNA219" s="116"/>
      <c r="NNB219" s="116"/>
      <c r="NNC219" s="116"/>
      <c r="NND219" s="116"/>
      <c r="NNE219" s="116" t="s">
        <v>74</v>
      </c>
      <c r="NNF219" s="116"/>
      <c r="NNG219" s="116"/>
      <c r="NNH219" s="116"/>
      <c r="NNI219" s="116"/>
      <c r="NNJ219" s="116"/>
      <c r="NNK219" s="116"/>
      <c r="NNL219" s="116"/>
      <c r="NNM219" s="116" t="s">
        <v>74</v>
      </c>
      <c r="NNN219" s="116"/>
      <c r="NNO219" s="116"/>
      <c r="NNP219" s="116"/>
      <c r="NNQ219" s="116"/>
      <c r="NNR219" s="116"/>
      <c r="NNS219" s="116"/>
      <c r="NNT219" s="116"/>
      <c r="NNU219" s="116" t="s">
        <v>74</v>
      </c>
      <c r="NNV219" s="116"/>
      <c r="NNW219" s="116"/>
      <c r="NNX219" s="116"/>
      <c r="NNY219" s="116"/>
      <c r="NNZ219" s="116"/>
      <c r="NOA219" s="116"/>
      <c r="NOB219" s="116"/>
      <c r="NOC219" s="116" t="s">
        <v>74</v>
      </c>
      <c r="NOD219" s="116"/>
      <c r="NOE219" s="116"/>
      <c r="NOF219" s="116"/>
      <c r="NOG219" s="116"/>
      <c r="NOH219" s="116"/>
      <c r="NOI219" s="116"/>
      <c r="NOJ219" s="116"/>
      <c r="NOK219" s="116" t="s">
        <v>74</v>
      </c>
      <c r="NOL219" s="116"/>
      <c r="NOM219" s="116"/>
      <c r="NON219" s="116"/>
      <c r="NOO219" s="116"/>
      <c r="NOP219" s="116"/>
      <c r="NOQ219" s="116"/>
      <c r="NOR219" s="116"/>
      <c r="NOS219" s="116" t="s">
        <v>74</v>
      </c>
      <c r="NOT219" s="116"/>
      <c r="NOU219" s="116"/>
      <c r="NOV219" s="116"/>
      <c r="NOW219" s="116"/>
      <c r="NOX219" s="116"/>
      <c r="NOY219" s="116"/>
      <c r="NOZ219" s="116"/>
      <c r="NPA219" s="116" t="s">
        <v>74</v>
      </c>
      <c r="NPB219" s="116"/>
      <c r="NPC219" s="116"/>
      <c r="NPD219" s="116"/>
      <c r="NPE219" s="116"/>
      <c r="NPF219" s="116"/>
      <c r="NPG219" s="116"/>
      <c r="NPH219" s="116"/>
      <c r="NPI219" s="116" t="s">
        <v>74</v>
      </c>
      <c r="NPJ219" s="116"/>
      <c r="NPK219" s="116"/>
      <c r="NPL219" s="116"/>
      <c r="NPM219" s="116"/>
      <c r="NPN219" s="116"/>
      <c r="NPO219" s="116"/>
      <c r="NPP219" s="116"/>
      <c r="NPQ219" s="116" t="s">
        <v>74</v>
      </c>
      <c r="NPR219" s="116"/>
      <c r="NPS219" s="116"/>
      <c r="NPT219" s="116"/>
      <c r="NPU219" s="116"/>
      <c r="NPV219" s="116"/>
      <c r="NPW219" s="116"/>
      <c r="NPX219" s="116"/>
      <c r="NPY219" s="116" t="s">
        <v>74</v>
      </c>
      <c r="NPZ219" s="116"/>
      <c r="NQA219" s="116"/>
      <c r="NQB219" s="116"/>
      <c r="NQC219" s="116"/>
      <c r="NQD219" s="116"/>
      <c r="NQE219" s="116"/>
      <c r="NQF219" s="116"/>
      <c r="NQG219" s="116" t="s">
        <v>74</v>
      </c>
      <c r="NQH219" s="116"/>
      <c r="NQI219" s="116"/>
      <c r="NQJ219" s="116"/>
      <c r="NQK219" s="116"/>
      <c r="NQL219" s="116"/>
      <c r="NQM219" s="116"/>
      <c r="NQN219" s="116"/>
      <c r="NQO219" s="116" t="s">
        <v>74</v>
      </c>
      <c r="NQP219" s="116"/>
      <c r="NQQ219" s="116"/>
      <c r="NQR219" s="116"/>
      <c r="NQS219" s="116"/>
      <c r="NQT219" s="116"/>
      <c r="NQU219" s="116"/>
      <c r="NQV219" s="116"/>
      <c r="NQW219" s="116" t="s">
        <v>74</v>
      </c>
      <c r="NQX219" s="116"/>
      <c r="NQY219" s="116"/>
      <c r="NQZ219" s="116"/>
      <c r="NRA219" s="116"/>
      <c r="NRB219" s="116"/>
      <c r="NRC219" s="116"/>
      <c r="NRD219" s="116"/>
      <c r="NRE219" s="116" t="s">
        <v>74</v>
      </c>
      <c r="NRF219" s="116"/>
      <c r="NRG219" s="116"/>
      <c r="NRH219" s="116"/>
      <c r="NRI219" s="116"/>
      <c r="NRJ219" s="116"/>
      <c r="NRK219" s="116"/>
      <c r="NRL219" s="116"/>
      <c r="NRM219" s="116" t="s">
        <v>74</v>
      </c>
      <c r="NRN219" s="116"/>
      <c r="NRO219" s="116"/>
      <c r="NRP219" s="116"/>
      <c r="NRQ219" s="116"/>
      <c r="NRR219" s="116"/>
      <c r="NRS219" s="116"/>
      <c r="NRT219" s="116"/>
      <c r="NRU219" s="116" t="s">
        <v>74</v>
      </c>
      <c r="NRV219" s="116"/>
      <c r="NRW219" s="116"/>
      <c r="NRX219" s="116"/>
      <c r="NRY219" s="116"/>
      <c r="NRZ219" s="116"/>
      <c r="NSA219" s="116"/>
      <c r="NSB219" s="116"/>
      <c r="NSC219" s="116" t="s">
        <v>74</v>
      </c>
      <c r="NSD219" s="116"/>
      <c r="NSE219" s="116"/>
      <c r="NSF219" s="116"/>
      <c r="NSG219" s="116"/>
      <c r="NSH219" s="116"/>
      <c r="NSI219" s="116"/>
      <c r="NSJ219" s="116"/>
      <c r="NSK219" s="116" t="s">
        <v>74</v>
      </c>
      <c r="NSL219" s="116"/>
      <c r="NSM219" s="116"/>
      <c r="NSN219" s="116"/>
      <c r="NSO219" s="116"/>
      <c r="NSP219" s="116"/>
      <c r="NSQ219" s="116"/>
      <c r="NSR219" s="116"/>
      <c r="NSS219" s="116" t="s">
        <v>74</v>
      </c>
      <c r="NST219" s="116"/>
      <c r="NSU219" s="116"/>
      <c r="NSV219" s="116"/>
      <c r="NSW219" s="116"/>
      <c r="NSX219" s="116"/>
      <c r="NSY219" s="116"/>
      <c r="NSZ219" s="116"/>
      <c r="NTA219" s="116" t="s">
        <v>74</v>
      </c>
      <c r="NTB219" s="116"/>
      <c r="NTC219" s="116"/>
      <c r="NTD219" s="116"/>
      <c r="NTE219" s="116"/>
      <c r="NTF219" s="116"/>
      <c r="NTG219" s="116"/>
      <c r="NTH219" s="116"/>
      <c r="NTI219" s="116" t="s">
        <v>74</v>
      </c>
      <c r="NTJ219" s="116"/>
      <c r="NTK219" s="116"/>
      <c r="NTL219" s="116"/>
      <c r="NTM219" s="116"/>
      <c r="NTN219" s="116"/>
      <c r="NTO219" s="116"/>
      <c r="NTP219" s="116"/>
      <c r="NTQ219" s="116" t="s">
        <v>74</v>
      </c>
      <c r="NTR219" s="116"/>
      <c r="NTS219" s="116"/>
      <c r="NTT219" s="116"/>
      <c r="NTU219" s="116"/>
      <c r="NTV219" s="116"/>
      <c r="NTW219" s="116"/>
      <c r="NTX219" s="116"/>
      <c r="NTY219" s="116" t="s">
        <v>74</v>
      </c>
      <c r="NTZ219" s="116"/>
      <c r="NUA219" s="116"/>
      <c r="NUB219" s="116"/>
      <c r="NUC219" s="116"/>
      <c r="NUD219" s="116"/>
      <c r="NUE219" s="116"/>
      <c r="NUF219" s="116"/>
      <c r="NUG219" s="116" t="s">
        <v>74</v>
      </c>
      <c r="NUH219" s="116"/>
      <c r="NUI219" s="116"/>
      <c r="NUJ219" s="116"/>
      <c r="NUK219" s="116"/>
      <c r="NUL219" s="116"/>
      <c r="NUM219" s="116"/>
      <c r="NUN219" s="116"/>
      <c r="NUO219" s="116" t="s">
        <v>74</v>
      </c>
      <c r="NUP219" s="116"/>
      <c r="NUQ219" s="116"/>
      <c r="NUR219" s="116"/>
      <c r="NUS219" s="116"/>
      <c r="NUT219" s="116"/>
      <c r="NUU219" s="116"/>
      <c r="NUV219" s="116"/>
      <c r="NUW219" s="116" t="s">
        <v>74</v>
      </c>
      <c r="NUX219" s="116"/>
      <c r="NUY219" s="116"/>
      <c r="NUZ219" s="116"/>
      <c r="NVA219" s="116"/>
      <c r="NVB219" s="116"/>
      <c r="NVC219" s="116"/>
      <c r="NVD219" s="116"/>
      <c r="NVE219" s="116" t="s">
        <v>74</v>
      </c>
      <c r="NVF219" s="116"/>
      <c r="NVG219" s="116"/>
      <c r="NVH219" s="116"/>
      <c r="NVI219" s="116"/>
      <c r="NVJ219" s="116"/>
      <c r="NVK219" s="116"/>
      <c r="NVL219" s="116"/>
      <c r="NVM219" s="116" t="s">
        <v>74</v>
      </c>
      <c r="NVN219" s="116"/>
      <c r="NVO219" s="116"/>
      <c r="NVP219" s="116"/>
      <c r="NVQ219" s="116"/>
      <c r="NVR219" s="116"/>
      <c r="NVS219" s="116"/>
      <c r="NVT219" s="116"/>
      <c r="NVU219" s="116" t="s">
        <v>74</v>
      </c>
      <c r="NVV219" s="116"/>
      <c r="NVW219" s="116"/>
      <c r="NVX219" s="116"/>
      <c r="NVY219" s="116"/>
      <c r="NVZ219" s="116"/>
      <c r="NWA219" s="116"/>
      <c r="NWB219" s="116"/>
      <c r="NWC219" s="116" t="s">
        <v>74</v>
      </c>
      <c r="NWD219" s="116"/>
      <c r="NWE219" s="116"/>
      <c r="NWF219" s="116"/>
      <c r="NWG219" s="116"/>
      <c r="NWH219" s="116"/>
      <c r="NWI219" s="116"/>
      <c r="NWJ219" s="116"/>
      <c r="NWK219" s="116" t="s">
        <v>74</v>
      </c>
      <c r="NWL219" s="116"/>
      <c r="NWM219" s="116"/>
      <c r="NWN219" s="116"/>
      <c r="NWO219" s="116"/>
      <c r="NWP219" s="116"/>
      <c r="NWQ219" s="116"/>
      <c r="NWR219" s="116"/>
      <c r="NWS219" s="116" t="s">
        <v>74</v>
      </c>
      <c r="NWT219" s="116"/>
      <c r="NWU219" s="116"/>
      <c r="NWV219" s="116"/>
      <c r="NWW219" s="116"/>
      <c r="NWX219" s="116"/>
      <c r="NWY219" s="116"/>
      <c r="NWZ219" s="116"/>
      <c r="NXA219" s="116" t="s">
        <v>74</v>
      </c>
      <c r="NXB219" s="116"/>
      <c r="NXC219" s="116"/>
      <c r="NXD219" s="116"/>
      <c r="NXE219" s="116"/>
      <c r="NXF219" s="116"/>
      <c r="NXG219" s="116"/>
      <c r="NXH219" s="116"/>
      <c r="NXI219" s="116" t="s">
        <v>74</v>
      </c>
      <c r="NXJ219" s="116"/>
      <c r="NXK219" s="116"/>
      <c r="NXL219" s="116"/>
      <c r="NXM219" s="116"/>
      <c r="NXN219" s="116"/>
      <c r="NXO219" s="116"/>
      <c r="NXP219" s="116"/>
      <c r="NXQ219" s="116" t="s">
        <v>74</v>
      </c>
      <c r="NXR219" s="116"/>
      <c r="NXS219" s="116"/>
      <c r="NXT219" s="116"/>
      <c r="NXU219" s="116"/>
      <c r="NXV219" s="116"/>
      <c r="NXW219" s="116"/>
      <c r="NXX219" s="116"/>
      <c r="NXY219" s="116" t="s">
        <v>74</v>
      </c>
      <c r="NXZ219" s="116"/>
      <c r="NYA219" s="116"/>
      <c r="NYB219" s="116"/>
      <c r="NYC219" s="116"/>
      <c r="NYD219" s="116"/>
      <c r="NYE219" s="116"/>
      <c r="NYF219" s="116"/>
      <c r="NYG219" s="116" t="s">
        <v>74</v>
      </c>
      <c r="NYH219" s="116"/>
      <c r="NYI219" s="116"/>
      <c r="NYJ219" s="116"/>
      <c r="NYK219" s="116"/>
      <c r="NYL219" s="116"/>
      <c r="NYM219" s="116"/>
      <c r="NYN219" s="116"/>
      <c r="NYO219" s="116" t="s">
        <v>74</v>
      </c>
      <c r="NYP219" s="116"/>
      <c r="NYQ219" s="116"/>
      <c r="NYR219" s="116"/>
      <c r="NYS219" s="116"/>
      <c r="NYT219" s="116"/>
      <c r="NYU219" s="116"/>
      <c r="NYV219" s="116"/>
      <c r="NYW219" s="116" t="s">
        <v>74</v>
      </c>
      <c r="NYX219" s="116"/>
      <c r="NYY219" s="116"/>
      <c r="NYZ219" s="116"/>
      <c r="NZA219" s="116"/>
      <c r="NZB219" s="116"/>
      <c r="NZC219" s="116"/>
      <c r="NZD219" s="116"/>
      <c r="NZE219" s="116" t="s">
        <v>74</v>
      </c>
      <c r="NZF219" s="116"/>
      <c r="NZG219" s="116"/>
      <c r="NZH219" s="116"/>
      <c r="NZI219" s="116"/>
      <c r="NZJ219" s="116"/>
      <c r="NZK219" s="116"/>
      <c r="NZL219" s="116"/>
      <c r="NZM219" s="116" t="s">
        <v>74</v>
      </c>
      <c r="NZN219" s="116"/>
      <c r="NZO219" s="116"/>
      <c r="NZP219" s="116"/>
      <c r="NZQ219" s="116"/>
      <c r="NZR219" s="116"/>
      <c r="NZS219" s="116"/>
      <c r="NZT219" s="116"/>
      <c r="NZU219" s="116" t="s">
        <v>74</v>
      </c>
      <c r="NZV219" s="116"/>
      <c r="NZW219" s="116"/>
      <c r="NZX219" s="116"/>
      <c r="NZY219" s="116"/>
      <c r="NZZ219" s="116"/>
      <c r="OAA219" s="116"/>
      <c r="OAB219" s="116"/>
      <c r="OAC219" s="116" t="s">
        <v>74</v>
      </c>
      <c r="OAD219" s="116"/>
      <c r="OAE219" s="116"/>
      <c r="OAF219" s="116"/>
      <c r="OAG219" s="116"/>
      <c r="OAH219" s="116"/>
      <c r="OAI219" s="116"/>
      <c r="OAJ219" s="116"/>
      <c r="OAK219" s="116" t="s">
        <v>74</v>
      </c>
      <c r="OAL219" s="116"/>
      <c r="OAM219" s="116"/>
      <c r="OAN219" s="116"/>
      <c r="OAO219" s="116"/>
      <c r="OAP219" s="116"/>
      <c r="OAQ219" s="116"/>
      <c r="OAR219" s="116"/>
      <c r="OAS219" s="116" t="s">
        <v>74</v>
      </c>
      <c r="OAT219" s="116"/>
      <c r="OAU219" s="116"/>
      <c r="OAV219" s="116"/>
      <c r="OAW219" s="116"/>
      <c r="OAX219" s="116"/>
      <c r="OAY219" s="116"/>
      <c r="OAZ219" s="116"/>
      <c r="OBA219" s="116" t="s">
        <v>74</v>
      </c>
      <c r="OBB219" s="116"/>
      <c r="OBC219" s="116"/>
      <c r="OBD219" s="116"/>
      <c r="OBE219" s="116"/>
      <c r="OBF219" s="116"/>
      <c r="OBG219" s="116"/>
      <c r="OBH219" s="116"/>
      <c r="OBI219" s="116" t="s">
        <v>74</v>
      </c>
      <c r="OBJ219" s="116"/>
      <c r="OBK219" s="116"/>
      <c r="OBL219" s="116"/>
      <c r="OBM219" s="116"/>
      <c r="OBN219" s="116"/>
      <c r="OBO219" s="116"/>
      <c r="OBP219" s="116"/>
      <c r="OBQ219" s="116" t="s">
        <v>74</v>
      </c>
      <c r="OBR219" s="116"/>
      <c r="OBS219" s="116"/>
      <c r="OBT219" s="116"/>
      <c r="OBU219" s="116"/>
      <c r="OBV219" s="116"/>
      <c r="OBW219" s="116"/>
      <c r="OBX219" s="116"/>
      <c r="OBY219" s="116" t="s">
        <v>74</v>
      </c>
      <c r="OBZ219" s="116"/>
      <c r="OCA219" s="116"/>
      <c r="OCB219" s="116"/>
      <c r="OCC219" s="116"/>
      <c r="OCD219" s="116"/>
      <c r="OCE219" s="116"/>
      <c r="OCF219" s="116"/>
      <c r="OCG219" s="116" t="s">
        <v>74</v>
      </c>
      <c r="OCH219" s="116"/>
      <c r="OCI219" s="116"/>
      <c r="OCJ219" s="116"/>
      <c r="OCK219" s="116"/>
      <c r="OCL219" s="116"/>
      <c r="OCM219" s="116"/>
      <c r="OCN219" s="116"/>
      <c r="OCO219" s="116" t="s">
        <v>74</v>
      </c>
      <c r="OCP219" s="116"/>
      <c r="OCQ219" s="116"/>
      <c r="OCR219" s="116"/>
      <c r="OCS219" s="116"/>
      <c r="OCT219" s="116"/>
      <c r="OCU219" s="116"/>
      <c r="OCV219" s="116"/>
      <c r="OCW219" s="116" t="s">
        <v>74</v>
      </c>
      <c r="OCX219" s="116"/>
      <c r="OCY219" s="116"/>
      <c r="OCZ219" s="116"/>
      <c r="ODA219" s="116"/>
      <c r="ODB219" s="116"/>
      <c r="ODC219" s="116"/>
      <c r="ODD219" s="116"/>
      <c r="ODE219" s="116" t="s">
        <v>74</v>
      </c>
      <c r="ODF219" s="116"/>
      <c r="ODG219" s="116"/>
      <c r="ODH219" s="116"/>
      <c r="ODI219" s="116"/>
      <c r="ODJ219" s="116"/>
      <c r="ODK219" s="116"/>
      <c r="ODL219" s="116"/>
      <c r="ODM219" s="116" t="s">
        <v>74</v>
      </c>
      <c r="ODN219" s="116"/>
      <c r="ODO219" s="116"/>
      <c r="ODP219" s="116"/>
      <c r="ODQ219" s="116"/>
      <c r="ODR219" s="116"/>
      <c r="ODS219" s="116"/>
      <c r="ODT219" s="116"/>
      <c r="ODU219" s="116" t="s">
        <v>74</v>
      </c>
      <c r="ODV219" s="116"/>
      <c r="ODW219" s="116"/>
      <c r="ODX219" s="116"/>
      <c r="ODY219" s="116"/>
      <c r="ODZ219" s="116"/>
      <c r="OEA219" s="116"/>
      <c r="OEB219" s="116"/>
      <c r="OEC219" s="116" t="s">
        <v>74</v>
      </c>
      <c r="OED219" s="116"/>
      <c r="OEE219" s="116"/>
      <c r="OEF219" s="116"/>
      <c r="OEG219" s="116"/>
      <c r="OEH219" s="116"/>
      <c r="OEI219" s="116"/>
      <c r="OEJ219" s="116"/>
      <c r="OEK219" s="116" t="s">
        <v>74</v>
      </c>
      <c r="OEL219" s="116"/>
      <c r="OEM219" s="116"/>
      <c r="OEN219" s="116"/>
      <c r="OEO219" s="116"/>
      <c r="OEP219" s="116"/>
      <c r="OEQ219" s="116"/>
      <c r="OER219" s="116"/>
      <c r="OES219" s="116" t="s">
        <v>74</v>
      </c>
      <c r="OET219" s="116"/>
      <c r="OEU219" s="116"/>
      <c r="OEV219" s="116"/>
      <c r="OEW219" s="116"/>
      <c r="OEX219" s="116"/>
      <c r="OEY219" s="116"/>
      <c r="OEZ219" s="116"/>
      <c r="OFA219" s="116" t="s">
        <v>74</v>
      </c>
      <c r="OFB219" s="116"/>
      <c r="OFC219" s="116"/>
      <c r="OFD219" s="116"/>
      <c r="OFE219" s="116"/>
      <c r="OFF219" s="116"/>
      <c r="OFG219" s="116"/>
      <c r="OFH219" s="116"/>
      <c r="OFI219" s="116" t="s">
        <v>74</v>
      </c>
      <c r="OFJ219" s="116"/>
      <c r="OFK219" s="116"/>
      <c r="OFL219" s="116"/>
      <c r="OFM219" s="116"/>
      <c r="OFN219" s="116"/>
      <c r="OFO219" s="116"/>
      <c r="OFP219" s="116"/>
      <c r="OFQ219" s="116" t="s">
        <v>74</v>
      </c>
      <c r="OFR219" s="116"/>
      <c r="OFS219" s="116"/>
      <c r="OFT219" s="116"/>
      <c r="OFU219" s="116"/>
      <c r="OFV219" s="116"/>
      <c r="OFW219" s="116"/>
      <c r="OFX219" s="116"/>
      <c r="OFY219" s="116" t="s">
        <v>74</v>
      </c>
      <c r="OFZ219" s="116"/>
      <c r="OGA219" s="116"/>
      <c r="OGB219" s="116"/>
      <c r="OGC219" s="116"/>
      <c r="OGD219" s="116"/>
      <c r="OGE219" s="116"/>
      <c r="OGF219" s="116"/>
      <c r="OGG219" s="116" t="s">
        <v>74</v>
      </c>
      <c r="OGH219" s="116"/>
      <c r="OGI219" s="116"/>
      <c r="OGJ219" s="116"/>
      <c r="OGK219" s="116"/>
      <c r="OGL219" s="116"/>
      <c r="OGM219" s="116"/>
      <c r="OGN219" s="116"/>
      <c r="OGO219" s="116" t="s">
        <v>74</v>
      </c>
      <c r="OGP219" s="116"/>
      <c r="OGQ219" s="116"/>
      <c r="OGR219" s="116"/>
      <c r="OGS219" s="116"/>
      <c r="OGT219" s="116"/>
      <c r="OGU219" s="116"/>
      <c r="OGV219" s="116"/>
      <c r="OGW219" s="116" t="s">
        <v>74</v>
      </c>
      <c r="OGX219" s="116"/>
      <c r="OGY219" s="116"/>
      <c r="OGZ219" s="116"/>
      <c r="OHA219" s="116"/>
      <c r="OHB219" s="116"/>
      <c r="OHC219" s="116"/>
      <c r="OHD219" s="116"/>
      <c r="OHE219" s="116" t="s">
        <v>74</v>
      </c>
      <c r="OHF219" s="116"/>
      <c r="OHG219" s="116"/>
      <c r="OHH219" s="116"/>
      <c r="OHI219" s="116"/>
      <c r="OHJ219" s="116"/>
      <c r="OHK219" s="116"/>
      <c r="OHL219" s="116"/>
      <c r="OHM219" s="116" t="s">
        <v>74</v>
      </c>
      <c r="OHN219" s="116"/>
      <c r="OHO219" s="116"/>
      <c r="OHP219" s="116"/>
      <c r="OHQ219" s="116"/>
      <c r="OHR219" s="116"/>
      <c r="OHS219" s="116"/>
      <c r="OHT219" s="116"/>
      <c r="OHU219" s="116" t="s">
        <v>74</v>
      </c>
      <c r="OHV219" s="116"/>
      <c r="OHW219" s="116"/>
      <c r="OHX219" s="116"/>
      <c r="OHY219" s="116"/>
      <c r="OHZ219" s="116"/>
      <c r="OIA219" s="116"/>
      <c r="OIB219" s="116"/>
      <c r="OIC219" s="116" t="s">
        <v>74</v>
      </c>
      <c r="OID219" s="116"/>
      <c r="OIE219" s="116"/>
      <c r="OIF219" s="116"/>
      <c r="OIG219" s="116"/>
      <c r="OIH219" s="116"/>
      <c r="OII219" s="116"/>
      <c r="OIJ219" s="116"/>
      <c r="OIK219" s="116" t="s">
        <v>74</v>
      </c>
      <c r="OIL219" s="116"/>
      <c r="OIM219" s="116"/>
      <c r="OIN219" s="116"/>
      <c r="OIO219" s="116"/>
      <c r="OIP219" s="116"/>
      <c r="OIQ219" s="116"/>
      <c r="OIR219" s="116"/>
      <c r="OIS219" s="116" t="s">
        <v>74</v>
      </c>
      <c r="OIT219" s="116"/>
      <c r="OIU219" s="116"/>
      <c r="OIV219" s="116"/>
      <c r="OIW219" s="116"/>
      <c r="OIX219" s="116"/>
      <c r="OIY219" s="116"/>
      <c r="OIZ219" s="116"/>
      <c r="OJA219" s="116" t="s">
        <v>74</v>
      </c>
      <c r="OJB219" s="116"/>
      <c r="OJC219" s="116"/>
      <c r="OJD219" s="116"/>
      <c r="OJE219" s="116"/>
      <c r="OJF219" s="116"/>
      <c r="OJG219" s="116"/>
      <c r="OJH219" s="116"/>
      <c r="OJI219" s="116" t="s">
        <v>74</v>
      </c>
      <c r="OJJ219" s="116"/>
      <c r="OJK219" s="116"/>
      <c r="OJL219" s="116"/>
      <c r="OJM219" s="116"/>
      <c r="OJN219" s="116"/>
      <c r="OJO219" s="116"/>
      <c r="OJP219" s="116"/>
      <c r="OJQ219" s="116" t="s">
        <v>74</v>
      </c>
      <c r="OJR219" s="116"/>
      <c r="OJS219" s="116"/>
      <c r="OJT219" s="116"/>
      <c r="OJU219" s="116"/>
      <c r="OJV219" s="116"/>
      <c r="OJW219" s="116"/>
      <c r="OJX219" s="116"/>
      <c r="OJY219" s="116" t="s">
        <v>74</v>
      </c>
      <c r="OJZ219" s="116"/>
      <c r="OKA219" s="116"/>
      <c r="OKB219" s="116"/>
      <c r="OKC219" s="116"/>
      <c r="OKD219" s="116"/>
      <c r="OKE219" s="116"/>
      <c r="OKF219" s="116"/>
      <c r="OKG219" s="116" t="s">
        <v>74</v>
      </c>
      <c r="OKH219" s="116"/>
      <c r="OKI219" s="116"/>
      <c r="OKJ219" s="116"/>
      <c r="OKK219" s="116"/>
      <c r="OKL219" s="116"/>
      <c r="OKM219" s="116"/>
      <c r="OKN219" s="116"/>
      <c r="OKO219" s="116" t="s">
        <v>74</v>
      </c>
      <c r="OKP219" s="116"/>
      <c r="OKQ219" s="116"/>
      <c r="OKR219" s="116"/>
      <c r="OKS219" s="116"/>
      <c r="OKT219" s="116"/>
      <c r="OKU219" s="116"/>
      <c r="OKV219" s="116"/>
      <c r="OKW219" s="116" t="s">
        <v>74</v>
      </c>
      <c r="OKX219" s="116"/>
      <c r="OKY219" s="116"/>
      <c r="OKZ219" s="116"/>
      <c r="OLA219" s="116"/>
      <c r="OLB219" s="116"/>
      <c r="OLC219" s="116"/>
      <c r="OLD219" s="116"/>
      <c r="OLE219" s="116" t="s">
        <v>74</v>
      </c>
      <c r="OLF219" s="116"/>
      <c r="OLG219" s="116"/>
      <c r="OLH219" s="116"/>
      <c r="OLI219" s="116"/>
      <c r="OLJ219" s="116"/>
      <c r="OLK219" s="116"/>
      <c r="OLL219" s="116"/>
      <c r="OLM219" s="116" t="s">
        <v>74</v>
      </c>
      <c r="OLN219" s="116"/>
      <c r="OLO219" s="116"/>
      <c r="OLP219" s="116"/>
      <c r="OLQ219" s="116"/>
      <c r="OLR219" s="116"/>
      <c r="OLS219" s="116"/>
      <c r="OLT219" s="116"/>
      <c r="OLU219" s="116" t="s">
        <v>74</v>
      </c>
      <c r="OLV219" s="116"/>
      <c r="OLW219" s="116"/>
      <c r="OLX219" s="116"/>
      <c r="OLY219" s="116"/>
      <c r="OLZ219" s="116"/>
      <c r="OMA219" s="116"/>
      <c r="OMB219" s="116"/>
      <c r="OMC219" s="116" t="s">
        <v>74</v>
      </c>
      <c r="OMD219" s="116"/>
      <c r="OME219" s="116"/>
      <c r="OMF219" s="116"/>
      <c r="OMG219" s="116"/>
      <c r="OMH219" s="116"/>
      <c r="OMI219" s="116"/>
      <c r="OMJ219" s="116"/>
      <c r="OMK219" s="116" t="s">
        <v>74</v>
      </c>
      <c r="OML219" s="116"/>
      <c r="OMM219" s="116"/>
      <c r="OMN219" s="116"/>
      <c r="OMO219" s="116"/>
      <c r="OMP219" s="116"/>
      <c r="OMQ219" s="116"/>
      <c r="OMR219" s="116"/>
      <c r="OMS219" s="116" t="s">
        <v>74</v>
      </c>
      <c r="OMT219" s="116"/>
      <c r="OMU219" s="116"/>
      <c r="OMV219" s="116"/>
      <c r="OMW219" s="116"/>
      <c r="OMX219" s="116"/>
      <c r="OMY219" s="116"/>
      <c r="OMZ219" s="116"/>
      <c r="ONA219" s="116" t="s">
        <v>74</v>
      </c>
      <c r="ONB219" s="116"/>
      <c r="ONC219" s="116"/>
      <c r="OND219" s="116"/>
      <c r="ONE219" s="116"/>
      <c r="ONF219" s="116"/>
      <c r="ONG219" s="116"/>
      <c r="ONH219" s="116"/>
      <c r="ONI219" s="116" t="s">
        <v>74</v>
      </c>
      <c r="ONJ219" s="116"/>
      <c r="ONK219" s="116"/>
      <c r="ONL219" s="116"/>
      <c r="ONM219" s="116"/>
      <c r="ONN219" s="116"/>
      <c r="ONO219" s="116"/>
      <c r="ONP219" s="116"/>
      <c r="ONQ219" s="116" t="s">
        <v>74</v>
      </c>
      <c r="ONR219" s="116"/>
      <c r="ONS219" s="116"/>
      <c r="ONT219" s="116"/>
      <c r="ONU219" s="116"/>
      <c r="ONV219" s="116"/>
      <c r="ONW219" s="116"/>
      <c r="ONX219" s="116"/>
      <c r="ONY219" s="116" t="s">
        <v>74</v>
      </c>
      <c r="ONZ219" s="116"/>
      <c r="OOA219" s="116"/>
      <c r="OOB219" s="116"/>
      <c r="OOC219" s="116"/>
      <c r="OOD219" s="116"/>
      <c r="OOE219" s="116"/>
      <c r="OOF219" s="116"/>
      <c r="OOG219" s="116" t="s">
        <v>74</v>
      </c>
      <c r="OOH219" s="116"/>
      <c r="OOI219" s="116"/>
      <c r="OOJ219" s="116"/>
      <c r="OOK219" s="116"/>
      <c r="OOL219" s="116"/>
      <c r="OOM219" s="116"/>
      <c r="OON219" s="116"/>
      <c r="OOO219" s="116" t="s">
        <v>74</v>
      </c>
      <c r="OOP219" s="116"/>
      <c r="OOQ219" s="116"/>
      <c r="OOR219" s="116"/>
      <c r="OOS219" s="116"/>
      <c r="OOT219" s="116"/>
      <c r="OOU219" s="116"/>
      <c r="OOV219" s="116"/>
      <c r="OOW219" s="116" t="s">
        <v>74</v>
      </c>
      <c r="OOX219" s="116"/>
      <c r="OOY219" s="116"/>
      <c r="OOZ219" s="116"/>
      <c r="OPA219" s="116"/>
      <c r="OPB219" s="116"/>
      <c r="OPC219" s="116"/>
      <c r="OPD219" s="116"/>
      <c r="OPE219" s="116" t="s">
        <v>74</v>
      </c>
      <c r="OPF219" s="116"/>
      <c r="OPG219" s="116"/>
      <c r="OPH219" s="116"/>
      <c r="OPI219" s="116"/>
      <c r="OPJ219" s="116"/>
      <c r="OPK219" s="116"/>
      <c r="OPL219" s="116"/>
      <c r="OPM219" s="116" t="s">
        <v>74</v>
      </c>
      <c r="OPN219" s="116"/>
      <c r="OPO219" s="116"/>
      <c r="OPP219" s="116"/>
      <c r="OPQ219" s="116"/>
      <c r="OPR219" s="116"/>
      <c r="OPS219" s="116"/>
      <c r="OPT219" s="116"/>
      <c r="OPU219" s="116" t="s">
        <v>74</v>
      </c>
      <c r="OPV219" s="116"/>
      <c r="OPW219" s="116"/>
      <c r="OPX219" s="116"/>
      <c r="OPY219" s="116"/>
      <c r="OPZ219" s="116"/>
      <c r="OQA219" s="116"/>
      <c r="OQB219" s="116"/>
      <c r="OQC219" s="116" t="s">
        <v>74</v>
      </c>
      <c r="OQD219" s="116"/>
      <c r="OQE219" s="116"/>
      <c r="OQF219" s="116"/>
      <c r="OQG219" s="116"/>
      <c r="OQH219" s="116"/>
      <c r="OQI219" s="116"/>
      <c r="OQJ219" s="116"/>
      <c r="OQK219" s="116" t="s">
        <v>74</v>
      </c>
      <c r="OQL219" s="116"/>
      <c r="OQM219" s="116"/>
      <c r="OQN219" s="116"/>
      <c r="OQO219" s="116"/>
      <c r="OQP219" s="116"/>
      <c r="OQQ219" s="116"/>
      <c r="OQR219" s="116"/>
      <c r="OQS219" s="116" t="s">
        <v>74</v>
      </c>
      <c r="OQT219" s="116"/>
      <c r="OQU219" s="116"/>
      <c r="OQV219" s="116"/>
      <c r="OQW219" s="116"/>
      <c r="OQX219" s="116"/>
      <c r="OQY219" s="116"/>
      <c r="OQZ219" s="116"/>
      <c r="ORA219" s="116" t="s">
        <v>74</v>
      </c>
      <c r="ORB219" s="116"/>
      <c r="ORC219" s="116"/>
      <c r="ORD219" s="116"/>
      <c r="ORE219" s="116"/>
      <c r="ORF219" s="116"/>
      <c r="ORG219" s="116"/>
      <c r="ORH219" s="116"/>
      <c r="ORI219" s="116" t="s">
        <v>74</v>
      </c>
      <c r="ORJ219" s="116"/>
      <c r="ORK219" s="116"/>
      <c r="ORL219" s="116"/>
      <c r="ORM219" s="116"/>
      <c r="ORN219" s="116"/>
      <c r="ORO219" s="116"/>
      <c r="ORP219" s="116"/>
      <c r="ORQ219" s="116" t="s">
        <v>74</v>
      </c>
      <c r="ORR219" s="116"/>
      <c r="ORS219" s="116"/>
      <c r="ORT219" s="116"/>
      <c r="ORU219" s="116"/>
      <c r="ORV219" s="116"/>
      <c r="ORW219" s="116"/>
      <c r="ORX219" s="116"/>
      <c r="ORY219" s="116" t="s">
        <v>74</v>
      </c>
      <c r="ORZ219" s="116"/>
      <c r="OSA219" s="116"/>
      <c r="OSB219" s="116"/>
      <c r="OSC219" s="116"/>
      <c r="OSD219" s="116"/>
      <c r="OSE219" s="116"/>
      <c r="OSF219" s="116"/>
      <c r="OSG219" s="116" t="s">
        <v>74</v>
      </c>
      <c r="OSH219" s="116"/>
      <c r="OSI219" s="116"/>
      <c r="OSJ219" s="116"/>
      <c r="OSK219" s="116"/>
      <c r="OSL219" s="116"/>
      <c r="OSM219" s="116"/>
      <c r="OSN219" s="116"/>
      <c r="OSO219" s="116" t="s">
        <v>74</v>
      </c>
      <c r="OSP219" s="116"/>
      <c r="OSQ219" s="116"/>
      <c r="OSR219" s="116"/>
      <c r="OSS219" s="116"/>
      <c r="OST219" s="116"/>
      <c r="OSU219" s="116"/>
      <c r="OSV219" s="116"/>
      <c r="OSW219" s="116" t="s">
        <v>74</v>
      </c>
      <c r="OSX219" s="116"/>
      <c r="OSY219" s="116"/>
      <c r="OSZ219" s="116"/>
      <c r="OTA219" s="116"/>
      <c r="OTB219" s="116"/>
      <c r="OTC219" s="116"/>
      <c r="OTD219" s="116"/>
      <c r="OTE219" s="116" t="s">
        <v>74</v>
      </c>
      <c r="OTF219" s="116"/>
      <c r="OTG219" s="116"/>
      <c r="OTH219" s="116"/>
      <c r="OTI219" s="116"/>
      <c r="OTJ219" s="116"/>
      <c r="OTK219" s="116"/>
      <c r="OTL219" s="116"/>
      <c r="OTM219" s="116" t="s">
        <v>74</v>
      </c>
      <c r="OTN219" s="116"/>
      <c r="OTO219" s="116"/>
      <c r="OTP219" s="116"/>
      <c r="OTQ219" s="116"/>
      <c r="OTR219" s="116"/>
      <c r="OTS219" s="116"/>
      <c r="OTT219" s="116"/>
      <c r="OTU219" s="116" t="s">
        <v>74</v>
      </c>
      <c r="OTV219" s="116"/>
      <c r="OTW219" s="116"/>
      <c r="OTX219" s="116"/>
      <c r="OTY219" s="116"/>
      <c r="OTZ219" s="116"/>
      <c r="OUA219" s="116"/>
      <c r="OUB219" s="116"/>
      <c r="OUC219" s="116" t="s">
        <v>74</v>
      </c>
      <c r="OUD219" s="116"/>
      <c r="OUE219" s="116"/>
      <c r="OUF219" s="116"/>
      <c r="OUG219" s="116"/>
      <c r="OUH219" s="116"/>
      <c r="OUI219" s="116"/>
      <c r="OUJ219" s="116"/>
      <c r="OUK219" s="116" t="s">
        <v>74</v>
      </c>
      <c r="OUL219" s="116"/>
      <c r="OUM219" s="116"/>
      <c r="OUN219" s="116"/>
      <c r="OUO219" s="116"/>
      <c r="OUP219" s="116"/>
      <c r="OUQ219" s="116"/>
      <c r="OUR219" s="116"/>
      <c r="OUS219" s="116" t="s">
        <v>74</v>
      </c>
      <c r="OUT219" s="116"/>
      <c r="OUU219" s="116"/>
      <c r="OUV219" s="116"/>
      <c r="OUW219" s="116"/>
      <c r="OUX219" s="116"/>
      <c r="OUY219" s="116"/>
      <c r="OUZ219" s="116"/>
      <c r="OVA219" s="116" t="s">
        <v>74</v>
      </c>
      <c r="OVB219" s="116"/>
      <c r="OVC219" s="116"/>
      <c r="OVD219" s="116"/>
      <c r="OVE219" s="116"/>
      <c r="OVF219" s="116"/>
      <c r="OVG219" s="116"/>
      <c r="OVH219" s="116"/>
      <c r="OVI219" s="116" t="s">
        <v>74</v>
      </c>
      <c r="OVJ219" s="116"/>
      <c r="OVK219" s="116"/>
      <c r="OVL219" s="116"/>
      <c r="OVM219" s="116"/>
      <c r="OVN219" s="116"/>
      <c r="OVO219" s="116"/>
      <c r="OVP219" s="116"/>
      <c r="OVQ219" s="116" t="s">
        <v>74</v>
      </c>
      <c r="OVR219" s="116"/>
      <c r="OVS219" s="116"/>
      <c r="OVT219" s="116"/>
      <c r="OVU219" s="116"/>
      <c r="OVV219" s="116"/>
      <c r="OVW219" s="116"/>
      <c r="OVX219" s="116"/>
      <c r="OVY219" s="116" t="s">
        <v>74</v>
      </c>
      <c r="OVZ219" s="116"/>
      <c r="OWA219" s="116"/>
      <c r="OWB219" s="116"/>
      <c r="OWC219" s="116"/>
      <c r="OWD219" s="116"/>
      <c r="OWE219" s="116"/>
      <c r="OWF219" s="116"/>
      <c r="OWG219" s="116" t="s">
        <v>74</v>
      </c>
      <c r="OWH219" s="116"/>
      <c r="OWI219" s="116"/>
      <c r="OWJ219" s="116"/>
      <c r="OWK219" s="116"/>
      <c r="OWL219" s="116"/>
      <c r="OWM219" s="116"/>
      <c r="OWN219" s="116"/>
      <c r="OWO219" s="116" t="s">
        <v>74</v>
      </c>
      <c r="OWP219" s="116"/>
      <c r="OWQ219" s="116"/>
      <c r="OWR219" s="116"/>
      <c r="OWS219" s="116"/>
      <c r="OWT219" s="116"/>
      <c r="OWU219" s="116"/>
      <c r="OWV219" s="116"/>
      <c r="OWW219" s="116" t="s">
        <v>74</v>
      </c>
      <c r="OWX219" s="116"/>
      <c r="OWY219" s="116"/>
      <c r="OWZ219" s="116"/>
      <c r="OXA219" s="116"/>
      <c r="OXB219" s="116"/>
      <c r="OXC219" s="116"/>
      <c r="OXD219" s="116"/>
      <c r="OXE219" s="116" t="s">
        <v>74</v>
      </c>
      <c r="OXF219" s="116"/>
      <c r="OXG219" s="116"/>
      <c r="OXH219" s="116"/>
      <c r="OXI219" s="116"/>
      <c r="OXJ219" s="116"/>
      <c r="OXK219" s="116"/>
      <c r="OXL219" s="116"/>
      <c r="OXM219" s="116" t="s">
        <v>74</v>
      </c>
      <c r="OXN219" s="116"/>
      <c r="OXO219" s="116"/>
      <c r="OXP219" s="116"/>
      <c r="OXQ219" s="116"/>
      <c r="OXR219" s="116"/>
      <c r="OXS219" s="116"/>
      <c r="OXT219" s="116"/>
      <c r="OXU219" s="116" t="s">
        <v>74</v>
      </c>
      <c r="OXV219" s="116"/>
      <c r="OXW219" s="116"/>
      <c r="OXX219" s="116"/>
      <c r="OXY219" s="116"/>
      <c r="OXZ219" s="116"/>
      <c r="OYA219" s="116"/>
      <c r="OYB219" s="116"/>
      <c r="OYC219" s="116" t="s">
        <v>74</v>
      </c>
      <c r="OYD219" s="116"/>
      <c r="OYE219" s="116"/>
      <c r="OYF219" s="116"/>
      <c r="OYG219" s="116"/>
      <c r="OYH219" s="116"/>
      <c r="OYI219" s="116"/>
      <c r="OYJ219" s="116"/>
      <c r="OYK219" s="116" t="s">
        <v>74</v>
      </c>
      <c r="OYL219" s="116"/>
      <c r="OYM219" s="116"/>
      <c r="OYN219" s="116"/>
      <c r="OYO219" s="116"/>
      <c r="OYP219" s="116"/>
      <c r="OYQ219" s="116"/>
      <c r="OYR219" s="116"/>
      <c r="OYS219" s="116" t="s">
        <v>74</v>
      </c>
      <c r="OYT219" s="116"/>
      <c r="OYU219" s="116"/>
      <c r="OYV219" s="116"/>
      <c r="OYW219" s="116"/>
      <c r="OYX219" s="116"/>
      <c r="OYY219" s="116"/>
      <c r="OYZ219" s="116"/>
      <c r="OZA219" s="116" t="s">
        <v>74</v>
      </c>
      <c r="OZB219" s="116"/>
      <c r="OZC219" s="116"/>
      <c r="OZD219" s="116"/>
      <c r="OZE219" s="116"/>
      <c r="OZF219" s="116"/>
      <c r="OZG219" s="116"/>
      <c r="OZH219" s="116"/>
      <c r="OZI219" s="116" t="s">
        <v>74</v>
      </c>
      <c r="OZJ219" s="116"/>
      <c r="OZK219" s="116"/>
      <c r="OZL219" s="116"/>
      <c r="OZM219" s="116"/>
      <c r="OZN219" s="116"/>
      <c r="OZO219" s="116"/>
      <c r="OZP219" s="116"/>
      <c r="OZQ219" s="116" t="s">
        <v>74</v>
      </c>
      <c r="OZR219" s="116"/>
      <c r="OZS219" s="116"/>
      <c r="OZT219" s="116"/>
      <c r="OZU219" s="116"/>
      <c r="OZV219" s="116"/>
      <c r="OZW219" s="116"/>
      <c r="OZX219" s="116"/>
      <c r="OZY219" s="116" t="s">
        <v>74</v>
      </c>
      <c r="OZZ219" s="116"/>
      <c r="PAA219" s="116"/>
      <c r="PAB219" s="116"/>
      <c r="PAC219" s="116"/>
      <c r="PAD219" s="116"/>
      <c r="PAE219" s="116"/>
      <c r="PAF219" s="116"/>
      <c r="PAG219" s="116" t="s">
        <v>74</v>
      </c>
      <c r="PAH219" s="116"/>
      <c r="PAI219" s="116"/>
      <c r="PAJ219" s="116"/>
      <c r="PAK219" s="116"/>
      <c r="PAL219" s="116"/>
      <c r="PAM219" s="116"/>
      <c r="PAN219" s="116"/>
      <c r="PAO219" s="116" t="s">
        <v>74</v>
      </c>
      <c r="PAP219" s="116"/>
      <c r="PAQ219" s="116"/>
      <c r="PAR219" s="116"/>
      <c r="PAS219" s="116"/>
      <c r="PAT219" s="116"/>
      <c r="PAU219" s="116"/>
      <c r="PAV219" s="116"/>
      <c r="PAW219" s="116" t="s">
        <v>74</v>
      </c>
      <c r="PAX219" s="116"/>
      <c r="PAY219" s="116"/>
      <c r="PAZ219" s="116"/>
      <c r="PBA219" s="116"/>
      <c r="PBB219" s="116"/>
      <c r="PBC219" s="116"/>
      <c r="PBD219" s="116"/>
      <c r="PBE219" s="116" t="s">
        <v>74</v>
      </c>
      <c r="PBF219" s="116"/>
      <c r="PBG219" s="116"/>
      <c r="PBH219" s="116"/>
      <c r="PBI219" s="116"/>
      <c r="PBJ219" s="116"/>
      <c r="PBK219" s="116"/>
      <c r="PBL219" s="116"/>
      <c r="PBM219" s="116" t="s">
        <v>74</v>
      </c>
      <c r="PBN219" s="116"/>
      <c r="PBO219" s="116"/>
      <c r="PBP219" s="116"/>
      <c r="PBQ219" s="116"/>
      <c r="PBR219" s="116"/>
      <c r="PBS219" s="116"/>
      <c r="PBT219" s="116"/>
      <c r="PBU219" s="116" t="s">
        <v>74</v>
      </c>
      <c r="PBV219" s="116"/>
      <c r="PBW219" s="116"/>
      <c r="PBX219" s="116"/>
      <c r="PBY219" s="116"/>
      <c r="PBZ219" s="116"/>
      <c r="PCA219" s="116"/>
      <c r="PCB219" s="116"/>
      <c r="PCC219" s="116" t="s">
        <v>74</v>
      </c>
      <c r="PCD219" s="116"/>
      <c r="PCE219" s="116"/>
      <c r="PCF219" s="116"/>
      <c r="PCG219" s="116"/>
      <c r="PCH219" s="116"/>
      <c r="PCI219" s="116"/>
      <c r="PCJ219" s="116"/>
      <c r="PCK219" s="116" t="s">
        <v>74</v>
      </c>
      <c r="PCL219" s="116"/>
      <c r="PCM219" s="116"/>
      <c r="PCN219" s="116"/>
      <c r="PCO219" s="116"/>
      <c r="PCP219" s="116"/>
      <c r="PCQ219" s="116"/>
      <c r="PCR219" s="116"/>
      <c r="PCS219" s="116" t="s">
        <v>74</v>
      </c>
      <c r="PCT219" s="116"/>
      <c r="PCU219" s="116"/>
      <c r="PCV219" s="116"/>
      <c r="PCW219" s="116"/>
      <c r="PCX219" s="116"/>
      <c r="PCY219" s="116"/>
      <c r="PCZ219" s="116"/>
      <c r="PDA219" s="116" t="s">
        <v>74</v>
      </c>
      <c r="PDB219" s="116"/>
      <c r="PDC219" s="116"/>
      <c r="PDD219" s="116"/>
      <c r="PDE219" s="116"/>
      <c r="PDF219" s="116"/>
      <c r="PDG219" s="116"/>
      <c r="PDH219" s="116"/>
      <c r="PDI219" s="116" t="s">
        <v>74</v>
      </c>
      <c r="PDJ219" s="116"/>
      <c r="PDK219" s="116"/>
      <c r="PDL219" s="116"/>
      <c r="PDM219" s="116"/>
      <c r="PDN219" s="116"/>
      <c r="PDO219" s="116"/>
      <c r="PDP219" s="116"/>
      <c r="PDQ219" s="116" t="s">
        <v>74</v>
      </c>
      <c r="PDR219" s="116"/>
      <c r="PDS219" s="116"/>
      <c r="PDT219" s="116"/>
      <c r="PDU219" s="116"/>
      <c r="PDV219" s="116"/>
      <c r="PDW219" s="116"/>
      <c r="PDX219" s="116"/>
      <c r="PDY219" s="116" t="s">
        <v>74</v>
      </c>
      <c r="PDZ219" s="116"/>
      <c r="PEA219" s="116"/>
      <c r="PEB219" s="116"/>
      <c r="PEC219" s="116"/>
      <c r="PED219" s="116"/>
      <c r="PEE219" s="116"/>
      <c r="PEF219" s="116"/>
      <c r="PEG219" s="116" t="s">
        <v>74</v>
      </c>
      <c r="PEH219" s="116"/>
      <c r="PEI219" s="116"/>
      <c r="PEJ219" s="116"/>
      <c r="PEK219" s="116"/>
      <c r="PEL219" s="116"/>
      <c r="PEM219" s="116"/>
      <c r="PEN219" s="116"/>
      <c r="PEO219" s="116" t="s">
        <v>74</v>
      </c>
      <c r="PEP219" s="116"/>
      <c r="PEQ219" s="116"/>
      <c r="PER219" s="116"/>
      <c r="PES219" s="116"/>
      <c r="PET219" s="116"/>
      <c r="PEU219" s="116"/>
      <c r="PEV219" s="116"/>
      <c r="PEW219" s="116" t="s">
        <v>74</v>
      </c>
      <c r="PEX219" s="116"/>
      <c r="PEY219" s="116"/>
      <c r="PEZ219" s="116"/>
      <c r="PFA219" s="116"/>
      <c r="PFB219" s="116"/>
      <c r="PFC219" s="116"/>
      <c r="PFD219" s="116"/>
      <c r="PFE219" s="116" t="s">
        <v>74</v>
      </c>
      <c r="PFF219" s="116"/>
      <c r="PFG219" s="116"/>
      <c r="PFH219" s="116"/>
      <c r="PFI219" s="116"/>
      <c r="PFJ219" s="116"/>
      <c r="PFK219" s="116"/>
      <c r="PFL219" s="116"/>
      <c r="PFM219" s="116" t="s">
        <v>74</v>
      </c>
      <c r="PFN219" s="116"/>
      <c r="PFO219" s="116"/>
      <c r="PFP219" s="116"/>
      <c r="PFQ219" s="116"/>
      <c r="PFR219" s="116"/>
      <c r="PFS219" s="116"/>
      <c r="PFT219" s="116"/>
      <c r="PFU219" s="116" t="s">
        <v>74</v>
      </c>
      <c r="PFV219" s="116"/>
      <c r="PFW219" s="116"/>
      <c r="PFX219" s="116"/>
      <c r="PFY219" s="116"/>
      <c r="PFZ219" s="116"/>
      <c r="PGA219" s="116"/>
      <c r="PGB219" s="116"/>
      <c r="PGC219" s="116" t="s">
        <v>74</v>
      </c>
      <c r="PGD219" s="116"/>
      <c r="PGE219" s="116"/>
      <c r="PGF219" s="116"/>
      <c r="PGG219" s="116"/>
      <c r="PGH219" s="116"/>
      <c r="PGI219" s="116"/>
      <c r="PGJ219" s="116"/>
      <c r="PGK219" s="116" t="s">
        <v>74</v>
      </c>
      <c r="PGL219" s="116"/>
      <c r="PGM219" s="116"/>
      <c r="PGN219" s="116"/>
      <c r="PGO219" s="116"/>
      <c r="PGP219" s="116"/>
      <c r="PGQ219" s="116"/>
      <c r="PGR219" s="116"/>
      <c r="PGS219" s="116" t="s">
        <v>74</v>
      </c>
      <c r="PGT219" s="116"/>
      <c r="PGU219" s="116"/>
      <c r="PGV219" s="116"/>
      <c r="PGW219" s="116"/>
      <c r="PGX219" s="116"/>
      <c r="PGY219" s="116"/>
      <c r="PGZ219" s="116"/>
      <c r="PHA219" s="116" t="s">
        <v>74</v>
      </c>
      <c r="PHB219" s="116"/>
      <c r="PHC219" s="116"/>
      <c r="PHD219" s="116"/>
      <c r="PHE219" s="116"/>
      <c r="PHF219" s="116"/>
      <c r="PHG219" s="116"/>
      <c r="PHH219" s="116"/>
      <c r="PHI219" s="116" t="s">
        <v>74</v>
      </c>
      <c r="PHJ219" s="116"/>
      <c r="PHK219" s="116"/>
      <c r="PHL219" s="116"/>
      <c r="PHM219" s="116"/>
      <c r="PHN219" s="116"/>
      <c r="PHO219" s="116"/>
      <c r="PHP219" s="116"/>
      <c r="PHQ219" s="116" t="s">
        <v>74</v>
      </c>
      <c r="PHR219" s="116"/>
      <c r="PHS219" s="116"/>
      <c r="PHT219" s="116"/>
      <c r="PHU219" s="116"/>
      <c r="PHV219" s="116"/>
      <c r="PHW219" s="116"/>
      <c r="PHX219" s="116"/>
      <c r="PHY219" s="116" t="s">
        <v>74</v>
      </c>
      <c r="PHZ219" s="116"/>
      <c r="PIA219" s="116"/>
      <c r="PIB219" s="116"/>
      <c r="PIC219" s="116"/>
      <c r="PID219" s="116"/>
      <c r="PIE219" s="116"/>
      <c r="PIF219" s="116"/>
      <c r="PIG219" s="116" t="s">
        <v>74</v>
      </c>
      <c r="PIH219" s="116"/>
      <c r="PII219" s="116"/>
      <c r="PIJ219" s="116"/>
      <c r="PIK219" s="116"/>
      <c r="PIL219" s="116"/>
      <c r="PIM219" s="116"/>
      <c r="PIN219" s="116"/>
      <c r="PIO219" s="116" t="s">
        <v>74</v>
      </c>
      <c r="PIP219" s="116"/>
      <c r="PIQ219" s="116"/>
      <c r="PIR219" s="116"/>
      <c r="PIS219" s="116"/>
      <c r="PIT219" s="116"/>
      <c r="PIU219" s="116"/>
      <c r="PIV219" s="116"/>
      <c r="PIW219" s="116" t="s">
        <v>74</v>
      </c>
      <c r="PIX219" s="116"/>
      <c r="PIY219" s="116"/>
      <c r="PIZ219" s="116"/>
      <c r="PJA219" s="116"/>
      <c r="PJB219" s="116"/>
      <c r="PJC219" s="116"/>
      <c r="PJD219" s="116"/>
      <c r="PJE219" s="116" t="s">
        <v>74</v>
      </c>
      <c r="PJF219" s="116"/>
      <c r="PJG219" s="116"/>
      <c r="PJH219" s="116"/>
      <c r="PJI219" s="116"/>
      <c r="PJJ219" s="116"/>
      <c r="PJK219" s="116"/>
      <c r="PJL219" s="116"/>
      <c r="PJM219" s="116" t="s">
        <v>74</v>
      </c>
      <c r="PJN219" s="116"/>
      <c r="PJO219" s="116"/>
      <c r="PJP219" s="116"/>
      <c r="PJQ219" s="116"/>
      <c r="PJR219" s="116"/>
      <c r="PJS219" s="116"/>
      <c r="PJT219" s="116"/>
      <c r="PJU219" s="116" t="s">
        <v>74</v>
      </c>
      <c r="PJV219" s="116"/>
      <c r="PJW219" s="116"/>
      <c r="PJX219" s="116"/>
      <c r="PJY219" s="116"/>
      <c r="PJZ219" s="116"/>
      <c r="PKA219" s="116"/>
      <c r="PKB219" s="116"/>
      <c r="PKC219" s="116" t="s">
        <v>74</v>
      </c>
      <c r="PKD219" s="116"/>
      <c r="PKE219" s="116"/>
      <c r="PKF219" s="116"/>
      <c r="PKG219" s="116"/>
      <c r="PKH219" s="116"/>
      <c r="PKI219" s="116"/>
      <c r="PKJ219" s="116"/>
      <c r="PKK219" s="116" t="s">
        <v>74</v>
      </c>
      <c r="PKL219" s="116"/>
      <c r="PKM219" s="116"/>
      <c r="PKN219" s="116"/>
      <c r="PKO219" s="116"/>
      <c r="PKP219" s="116"/>
      <c r="PKQ219" s="116"/>
      <c r="PKR219" s="116"/>
      <c r="PKS219" s="116" t="s">
        <v>74</v>
      </c>
      <c r="PKT219" s="116"/>
      <c r="PKU219" s="116"/>
      <c r="PKV219" s="116"/>
      <c r="PKW219" s="116"/>
      <c r="PKX219" s="116"/>
      <c r="PKY219" s="116"/>
      <c r="PKZ219" s="116"/>
      <c r="PLA219" s="116" t="s">
        <v>74</v>
      </c>
      <c r="PLB219" s="116"/>
      <c r="PLC219" s="116"/>
      <c r="PLD219" s="116"/>
      <c r="PLE219" s="116"/>
      <c r="PLF219" s="116"/>
      <c r="PLG219" s="116"/>
      <c r="PLH219" s="116"/>
      <c r="PLI219" s="116" t="s">
        <v>74</v>
      </c>
      <c r="PLJ219" s="116"/>
      <c r="PLK219" s="116"/>
      <c r="PLL219" s="116"/>
      <c r="PLM219" s="116"/>
      <c r="PLN219" s="116"/>
      <c r="PLO219" s="116"/>
      <c r="PLP219" s="116"/>
      <c r="PLQ219" s="116" t="s">
        <v>74</v>
      </c>
      <c r="PLR219" s="116"/>
      <c r="PLS219" s="116"/>
      <c r="PLT219" s="116"/>
      <c r="PLU219" s="116"/>
      <c r="PLV219" s="116"/>
      <c r="PLW219" s="116"/>
      <c r="PLX219" s="116"/>
      <c r="PLY219" s="116" t="s">
        <v>74</v>
      </c>
      <c r="PLZ219" s="116"/>
      <c r="PMA219" s="116"/>
      <c r="PMB219" s="116"/>
      <c r="PMC219" s="116"/>
      <c r="PMD219" s="116"/>
      <c r="PME219" s="116"/>
      <c r="PMF219" s="116"/>
      <c r="PMG219" s="116" t="s">
        <v>74</v>
      </c>
      <c r="PMH219" s="116"/>
      <c r="PMI219" s="116"/>
      <c r="PMJ219" s="116"/>
      <c r="PMK219" s="116"/>
      <c r="PML219" s="116"/>
      <c r="PMM219" s="116"/>
      <c r="PMN219" s="116"/>
      <c r="PMO219" s="116" t="s">
        <v>74</v>
      </c>
      <c r="PMP219" s="116"/>
      <c r="PMQ219" s="116"/>
      <c r="PMR219" s="116"/>
      <c r="PMS219" s="116"/>
      <c r="PMT219" s="116"/>
      <c r="PMU219" s="116"/>
      <c r="PMV219" s="116"/>
      <c r="PMW219" s="116" t="s">
        <v>74</v>
      </c>
      <c r="PMX219" s="116"/>
      <c r="PMY219" s="116"/>
      <c r="PMZ219" s="116"/>
      <c r="PNA219" s="116"/>
      <c r="PNB219" s="116"/>
      <c r="PNC219" s="116"/>
      <c r="PND219" s="116"/>
      <c r="PNE219" s="116" t="s">
        <v>74</v>
      </c>
      <c r="PNF219" s="116"/>
      <c r="PNG219" s="116"/>
      <c r="PNH219" s="116"/>
      <c r="PNI219" s="116"/>
      <c r="PNJ219" s="116"/>
      <c r="PNK219" s="116"/>
      <c r="PNL219" s="116"/>
      <c r="PNM219" s="116" t="s">
        <v>74</v>
      </c>
      <c r="PNN219" s="116"/>
      <c r="PNO219" s="116"/>
      <c r="PNP219" s="116"/>
      <c r="PNQ219" s="116"/>
      <c r="PNR219" s="116"/>
      <c r="PNS219" s="116"/>
      <c r="PNT219" s="116"/>
      <c r="PNU219" s="116" t="s">
        <v>74</v>
      </c>
      <c r="PNV219" s="116"/>
      <c r="PNW219" s="116"/>
      <c r="PNX219" s="116"/>
      <c r="PNY219" s="116"/>
      <c r="PNZ219" s="116"/>
      <c r="POA219" s="116"/>
      <c r="POB219" s="116"/>
      <c r="POC219" s="116" t="s">
        <v>74</v>
      </c>
      <c r="POD219" s="116"/>
      <c r="POE219" s="116"/>
      <c r="POF219" s="116"/>
      <c r="POG219" s="116"/>
      <c r="POH219" s="116"/>
      <c r="POI219" s="116"/>
      <c r="POJ219" s="116"/>
      <c r="POK219" s="116" t="s">
        <v>74</v>
      </c>
      <c r="POL219" s="116"/>
      <c r="POM219" s="116"/>
      <c r="PON219" s="116"/>
      <c r="POO219" s="116"/>
      <c r="POP219" s="116"/>
      <c r="POQ219" s="116"/>
      <c r="POR219" s="116"/>
      <c r="POS219" s="116" t="s">
        <v>74</v>
      </c>
      <c r="POT219" s="116"/>
      <c r="POU219" s="116"/>
      <c r="POV219" s="116"/>
      <c r="POW219" s="116"/>
      <c r="POX219" s="116"/>
      <c r="POY219" s="116"/>
      <c r="POZ219" s="116"/>
      <c r="PPA219" s="116" t="s">
        <v>74</v>
      </c>
      <c r="PPB219" s="116"/>
      <c r="PPC219" s="116"/>
      <c r="PPD219" s="116"/>
      <c r="PPE219" s="116"/>
      <c r="PPF219" s="116"/>
      <c r="PPG219" s="116"/>
      <c r="PPH219" s="116"/>
      <c r="PPI219" s="116" t="s">
        <v>74</v>
      </c>
      <c r="PPJ219" s="116"/>
      <c r="PPK219" s="116"/>
      <c r="PPL219" s="116"/>
      <c r="PPM219" s="116"/>
      <c r="PPN219" s="116"/>
      <c r="PPO219" s="116"/>
      <c r="PPP219" s="116"/>
      <c r="PPQ219" s="116" t="s">
        <v>74</v>
      </c>
      <c r="PPR219" s="116"/>
      <c r="PPS219" s="116"/>
      <c r="PPT219" s="116"/>
      <c r="PPU219" s="116"/>
      <c r="PPV219" s="116"/>
      <c r="PPW219" s="116"/>
      <c r="PPX219" s="116"/>
      <c r="PPY219" s="116" t="s">
        <v>74</v>
      </c>
      <c r="PPZ219" s="116"/>
      <c r="PQA219" s="116"/>
      <c r="PQB219" s="116"/>
      <c r="PQC219" s="116"/>
      <c r="PQD219" s="116"/>
      <c r="PQE219" s="116"/>
      <c r="PQF219" s="116"/>
      <c r="PQG219" s="116" t="s">
        <v>74</v>
      </c>
      <c r="PQH219" s="116"/>
      <c r="PQI219" s="116"/>
      <c r="PQJ219" s="116"/>
      <c r="PQK219" s="116"/>
      <c r="PQL219" s="116"/>
      <c r="PQM219" s="116"/>
      <c r="PQN219" s="116"/>
      <c r="PQO219" s="116" t="s">
        <v>74</v>
      </c>
      <c r="PQP219" s="116"/>
      <c r="PQQ219" s="116"/>
      <c r="PQR219" s="116"/>
      <c r="PQS219" s="116"/>
      <c r="PQT219" s="116"/>
      <c r="PQU219" s="116"/>
      <c r="PQV219" s="116"/>
      <c r="PQW219" s="116" t="s">
        <v>74</v>
      </c>
      <c r="PQX219" s="116"/>
      <c r="PQY219" s="116"/>
      <c r="PQZ219" s="116"/>
      <c r="PRA219" s="116"/>
      <c r="PRB219" s="116"/>
      <c r="PRC219" s="116"/>
      <c r="PRD219" s="116"/>
      <c r="PRE219" s="116" t="s">
        <v>74</v>
      </c>
      <c r="PRF219" s="116"/>
      <c r="PRG219" s="116"/>
      <c r="PRH219" s="116"/>
      <c r="PRI219" s="116"/>
      <c r="PRJ219" s="116"/>
      <c r="PRK219" s="116"/>
      <c r="PRL219" s="116"/>
      <c r="PRM219" s="116" t="s">
        <v>74</v>
      </c>
      <c r="PRN219" s="116"/>
      <c r="PRO219" s="116"/>
      <c r="PRP219" s="116"/>
      <c r="PRQ219" s="116"/>
      <c r="PRR219" s="116"/>
      <c r="PRS219" s="116"/>
      <c r="PRT219" s="116"/>
      <c r="PRU219" s="116" t="s">
        <v>74</v>
      </c>
      <c r="PRV219" s="116"/>
      <c r="PRW219" s="116"/>
      <c r="PRX219" s="116"/>
      <c r="PRY219" s="116"/>
      <c r="PRZ219" s="116"/>
      <c r="PSA219" s="116"/>
      <c r="PSB219" s="116"/>
      <c r="PSC219" s="116" t="s">
        <v>74</v>
      </c>
      <c r="PSD219" s="116"/>
      <c r="PSE219" s="116"/>
      <c r="PSF219" s="116"/>
      <c r="PSG219" s="116"/>
      <c r="PSH219" s="116"/>
      <c r="PSI219" s="116"/>
      <c r="PSJ219" s="116"/>
      <c r="PSK219" s="116" t="s">
        <v>74</v>
      </c>
      <c r="PSL219" s="116"/>
      <c r="PSM219" s="116"/>
      <c r="PSN219" s="116"/>
      <c r="PSO219" s="116"/>
      <c r="PSP219" s="116"/>
      <c r="PSQ219" s="116"/>
      <c r="PSR219" s="116"/>
      <c r="PSS219" s="116" t="s">
        <v>74</v>
      </c>
      <c r="PST219" s="116"/>
      <c r="PSU219" s="116"/>
      <c r="PSV219" s="116"/>
      <c r="PSW219" s="116"/>
      <c r="PSX219" s="116"/>
      <c r="PSY219" s="116"/>
      <c r="PSZ219" s="116"/>
      <c r="PTA219" s="116" t="s">
        <v>74</v>
      </c>
      <c r="PTB219" s="116"/>
      <c r="PTC219" s="116"/>
      <c r="PTD219" s="116"/>
      <c r="PTE219" s="116"/>
      <c r="PTF219" s="116"/>
      <c r="PTG219" s="116"/>
      <c r="PTH219" s="116"/>
      <c r="PTI219" s="116" t="s">
        <v>74</v>
      </c>
      <c r="PTJ219" s="116"/>
      <c r="PTK219" s="116"/>
      <c r="PTL219" s="116"/>
      <c r="PTM219" s="116"/>
      <c r="PTN219" s="116"/>
      <c r="PTO219" s="116"/>
      <c r="PTP219" s="116"/>
      <c r="PTQ219" s="116" t="s">
        <v>74</v>
      </c>
      <c r="PTR219" s="116"/>
      <c r="PTS219" s="116"/>
      <c r="PTT219" s="116"/>
      <c r="PTU219" s="116"/>
      <c r="PTV219" s="116"/>
      <c r="PTW219" s="116"/>
      <c r="PTX219" s="116"/>
      <c r="PTY219" s="116" t="s">
        <v>74</v>
      </c>
      <c r="PTZ219" s="116"/>
      <c r="PUA219" s="116"/>
      <c r="PUB219" s="116"/>
      <c r="PUC219" s="116"/>
      <c r="PUD219" s="116"/>
      <c r="PUE219" s="116"/>
      <c r="PUF219" s="116"/>
      <c r="PUG219" s="116" t="s">
        <v>74</v>
      </c>
      <c r="PUH219" s="116"/>
      <c r="PUI219" s="116"/>
      <c r="PUJ219" s="116"/>
      <c r="PUK219" s="116"/>
      <c r="PUL219" s="116"/>
      <c r="PUM219" s="116"/>
      <c r="PUN219" s="116"/>
      <c r="PUO219" s="116" t="s">
        <v>74</v>
      </c>
      <c r="PUP219" s="116"/>
      <c r="PUQ219" s="116"/>
      <c r="PUR219" s="116"/>
      <c r="PUS219" s="116"/>
      <c r="PUT219" s="116"/>
      <c r="PUU219" s="116"/>
      <c r="PUV219" s="116"/>
      <c r="PUW219" s="116" t="s">
        <v>74</v>
      </c>
      <c r="PUX219" s="116"/>
      <c r="PUY219" s="116"/>
      <c r="PUZ219" s="116"/>
      <c r="PVA219" s="116"/>
      <c r="PVB219" s="116"/>
      <c r="PVC219" s="116"/>
      <c r="PVD219" s="116"/>
      <c r="PVE219" s="116" t="s">
        <v>74</v>
      </c>
      <c r="PVF219" s="116"/>
      <c r="PVG219" s="116"/>
      <c r="PVH219" s="116"/>
      <c r="PVI219" s="116"/>
      <c r="PVJ219" s="116"/>
      <c r="PVK219" s="116"/>
      <c r="PVL219" s="116"/>
      <c r="PVM219" s="116" t="s">
        <v>74</v>
      </c>
      <c r="PVN219" s="116"/>
      <c r="PVO219" s="116"/>
      <c r="PVP219" s="116"/>
      <c r="PVQ219" s="116"/>
      <c r="PVR219" s="116"/>
      <c r="PVS219" s="116"/>
      <c r="PVT219" s="116"/>
      <c r="PVU219" s="116" t="s">
        <v>74</v>
      </c>
      <c r="PVV219" s="116"/>
      <c r="PVW219" s="116"/>
      <c r="PVX219" s="116"/>
      <c r="PVY219" s="116"/>
      <c r="PVZ219" s="116"/>
      <c r="PWA219" s="116"/>
      <c r="PWB219" s="116"/>
      <c r="PWC219" s="116" t="s">
        <v>74</v>
      </c>
      <c r="PWD219" s="116"/>
      <c r="PWE219" s="116"/>
      <c r="PWF219" s="116"/>
      <c r="PWG219" s="116"/>
      <c r="PWH219" s="116"/>
      <c r="PWI219" s="116"/>
      <c r="PWJ219" s="116"/>
      <c r="PWK219" s="116" t="s">
        <v>74</v>
      </c>
      <c r="PWL219" s="116"/>
      <c r="PWM219" s="116"/>
      <c r="PWN219" s="116"/>
      <c r="PWO219" s="116"/>
      <c r="PWP219" s="116"/>
      <c r="PWQ219" s="116"/>
      <c r="PWR219" s="116"/>
      <c r="PWS219" s="116" t="s">
        <v>74</v>
      </c>
      <c r="PWT219" s="116"/>
      <c r="PWU219" s="116"/>
      <c r="PWV219" s="116"/>
      <c r="PWW219" s="116"/>
      <c r="PWX219" s="116"/>
      <c r="PWY219" s="116"/>
      <c r="PWZ219" s="116"/>
      <c r="PXA219" s="116" t="s">
        <v>74</v>
      </c>
      <c r="PXB219" s="116"/>
      <c r="PXC219" s="116"/>
      <c r="PXD219" s="116"/>
      <c r="PXE219" s="116"/>
      <c r="PXF219" s="116"/>
      <c r="PXG219" s="116"/>
      <c r="PXH219" s="116"/>
      <c r="PXI219" s="116" t="s">
        <v>74</v>
      </c>
      <c r="PXJ219" s="116"/>
      <c r="PXK219" s="116"/>
      <c r="PXL219" s="116"/>
      <c r="PXM219" s="116"/>
      <c r="PXN219" s="116"/>
      <c r="PXO219" s="116"/>
      <c r="PXP219" s="116"/>
      <c r="PXQ219" s="116" t="s">
        <v>74</v>
      </c>
      <c r="PXR219" s="116"/>
      <c r="PXS219" s="116"/>
      <c r="PXT219" s="116"/>
      <c r="PXU219" s="116"/>
      <c r="PXV219" s="116"/>
      <c r="PXW219" s="116"/>
      <c r="PXX219" s="116"/>
      <c r="PXY219" s="116" t="s">
        <v>74</v>
      </c>
      <c r="PXZ219" s="116"/>
      <c r="PYA219" s="116"/>
      <c r="PYB219" s="116"/>
      <c r="PYC219" s="116"/>
      <c r="PYD219" s="116"/>
      <c r="PYE219" s="116"/>
      <c r="PYF219" s="116"/>
      <c r="PYG219" s="116" t="s">
        <v>74</v>
      </c>
      <c r="PYH219" s="116"/>
      <c r="PYI219" s="116"/>
      <c r="PYJ219" s="116"/>
      <c r="PYK219" s="116"/>
      <c r="PYL219" s="116"/>
      <c r="PYM219" s="116"/>
      <c r="PYN219" s="116"/>
      <c r="PYO219" s="116" t="s">
        <v>74</v>
      </c>
      <c r="PYP219" s="116"/>
      <c r="PYQ219" s="116"/>
      <c r="PYR219" s="116"/>
      <c r="PYS219" s="116"/>
      <c r="PYT219" s="116"/>
      <c r="PYU219" s="116"/>
      <c r="PYV219" s="116"/>
      <c r="PYW219" s="116" t="s">
        <v>74</v>
      </c>
      <c r="PYX219" s="116"/>
      <c r="PYY219" s="116"/>
      <c r="PYZ219" s="116"/>
      <c r="PZA219" s="116"/>
      <c r="PZB219" s="116"/>
      <c r="PZC219" s="116"/>
      <c r="PZD219" s="116"/>
      <c r="PZE219" s="116" t="s">
        <v>74</v>
      </c>
      <c r="PZF219" s="116"/>
      <c r="PZG219" s="116"/>
      <c r="PZH219" s="116"/>
      <c r="PZI219" s="116"/>
      <c r="PZJ219" s="116"/>
      <c r="PZK219" s="116"/>
      <c r="PZL219" s="116"/>
      <c r="PZM219" s="116" t="s">
        <v>74</v>
      </c>
      <c r="PZN219" s="116"/>
      <c r="PZO219" s="116"/>
      <c r="PZP219" s="116"/>
      <c r="PZQ219" s="116"/>
      <c r="PZR219" s="116"/>
      <c r="PZS219" s="116"/>
      <c r="PZT219" s="116"/>
      <c r="PZU219" s="116" t="s">
        <v>74</v>
      </c>
      <c r="PZV219" s="116"/>
      <c r="PZW219" s="116"/>
      <c r="PZX219" s="116"/>
      <c r="PZY219" s="116"/>
      <c r="PZZ219" s="116"/>
      <c r="QAA219" s="116"/>
      <c r="QAB219" s="116"/>
      <c r="QAC219" s="116" t="s">
        <v>74</v>
      </c>
      <c r="QAD219" s="116"/>
      <c r="QAE219" s="116"/>
      <c r="QAF219" s="116"/>
      <c r="QAG219" s="116"/>
      <c r="QAH219" s="116"/>
      <c r="QAI219" s="116"/>
      <c r="QAJ219" s="116"/>
      <c r="QAK219" s="116" t="s">
        <v>74</v>
      </c>
      <c r="QAL219" s="116"/>
      <c r="QAM219" s="116"/>
      <c r="QAN219" s="116"/>
      <c r="QAO219" s="116"/>
      <c r="QAP219" s="116"/>
      <c r="QAQ219" s="116"/>
      <c r="QAR219" s="116"/>
      <c r="QAS219" s="116" t="s">
        <v>74</v>
      </c>
      <c r="QAT219" s="116"/>
      <c r="QAU219" s="116"/>
      <c r="QAV219" s="116"/>
      <c r="QAW219" s="116"/>
      <c r="QAX219" s="116"/>
      <c r="QAY219" s="116"/>
      <c r="QAZ219" s="116"/>
      <c r="QBA219" s="116" t="s">
        <v>74</v>
      </c>
      <c r="QBB219" s="116"/>
      <c r="QBC219" s="116"/>
      <c r="QBD219" s="116"/>
      <c r="QBE219" s="116"/>
      <c r="QBF219" s="116"/>
      <c r="QBG219" s="116"/>
      <c r="QBH219" s="116"/>
      <c r="QBI219" s="116" t="s">
        <v>74</v>
      </c>
      <c r="QBJ219" s="116"/>
      <c r="QBK219" s="116"/>
      <c r="QBL219" s="116"/>
      <c r="QBM219" s="116"/>
      <c r="QBN219" s="116"/>
      <c r="QBO219" s="116"/>
      <c r="QBP219" s="116"/>
      <c r="QBQ219" s="116" t="s">
        <v>74</v>
      </c>
      <c r="QBR219" s="116"/>
      <c r="QBS219" s="116"/>
      <c r="QBT219" s="116"/>
      <c r="QBU219" s="116"/>
      <c r="QBV219" s="116"/>
      <c r="QBW219" s="116"/>
      <c r="QBX219" s="116"/>
      <c r="QBY219" s="116" t="s">
        <v>74</v>
      </c>
      <c r="QBZ219" s="116"/>
      <c r="QCA219" s="116"/>
      <c r="QCB219" s="116"/>
      <c r="QCC219" s="116"/>
      <c r="QCD219" s="116"/>
      <c r="QCE219" s="116"/>
      <c r="QCF219" s="116"/>
      <c r="QCG219" s="116" t="s">
        <v>74</v>
      </c>
      <c r="QCH219" s="116"/>
      <c r="QCI219" s="116"/>
      <c r="QCJ219" s="116"/>
      <c r="QCK219" s="116"/>
      <c r="QCL219" s="116"/>
      <c r="QCM219" s="116"/>
      <c r="QCN219" s="116"/>
      <c r="QCO219" s="116" t="s">
        <v>74</v>
      </c>
      <c r="QCP219" s="116"/>
      <c r="QCQ219" s="116"/>
      <c r="QCR219" s="116"/>
      <c r="QCS219" s="116"/>
      <c r="QCT219" s="116"/>
      <c r="QCU219" s="116"/>
      <c r="QCV219" s="116"/>
      <c r="QCW219" s="116" t="s">
        <v>74</v>
      </c>
      <c r="QCX219" s="116"/>
      <c r="QCY219" s="116"/>
      <c r="QCZ219" s="116"/>
      <c r="QDA219" s="116"/>
      <c r="QDB219" s="116"/>
      <c r="QDC219" s="116"/>
      <c r="QDD219" s="116"/>
      <c r="QDE219" s="116" t="s">
        <v>74</v>
      </c>
      <c r="QDF219" s="116"/>
      <c r="QDG219" s="116"/>
      <c r="QDH219" s="116"/>
      <c r="QDI219" s="116"/>
      <c r="QDJ219" s="116"/>
      <c r="QDK219" s="116"/>
      <c r="QDL219" s="116"/>
      <c r="QDM219" s="116" t="s">
        <v>74</v>
      </c>
      <c r="QDN219" s="116"/>
      <c r="QDO219" s="116"/>
      <c r="QDP219" s="116"/>
      <c r="QDQ219" s="116"/>
      <c r="QDR219" s="116"/>
      <c r="QDS219" s="116"/>
      <c r="QDT219" s="116"/>
      <c r="QDU219" s="116" t="s">
        <v>74</v>
      </c>
      <c r="QDV219" s="116"/>
      <c r="QDW219" s="116"/>
      <c r="QDX219" s="116"/>
      <c r="QDY219" s="116"/>
      <c r="QDZ219" s="116"/>
      <c r="QEA219" s="116"/>
      <c r="QEB219" s="116"/>
      <c r="QEC219" s="116" t="s">
        <v>74</v>
      </c>
      <c r="QED219" s="116"/>
      <c r="QEE219" s="116"/>
      <c r="QEF219" s="116"/>
      <c r="QEG219" s="116"/>
      <c r="QEH219" s="116"/>
      <c r="QEI219" s="116"/>
      <c r="QEJ219" s="116"/>
      <c r="QEK219" s="116" t="s">
        <v>74</v>
      </c>
      <c r="QEL219" s="116"/>
      <c r="QEM219" s="116"/>
      <c r="QEN219" s="116"/>
      <c r="QEO219" s="116"/>
      <c r="QEP219" s="116"/>
      <c r="QEQ219" s="116"/>
      <c r="QER219" s="116"/>
      <c r="QES219" s="116" t="s">
        <v>74</v>
      </c>
      <c r="QET219" s="116"/>
      <c r="QEU219" s="116"/>
      <c r="QEV219" s="116"/>
      <c r="QEW219" s="116"/>
      <c r="QEX219" s="116"/>
      <c r="QEY219" s="116"/>
      <c r="QEZ219" s="116"/>
      <c r="QFA219" s="116" t="s">
        <v>74</v>
      </c>
      <c r="QFB219" s="116"/>
      <c r="QFC219" s="116"/>
      <c r="QFD219" s="116"/>
      <c r="QFE219" s="116"/>
      <c r="QFF219" s="116"/>
      <c r="QFG219" s="116"/>
      <c r="QFH219" s="116"/>
      <c r="QFI219" s="116" t="s">
        <v>74</v>
      </c>
      <c r="QFJ219" s="116"/>
      <c r="QFK219" s="116"/>
      <c r="QFL219" s="116"/>
      <c r="QFM219" s="116"/>
      <c r="QFN219" s="116"/>
      <c r="QFO219" s="116"/>
      <c r="QFP219" s="116"/>
      <c r="QFQ219" s="116" t="s">
        <v>74</v>
      </c>
      <c r="QFR219" s="116"/>
      <c r="QFS219" s="116"/>
      <c r="QFT219" s="116"/>
      <c r="QFU219" s="116"/>
      <c r="QFV219" s="116"/>
      <c r="QFW219" s="116"/>
      <c r="QFX219" s="116"/>
      <c r="QFY219" s="116" t="s">
        <v>74</v>
      </c>
      <c r="QFZ219" s="116"/>
      <c r="QGA219" s="116"/>
      <c r="QGB219" s="116"/>
      <c r="QGC219" s="116"/>
      <c r="QGD219" s="116"/>
      <c r="QGE219" s="116"/>
      <c r="QGF219" s="116"/>
      <c r="QGG219" s="116" t="s">
        <v>74</v>
      </c>
      <c r="QGH219" s="116"/>
      <c r="QGI219" s="116"/>
      <c r="QGJ219" s="116"/>
      <c r="QGK219" s="116"/>
      <c r="QGL219" s="116"/>
      <c r="QGM219" s="116"/>
      <c r="QGN219" s="116"/>
      <c r="QGO219" s="116" t="s">
        <v>74</v>
      </c>
      <c r="QGP219" s="116"/>
      <c r="QGQ219" s="116"/>
      <c r="QGR219" s="116"/>
      <c r="QGS219" s="116"/>
      <c r="QGT219" s="116"/>
      <c r="QGU219" s="116"/>
      <c r="QGV219" s="116"/>
      <c r="QGW219" s="116" t="s">
        <v>74</v>
      </c>
      <c r="QGX219" s="116"/>
      <c r="QGY219" s="116"/>
      <c r="QGZ219" s="116"/>
      <c r="QHA219" s="116"/>
      <c r="QHB219" s="116"/>
      <c r="QHC219" s="116"/>
      <c r="QHD219" s="116"/>
      <c r="QHE219" s="116" t="s">
        <v>74</v>
      </c>
      <c r="QHF219" s="116"/>
      <c r="QHG219" s="116"/>
      <c r="QHH219" s="116"/>
      <c r="QHI219" s="116"/>
      <c r="QHJ219" s="116"/>
      <c r="QHK219" s="116"/>
      <c r="QHL219" s="116"/>
      <c r="QHM219" s="116" t="s">
        <v>74</v>
      </c>
      <c r="QHN219" s="116"/>
      <c r="QHO219" s="116"/>
      <c r="QHP219" s="116"/>
      <c r="QHQ219" s="116"/>
      <c r="QHR219" s="116"/>
      <c r="QHS219" s="116"/>
      <c r="QHT219" s="116"/>
      <c r="QHU219" s="116" t="s">
        <v>74</v>
      </c>
      <c r="QHV219" s="116"/>
      <c r="QHW219" s="116"/>
      <c r="QHX219" s="116"/>
      <c r="QHY219" s="116"/>
      <c r="QHZ219" s="116"/>
      <c r="QIA219" s="116"/>
      <c r="QIB219" s="116"/>
      <c r="QIC219" s="116" t="s">
        <v>74</v>
      </c>
      <c r="QID219" s="116"/>
      <c r="QIE219" s="116"/>
      <c r="QIF219" s="116"/>
      <c r="QIG219" s="116"/>
      <c r="QIH219" s="116"/>
      <c r="QII219" s="116"/>
      <c r="QIJ219" s="116"/>
      <c r="QIK219" s="116" t="s">
        <v>74</v>
      </c>
      <c r="QIL219" s="116"/>
      <c r="QIM219" s="116"/>
      <c r="QIN219" s="116"/>
      <c r="QIO219" s="116"/>
      <c r="QIP219" s="116"/>
      <c r="QIQ219" s="116"/>
      <c r="QIR219" s="116"/>
      <c r="QIS219" s="116" t="s">
        <v>74</v>
      </c>
      <c r="QIT219" s="116"/>
      <c r="QIU219" s="116"/>
      <c r="QIV219" s="116"/>
      <c r="QIW219" s="116"/>
      <c r="QIX219" s="116"/>
      <c r="QIY219" s="116"/>
      <c r="QIZ219" s="116"/>
      <c r="QJA219" s="116" t="s">
        <v>74</v>
      </c>
      <c r="QJB219" s="116"/>
      <c r="QJC219" s="116"/>
      <c r="QJD219" s="116"/>
      <c r="QJE219" s="116"/>
      <c r="QJF219" s="116"/>
      <c r="QJG219" s="116"/>
      <c r="QJH219" s="116"/>
      <c r="QJI219" s="116" t="s">
        <v>74</v>
      </c>
      <c r="QJJ219" s="116"/>
      <c r="QJK219" s="116"/>
      <c r="QJL219" s="116"/>
      <c r="QJM219" s="116"/>
      <c r="QJN219" s="116"/>
      <c r="QJO219" s="116"/>
      <c r="QJP219" s="116"/>
      <c r="QJQ219" s="116" t="s">
        <v>74</v>
      </c>
      <c r="QJR219" s="116"/>
      <c r="QJS219" s="116"/>
      <c r="QJT219" s="116"/>
      <c r="QJU219" s="116"/>
      <c r="QJV219" s="116"/>
      <c r="QJW219" s="116"/>
      <c r="QJX219" s="116"/>
      <c r="QJY219" s="116" t="s">
        <v>74</v>
      </c>
      <c r="QJZ219" s="116"/>
      <c r="QKA219" s="116"/>
      <c r="QKB219" s="116"/>
      <c r="QKC219" s="116"/>
      <c r="QKD219" s="116"/>
      <c r="QKE219" s="116"/>
      <c r="QKF219" s="116"/>
      <c r="QKG219" s="116" t="s">
        <v>74</v>
      </c>
      <c r="QKH219" s="116"/>
      <c r="QKI219" s="116"/>
      <c r="QKJ219" s="116"/>
      <c r="QKK219" s="116"/>
      <c r="QKL219" s="116"/>
      <c r="QKM219" s="116"/>
      <c r="QKN219" s="116"/>
      <c r="QKO219" s="116" t="s">
        <v>74</v>
      </c>
      <c r="QKP219" s="116"/>
      <c r="QKQ219" s="116"/>
      <c r="QKR219" s="116"/>
      <c r="QKS219" s="116"/>
      <c r="QKT219" s="116"/>
      <c r="QKU219" s="116"/>
      <c r="QKV219" s="116"/>
      <c r="QKW219" s="116" t="s">
        <v>74</v>
      </c>
      <c r="QKX219" s="116"/>
      <c r="QKY219" s="116"/>
      <c r="QKZ219" s="116"/>
      <c r="QLA219" s="116"/>
      <c r="QLB219" s="116"/>
      <c r="QLC219" s="116"/>
      <c r="QLD219" s="116"/>
      <c r="QLE219" s="116" t="s">
        <v>74</v>
      </c>
      <c r="QLF219" s="116"/>
      <c r="QLG219" s="116"/>
      <c r="QLH219" s="116"/>
      <c r="QLI219" s="116"/>
      <c r="QLJ219" s="116"/>
      <c r="QLK219" s="116"/>
      <c r="QLL219" s="116"/>
      <c r="QLM219" s="116" t="s">
        <v>74</v>
      </c>
      <c r="QLN219" s="116"/>
      <c r="QLO219" s="116"/>
      <c r="QLP219" s="116"/>
      <c r="QLQ219" s="116"/>
      <c r="QLR219" s="116"/>
      <c r="QLS219" s="116"/>
      <c r="QLT219" s="116"/>
      <c r="QLU219" s="116" t="s">
        <v>74</v>
      </c>
      <c r="QLV219" s="116"/>
      <c r="QLW219" s="116"/>
      <c r="QLX219" s="116"/>
      <c r="QLY219" s="116"/>
      <c r="QLZ219" s="116"/>
      <c r="QMA219" s="116"/>
      <c r="QMB219" s="116"/>
      <c r="QMC219" s="116" t="s">
        <v>74</v>
      </c>
      <c r="QMD219" s="116"/>
      <c r="QME219" s="116"/>
      <c r="QMF219" s="116"/>
      <c r="QMG219" s="116"/>
      <c r="QMH219" s="116"/>
      <c r="QMI219" s="116"/>
      <c r="QMJ219" s="116"/>
      <c r="QMK219" s="116" t="s">
        <v>74</v>
      </c>
      <c r="QML219" s="116"/>
      <c r="QMM219" s="116"/>
      <c r="QMN219" s="116"/>
      <c r="QMO219" s="116"/>
      <c r="QMP219" s="116"/>
      <c r="QMQ219" s="116"/>
      <c r="QMR219" s="116"/>
      <c r="QMS219" s="116" t="s">
        <v>74</v>
      </c>
      <c r="QMT219" s="116"/>
      <c r="QMU219" s="116"/>
      <c r="QMV219" s="116"/>
      <c r="QMW219" s="116"/>
      <c r="QMX219" s="116"/>
      <c r="QMY219" s="116"/>
      <c r="QMZ219" s="116"/>
      <c r="QNA219" s="116" t="s">
        <v>74</v>
      </c>
      <c r="QNB219" s="116"/>
      <c r="QNC219" s="116"/>
      <c r="QND219" s="116"/>
      <c r="QNE219" s="116"/>
      <c r="QNF219" s="116"/>
      <c r="QNG219" s="116"/>
      <c r="QNH219" s="116"/>
      <c r="QNI219" s="116" t="s">
        <v>74</v>
      </c>
      <c r="QNJ219" s="116"/>
      <c r="QNK219" s="116"/>
      <c r="QNL219" s="116"/>
      <c r="QNM219" s="116"/>
      <c r="QNN219" s="116"/>
      <c r="QNO219" s="116"/>
      <c r="QNP219" s="116"/>
      <c r="QNQ219" s="116" t="s">
        <v>74</v>
      </c>
      <c r="QNR219" s="116"/>
      <c r="QNS219" s="116"/>
      <c r="QNT219" s="116"/>
      <c r="QNU219" s="116"/>
      <c r="QNV219" s="116"/>
      <c r="QNW219" s="116"/>
      <c r="QNX219" s="116"/>
      <c r="QNY219" s="116" t="s">
        <v>74</v>
      </c>
      <c r="QNZ219" s="116"/>
      <c r="QOA219" s="116"/>
      <c r="QOB219" s="116"/>
      <c r="QOC219" s="116"/>
      <c r="QOD219" s="116"/>
      <c r="QOE219" s="116"/>
      <c r="QOF219" s="116"/>
      <c r="QOG219" s="116" t="s">
        <v>74</v>
      </c>
      <c r="QOH219" s="116"/>
      <c r="QOI219" s="116"/>
      <c r="QOJ219" s="116"/>
      <c r="QOK219" s="116"/>
      <c r="QOL219" s="116"/>
      <c r="QOM219" s="116"/>
      <c r="QON219" s="116"/>
      <c r="QOO219" s="116" t="s">
        <v>74</v>
      </c>
      <c r="QOP219" s="116"/>
      <c r="QOQ219" s="116"/>
      <c r="QOR219" s="116"/>
      <c r="QOS219" s="116"/>
      <c r="QOT219" s="116"/>
      <c r="QOU219" s="116"/>
      <c r="QOV219" s="116"/>
      <c r="QOW219" s="116" t="s">
        <v>74</v>
      </c>
      <c r="QOX219" s="116"/>
      <c r="QOY219" s="116"/>
      <c r="QOZ219" s="116"/>
      <c r="QPA219" s="116"/>
      <c r="QPB219" s="116"/>
      <c r="QPC219" s="116"/>
      <c r="QPD219" s="116"/>
      <c r="QPE219" s="116" t="s">
        <v>74</v>
      </c>
      <c r="QPF219" s="116"/>
      <c r="QPG219" s="116"/>
      <c r="QPH219" s="116"/>
      <c r="QPI219" s="116"/>
      <c r="QPJ219" s="116"/>
      <c r="QPK219" s="116"/>
      <c r="QPL219" s="116"/>
      <c r="QPM219" s="116" t="s">
        <v>74</v>
      </c>
      <c r="QPN219" s="116"/>
      <c r="QPO219" s="116"/>
      <c r="QPP219" s="116"/>
      <c r="QPQ219" s="116"/>
      <c r="QPR219" s="116"/>
      <c r="QPS219" s="116"/>
      <c r="QPT219" s="116"/>
      <c r="QPU219" s="116" t="s">
        <v>74</v>
      </c>
      <c r="QPV219" s="116"/>
      <c r="QPW219" s="116"/>
      <c r="QPX219" s="116"/>
      <c r="QPY219" s="116"/>
      <c r="QPZ219" s="116"/>
      <c r="QQA219" s="116"/>
      <c r="QQB219" s="116"/>
      <c r="QQC219" s="116" t="s">
        <v>74</v>
      </c>
      <c r="QQD219" s="116"/>
      <c r="QQE219" s="116"/>
      <c r="QQF219" s="116"/>
      <c r="QQG219" s="116"/>
      <c r="QQH219" s="116"/>
      <c r="QQI219" s="116"/>
      <c r="QQJ219" s="116"/>
      <c r="QQK219" s="116" t="s">
        <v>74</v>
      </c>
      <c r="QQL219" s="116"/>
      <c r="QQM219" s="116"/>
      <c r="QQN219" s="116"/>
      <c r="QQO219" s="116"/>
      <c r="QQP219" s="116"/>
      <c r="QQQ219" s="116"/>
      <c r="QQR219" s="116"/>
      <c r="QQS219" s="116" t="s">
        <v>74</v>
      </c>
      <c r="QQT219" s="116"/>
      <c r="QQU219" s="116"/>
      <c r="QQV219" s="116"/>
      <c r="QQW219" s="116"/>
      <c r="QQX219" s="116"/>
      <c r="QQY219" s="116"/>
      <c r="QQZ219" s="116"/>
      <c r="QRA219" s="116" t="s">
        <v>74</v>
      </c>
      <c r="QRB219" s="116"/>
      <c r="QRC219" s="116"/>
      <c r="QRD219" s="116"/>
      <c r="QRE219" s="116"/>
      <c r="QRF219" s="116"/>
      <c r="QRG219" s="116"/>
      <c r="QRH219" s="116"/>
      <c r="QRI219" s="116" t="s">
        <v>74</v>
      </c>
      <c r="QRJ219" s="116"/>
      <c r="QRK219" s="116"/>
      <c r="QRL219" s="116"/>
      <c r="QRM219" s="116"/>
      <c r="QRN219" s="116"/>
      <c r="QRO219" s="116"/>
      <c r="QRP219" s="116"/>
      <c r="QRQ219" s="116" t="s">
        <v>74</v>
      </c>
      <c r="QRR219" s="116"/>
      <c r="QRS219" s="116"/>
      <c r="QRT219" s="116"/>
      <c r="QRU219" s="116"/>
      <c r="QRV219" s="116"/>
      <c r="QRW219" s="116"/>
      <c r="QRX219" s="116"/>
      <c r="QRY219" s="116" t="s">
        <v>74</v>
      </c>
      <c r="QRZ219" s="116"/>
      <c r="QSA219" s="116"/>
      <c r="QSB219" s="116"/>
      <c r="QSC219" s="116"/>
      <c r="QSD219" s="116"/>
      <c r="QSE219" s="116"/>
      <c r="QSF219" s="116"/>
      <c r="QSG219" s="116" t="s">
        <v>74</v>
      </c>
      <c r="QSH219" s="116"/>
      <c r="QSI219" s="116"/>
      <c r="QSJ219" s="116"/>
      <c r="QSK219" s="116"/>
      <c r="QSL219" s="116"/>
      <c r="QSM219" s="116"/>
      <c r="QSN219" s="116"/>
      <c r="QSO219" s="116" t="s">
        <v>74</v>
      </c>
      <c r="QSP219" s="116"/>
      <c r="QSQ219" s="116"/>
      <c r="QSR219" s="116"/>
      <c r="QSS219" s="116"/>
      <c r="QST219" s="116"/>
      <c r="QSU219" s="116"/>
      <c r="QSV219" s="116"/>
      <c r="QSW219" s="116" t="s">
        <v>74</v>
      </c>
      <c r="QSX219" s="116"/>
      <c r="QSY219" s="116"/>
      <c r="QSZ219" s="116"/>
      <c r="QTA219" s="116"/>
      <c r="QTB219" s="116"/>
      <c r="QTC219" s="116"/>
      <c r="QTD219" s="116"/>
      <c r="QTE219" s="116" t="s">
        <v>74</v>
      </c>
      <c r="QTF219" s="116"/>
      <c r="QTG219" s="116"/>
      <c r="QTH219" s="116"/>
      <c r="QTI219" s="116"/>
      <c r="QTJ219" s="116"/>
      <c r="QTK219" s="116"/>
      <c r="QTL219" s="116"/>
      <c r="QTM219" s="116" t="s">
        <v>74</v>
      </c>
      <c r="QTN219" s="116"/>
      <c r="QTO219" s="116"/>
      <c r="QTP219" s="116"/>
      <c r="QTQ219" s="116"/>
      <c r="QTR219" s="116"/>
      <c r="QTS219" s="116"/>
      <c r="QTT219" s="116"/>
      <c r="QTU219" s="116" t="s">
        <v>74</v>
      </c>
      <c r="QTV219" s="116"/>
      <c r="QTW219" s="116"/>
      <c r="QTX219" s="116"/>
      <c r="QTY219" s="116"/>
      <c r="QTZ219" s="116"/>
      <c r="QUA219" s="116"/>
      <c r="QUB219" s="116"/>
      <c r="QUC219" s="116" t="s">
        <v>74</v>
      </c>
      <c r="QUD219" s="116"/>
      <c r="QUE219" s="116"/>
      <c r="QUF219" s="116"/>
      <c r="QUG219" s="116"/>
      <c r="QUH219" s="116"/>
      <c r="QUI219" s="116"/>
      <c r="QUJ219" s="116"/>
      <c r="QUK219" s="116" t="s">
        <v>74</v>
      </c>
      <c r="QUL219" s="116"/>
      <c r="QUM219" s="116"/>
      <c r="QUN219" s="116"/>
      <c r="QUO219" s="116"/>
      <c r="QUP219" s="116"/>
      <c r="QUQ219" s="116"/>
      <c r="QUR219" s="116"/>
      <c r="QUS219" s="116" t="s">
        <v>74</v>
      </c>
      <c r="QUT219" s="116"/>
      <c r="QUU219" s="116"/>
      <c r="QUV219" s="116"/>
      <c r="QUW219" s="116"/>
      <c r="QUX219" s="116"/>
      <c r="QUY219" s="116"/>
      <c r="QUZ219" s="116"/>
      <c r="QVA219" s="116" t="s">
        <v>74</v>
      </c>
      <c r="QVB219" s="116"/>
      <c r="QVC219" s="116"/>
      <c r="QVD219" s="116"/>
      <c r="QVE219" s="116"/>
      <c r="QVF219" s="116"/>
      <c r="QVG219" s="116"/>
      <c r="QVH219" s="116"/>
      <c r="QVI219" s="116" t="s">
        <v>74</v>
      </c>
      <c r="QVJ219" s="116"/>
      <c r="QVK219" s="116"/>
      <c r="QVL219" s="116"/>
      <c r="QVM219" s="116"/>
      <c r="QVN219" s="116"/>
      <c r="QVO219" s="116"/>
      <c r="QVP219" s="116"/>
      <c r="QVQ219" s="116" t="s">
        <v>74</v>
      </c>
      <c r="QVR219" s="116"/>
      <c r="QVS219" s="116"/>
      <c r="QVT219" s="116"/>
      <c r="QVU219" s="116"/>
      <c r="QVV219" s="116"/>
      <c r="QVW219" s="116"/>
      <c r="QVX219" s="116"/>
      <c r="QVY219" s="116" t="s">
        <v>74</v>
      </c>
      <c r="QVZ219" s="116"/>
      <c r="QWA219" s="116"/>
      <c r="QWB219" s="116"/>
      <c r="QWC219" s="116"/>
      <c r="QWD219" s="116"/>
      <c r="QWE219" s="116"/>
      <c r="QWF219" s="116"/>
      <c r="QWG219" s="116" t="s">
        <v>74</v>
      </c>
      <c r="QWH219" s="116"/>
      <c r="QWI219" s="116"/>
      <c r="QWJ219" s="116"/>
      <c r="QWK219" s="116"/>
      <c r="QWL219" s="116"/>
      <c r="QWM219" s="116"/>
      <c r="QWN219" s="116"/>
      <c r="QWO219" s="116" t="s">
        <v>74</v>
      </c>
      <c r="QWP219" s="116"/>
      <c r="QWQ219" s="116"/>
      <c r="QWR219" s="116"/>
      <c r="QWS219" s="116"/>
      <c r="QWT219" s="116"/>
      <c r="QWU219" s="116"/>
      <c r="QWV219" s="116"/>
      <c r="QWW219" s="116" t="s">
        <v>74</v>
      </c>
      <c r="QWX219" s="116"/>
      <c r="QWY219" s="116"/>
      <c r="QWZ219" s="116"/>
      <c r="QXA219" s="116"/>
      <c r="QXB219" s="116"/>
      <c r="QXC219" s="116"/>
      <c r="QXD219" s="116"/>
      <c r="QXE219" s="116" t="s">
        <v>74</v>
      </c>
      <c r="QXF219" s="116"/>
      <c r="QXG219" s="116"/>
      <c r="QXH219" s="116"/>
      <c r="QXI219" s="116"/>
      <c r="QXJ219" s="116"/>
      <c r="QXK219" s="116"/>
      <c r="QXL219" s="116"/>
      <c r="QXM219" s="116" t="s">
        <v>74</v>
      </c>
      <c r="QXN219" s="116"/>
      <c r="QXO219" s="116"/>
      <c r="QXP219" s="116"/>
      <c r="QXQ219" s="116"/>
      <c r="QXR219" s="116"/>
      <c r="QXS219" s="116"/>
      <c r="QXT219" s="116"/>
      <c r="QXU219" s="116" t="s">
        <v>74</v>
      </c>
      <c r="QXV219" s="116"/>
      <c r="QXW219" s="116"/>
      <c r="QXX219" s="116"/>
      <c r="QXY219" s="116"/>
      <c r="QXZ219" s="116"/>
      <c r="QYA219" s="116"/>
      <c r="QYB219" s="116"/>
      <c r="QYC219" s="116" t="s">
        <v>74</v>
      </c>
      <c r="QYD219" s="116"/>
      <c r="QYE219" s="116"/>
      <c r="QYF219" s="116"/>
      <c r="QYG219" s="116"/>
      <c r="QYH219" s="116"/>
      <c r="QYI219" s="116"/>
      <c r="QYJ219" s="116"/>
      <c r="QYK219" s="116" t="s">
        <v>74</v>
      </c>
      <c r="QYL219" s="116"/>
      <c r="QYM219" s="116"/>
      <c r="QYN219" s="116"/>
      <c r="QYO219" s="116"/>
      <c r="QYP219" s="116"/>
      <c r="QYQ219" s="116"/>
      <c r="QYR219" s="116"/>
      <c r="QYS219" s="116" t="s">
        <v>74</v>
      </c>
      <c r="QYT219" s="116"/>
      <c r="QYU219" s="116"/>
      <c r="QYV219" s="116"/>
      <c r="QYW219" s="116"/>
      <c r="QYX219" s="116"/>
      <c r="QYY219" s="116"/>
      <c r="QYZ219" s="116"/>
      <c r="QZA219" s="116" t="s">
        <v>74</v>
      </c>
      <c r="QZB219" s="116"/>
      <c r="QZC219" s="116"/>
      <c r="QZD219" s="116"/>
      <c r="QZE219" s="116"/>
      <c r="QZF219" s="116"/>
      <c r="QZG219" s="116"/>
      <c r="QZH219" s="116"/>
      <c r="QZI219" s="116" t="s">
        <v>74</v>
      </c>
      <c r="QZJ219" s="116"/>
      <c r="QZK219" s="116"/>
      <c r="QZL219" s="116"/>
      <c r="QZM219" s="116"/>
      <c r="QZN219" s="116"/>
      <c r="QZO219" s="116"/>
      <c r="QZP219" s="116"/>
      <c r="QZQ219" s="116" t="s">
        <v>74</v>
      </c>
      <c r="QZR219" s="116"/>
      <c r="QZS219" s="116"/>
      <c r="QZT219" s="116"/>
      <c r="QZU219" s="116"/>
      <c r="QZV219" s="116"/>
      <c r="QZW219" s="116"/>
      <c r="QZX219" s="116"/>
      <c r="QZY219" s="116" t="s">
        <v>74</v>
      </c>
      <c r="QZZ219" s="116"/>
      <c r="RAA219" s="116"/>
      <c r="RAB219" s="116"/>
      <c r="RAC219" s="116"/>
      <c r="RAD219" s="116"/>
      <c r="RAE219" s="116"/>
      <c r="RAF219" s="116"/>
      <c r="RAG219" s="116" t="s">
        <v>74</v>
      </c>
      <c r="RAH219" s="116"/>
      <c r="RAI219" s="116"/>
      <c r="RAJ219" s="116"/>
      <c r="RAK219" s="116"/>
      <c r="RAL219" s="116"/>
      <c r="RAM219" s="116"/>
      <c r="RAN219" s="116"/>
      <c r="RAO219" s="116" t="s">
        <v>74</v>
      </c>
      <c r="RAP219" s="116"/>
      <c r="RAQ219" s="116"/>
      <c r="RAR219" s="116"/>
      <c r="RAS219" s="116"/>
      <c r="RAT219" s="116"/>
      <c r="RAU219" s="116"/>
      <c r="RAV219" s="116"/>
      <c r="RAW219" s="116" t="s">
        <v>74</v>
      </c>
      <c r="RAX219" s="116"/>
      <c r="RAY219" s="116"/>
      <c r="RAZ219" s="116"/>
      <c r="RBA219" s="116"/>
      <c r="RBB219" s="116"/>
      <c r="RBC219" s="116"/>
      <c r="RBD219" s="116"/>
      <c r="RBE219" s="116" t="s">
        <v>74</v>
      </c>
      <c r="RBF219" s="116"/>
      <c r="RBG219" s="116"/>
      <c r="RBH219" s="116"/>
      <c r="RBI219" s="116"/>
      <c r="RBJ219" s="116"/>
      <c r="RBK219" s="116"/>
      <c r="RBL219" s="116"/>
      <c r="RBM219" s="116" t="s">
        <v>74</v>
      </c>
      <c r="RBN219" s="116"/>
      <c r="RBO219" s="116"/>
      <c r="RBP219" s="116"/>
      <c r="RBQ219" s="116"/>
      <c r="RBR219" s="116"/>
      <c r="RBS219" s="116"/>
      <c r="RBT219" s="116"/>
      <c r="RBU219" s="116" t="s">
        <v>74</v>
      </c>
      <c r="RBV219" s="116"/>
      <c r="RBW219" s="116"/>
      <c r="RBX219" s="116"/>
      <c r="RBY219" s="116"/>
      <c r="RBZ219" s="116"/>
      <c r="RCA219" s="116"/>
      <c r="RCB219" s="116"/>
      <c r="RCC219" s="116" t="s">
        <v>74</v>
      </c>
      <c r="RCD219" s="116"/>
      <c r="RCE219" s="116"/>
      <c r="RCF219" s="116"/>
      <c r="RCG219" s="116"/>
      <c r="RCH219" s="116"/>
      <c r="RCI219" s="116"/>
      <c r="RCJ219" s="116"/>
      <c r="RCK219" s="116" t="s">
        <v>74</v>
      </c>
      <c r="RCL219" s="116"/>
      <c r="RCM219" s="116"/>
      <c r="RCN219" s="116"/>
      <c r="RCO219" s="116"/>
      <c r="RCP219" s="116"/>
      <c r="RCQ219" s="116"/>
      <c r="RCR219" s="116"/>
      <c r="RCS219" s="116" t="s">
        <v>74</v>
      </c>
      <c r="RCT219" s="116"/>
      <c r="RCU219" s="116"/>
      <c r="RCV219" s="116"/>
      <c r="RCW219" s="116"/>
      <c r="RCX219" s="116"/>
      <c r="RCY219" s="116"/>
      <c r="RCZ219" s="116"/>
      <c r="RDA219" s="116" t="s">
        <v>74</v>
      </c>
      <c r="RDB219" s="116"/>
      <c r="RDC219" s="116"/>
      <c r="RDD219" s="116"/>
      <c r="RDE219" s="116"/>
      <c r="RDF219" s="116"/>
      <c r="RDG219" s="116"/>
      <c r="RDH219" s="116"/>
      <c r="RDI219" s="116" t="s">
        <v>74</v>
      </c>
      <c r="RDJ219" s="116"/>
      <c r="RDK219" s="116"/>
      <c r="RDL219" s="116"/>
      <c r="RDM219" s="116"/>
      <c r="RDN219" s="116"/>
      <c r="RDO219" s="116"/>
      <c r="RDP219" s="116"/>
      <c r="RDQ219" s="116" t="s">
        <v>74</v>
      </c>
      <c r="RDR219" s="116"/>
      <c r="RDS219" s="116"/>
      <c r="RDT219" s="116"/>
      <c r="RDU219" s="116"/>
      <c r="RDV219" s="116"/>
      <c r="RDW219" s="116"/>
      <c r="RDX219" s="116"/>
      <c r="RDY219" s="116" t="s">
        <v>74</v>
      </c>
      <c r="RDZ219" s="116"/>
      <c r="REA219" s="116"/>
      <c r="REB219" s="116"/>
      <c r="REC219" s="116"/>
      <c r="RED219" s="116"/>
      <c r="REE219" s="116"/>
      <c r="REF219" s="116"/>
      <c r="REG219" s="116" t="s">
        <v>74</v>
      </c>
      <c r="REH219" s="116"/>
      <c r="REI219" s="116"/>
      <c r="REJ219" s="116"/>
      <c r="REK219" s="116"/>
      <c r="REL219" s="116"/>
      <c r="REM219" s="116"/>
      <c r="REN219" s="116"/>
      <c r="REO219" s="116" t="s">
        <v>74</v>
      </c>
      <c r="REP219" s="116"/>
      <c r="REQ219" s="116"/>
      <c r="RER219" s="116"/>
      <c r="RES219" s="116"/>
      <c r="RET219" s="116"/>
      <c r="REU219" s="116"/>
      <c r="REV219" s="116"/>
      <c r="REW219" s="116" t="s">
        <v>74</v>
      </c>
      <c r="REX219" s="116"/>
      <c r="REY219" s="116"/>
      <c r="REZ219" s="116"/>
      <c r="RFA219" s="116"/>
      <c r="RFB219" s="116"/>
      <c r="RFC219" s="116"/>
      <c r="RFD219" s="116"/>
      <c r="RFE219" s="116" t="s">
        <v>74</v>
      </c>
      <c r="RFF219" s="116"/>
      <c r="RFG219" s="116"/>
      <c r="RFH219" s="116"/>
      <c r="RFI219" s="116"/>
      <c r="RFJ219" s="116"/>
      <c r="RFK219" s="116"/>
      <c r="RFL219" s="116"/>
      <c r="RFM219" s="116" t="s">
        <v>74</v>
      </c>
      <c r="RFN219" s="116"/>
      <c r="RFO219" s="116"/>
      <c r="RFP219" s="116"/>
      <c r="RFQ219" s="116"/>
      <c r="RFR219" s="116"/>
      <c r="RFS219" s="116"/>
      <c r="RFT219" s="116"/>
      <c r="RFU219" s="116" t="s">
        <v>74</v>
      </c>
      <c r="RFV219" s="116"/>
      <c r="RFW219" s="116"/>
      <c r="RFX219" s="116"/>
      <c r="RFY219" s="116"/>
      <c r="RFZ219" s="116"/>
      <c r="RGA219" s="116"/>
      <c r="RGB219" s="116"/>
      <c r="RGC219" s="116" t="s">
        <v>74</v>
      </c>
      <c r="RGD219" s="116"/>
      <c r="RGE219" s="116"/>
      <c r="RGF219" s="116"/>
      <c r="RGG219" s="116"/>
      <c r="RGH219" s="116"/>
      <c r="RGI219" s="116"/>
      <c r="RGJ219" s="116"/>
      <c r="RGK219" s="116" t="s">
        <v>74</v>
      </c>
      <c r="RGL219" s="116"/>
      <c r="RGM219" s="116"/>
      <c r="RGN219" s="116"/>
      <c r="RGO219" s="116"/>
      <c r="RGP219" s="116"/>
      <c r="RGQ219" s="116"/>
      <c r="RGR219" s="116"/>
      <c r="RGS219" s="116" t="s">
        <v>74</v>
      </c>
      <c r="RGT219" s="116"/>
      <c r="RGU219" s="116"/>
      <c r="RGV219" s="116"/>
      <c r="RGW219" s="116"/>
      <c r="RGX219" s="116"/>
      <c r="RGY219" s="116"/>
      <c r="RGZ219" s="116"/>
      <c r="RHA219" s="116" t="s">
        <v>74</v>
      </c>
      <c r="RHB219" s="116"/>
      <c r="RHC219" s="116"/>
      <c r="RHD219" s="116"/>
      <c r="RHE219" s="116"/>
      <c r="RHF219" s="116"/>
      <c r="RHG219" s="116"/>
      <c r="RHH219" s="116"/>
      <c r="RHI219" s="116" t="s">
        <v>74</v>
      </c>
      <c r="RHJ219" s="116"/>
      <c r="RHK219" s="116"/>
      <c r="RHL219" s="116"/>
      <c r="RHM219" s="116"/>
      <c r="RHN219" s="116"/>
      <c r="RHO219" s="116"/>
      <c r="RHP219" s="116"/>
      <c r="RHQ219" s="116" t="s">
        <v>74</v>
      </c>
      <c r="RHR219" s="116"/>
      <c r="RHS219" s="116"/>
      <c r="RHT219" s="116"/>
      <c r="RHU219" s="116"/>
      <c r="RHV219" s="116"/>
      <c r="RHW219" s="116"/>
      <c r="RHX219" s="116"/>
      <c r="RHY219" s="116" t="s">
        <v>74</v>
      </c>
      <c r="RHZ219" s="116"/>
      <c r="RIA219" s="116"/>
      <c r="RIB219" s="116"/>
      <c r="RIC219" s="116"/>
      <c r="RID219" s="116"/>
      <c r="RIE219" s="116"/>
      <c r="RIF219" s="116"/>
      <c r="RIG219" s="116" t="s">
        <v>74</v>
      </c>
      <c r="RIH219" s="116"/>
      <c r="RII219" s="116"/>
      <c r="RIJ219" s="116"/>
      <c r="RIK219" s="116"/>
      <c r="RIL219" s="116"/>
      <c r="RIM219" s="116"/>
      <c r="RIN219" s="116"/>
      <c r="RIO219" s="116" t="s">
        <v>74</v>
      </c>
      <c r="RIP219" s="116"/>
      <c r="RIQ219" s="116"/>
      <c r="RIR219" s="116"/>
      <c r="RIS219" s="116"/>
      <c r="RIT219" s="116"/>
      <c r="RIU219" s="116"/>
      <c r="RIV219" s="116"/>
      <c r="RIW219" s="116" t="s">
        <v>74</v>
      </c>
      <c r="RIX219" s="116"/>
      <c r="RIY219" s="116"/>
      <c r="RIZ219" s="116"/>
      <c r="RJA219" s="116"/>
      <c r="RJB219" s="116"/>
      <c r="RJC219" s="116"/>
      <c r="RJD219" s="116"/>
      <c r="RJE219" s="116" t="s">
        <v>74</v>
      </c>
      <c r="RJF219" s="116"/>
      <c r="RJG219" s="116"/>
      <c r="RJH219" s="116"/>
      <c r="RJI219" s="116"/>
      <c r="RJJ219" s="116"/>
      <c r="RJK219" s="116"/>
      <c r="RJL219" s="116"/>
      <c r="RJM219" s="116" t="s">
        <v>74</v>
      </c>
      <c r="RJN219" s="116"/>
      <c r="RJO219" s="116"/>
      <c r="RJP219" s="116"/>
      <c r="RJQ219" s="116"/>
      <c r="RJR219" s="116"/>
      <c r="RJS219" s="116"/>
      <c r="RJT219" s="116"/>
      <c r="RJU219" s="116" t="s">
        <v>74</v>
      </c>
      <c r="RJV219" s="116"/>
      <c r="RJW219" s="116"/>
      <c r="RJX219" s="116"/>
      <c r="RJY219" s="116"/>
      <c r="RJZ219" s="116"/>
      <c r="RKA219" s="116"/>
      <c r="RKB219" s="116"/>
      <c r="RKC219" s="116" t="s">
        <v>74</v>
      </c>
      <c r="RKD219" s="116"/>
      <c r="RKE219" s="116"/>
      <c r="RKF219" s="116"/>
      <c r="RKG219" s="116"/>
      <c r="RKH219" s="116"/>
      <c r="RKI219" s="116"/>
      <c r="RKJ219" s="116"/>
      <c r="RKK219" s="116" t="s">
        <v>74</v>
      </c>
      <c r="RKL219" s="116"/>
      <c r="RKM219" s="116"/>
      <c r="RKN219" s="116"/>
      <c r="RKO219" s="116"/>
      <c r="RKP219" s="116"/>
      <c r="RKQ219" s="116"/>
      <c r="RKR219" s="116"/>
      <c r="RKS219" s="116" t="s">
        <v>74</v>
      </c>
      <c r="RKT219" s="116"/>
      <c r="RKU219" s="116"/>
      <c r="RKV219" s="116"/>
      <c r="RKW219" s="116"/>
      <c r="RKX219" s="116"/>
      <c r="RKY219" s="116"/>
      <c r="RKZ219" s="116"/>
      <c r="RLA219" s="116" t="s">
        <v>74</v>
      </c>
      <c r="RLB219" s="116"/>
      <c r="RLC219" s="116"/>
      <c r="RLD219" s="116"/>
      <c r="RLE219" s="116"/>
      <c r="RLF219" s="116"/>
      <c r="RLG219" s="116"/>
      <c r="RLH219" s="116"/>
      <c r="RLI219" s="116" t="s">
        <v>74</v>
      </c>
      <c r="RLJ219" s="116"/>
      <c r="RLK219" s="116"/>
      <c r="RLL219" s="116"/>
      <c r="RLM219" s="116"/>
      <c r="RLN219" s="116"/>
      <c r="RLO219" s="116"/>
      <c r="RLP219" s="116"/>
      <c r="RLQ219" s="116" t="s">
        <v>74</v>
      </c>
      <c r="RLR219" s="116"/>
      <c r="RLS219" s="116"/>
      <c r="RLT219" s="116"/>
      <c r="RLU219" s="116"/>
      <c r="RLV219" s="116"/>
      <c r="RLW219" s="116"/>
      <c r="RLX219" s="116"/>
      <c r="RLY219" s="116" t="s">
        <v>74</v>
      </c>
      <c r="RLZ219" s="116"/>
      <c r="RMA219" s="116"/>
      <c r="RMB219" s="116"/>
      <c r="RMC219" s="116"/>
      <c r="RMD219" s="116"/>
      <c r="RME219" s="116"/>
      <c r="RMF219" s="116"/>
      <c r="RMG219" s="116" t="s">
        <v>74</v>
      </c>
      <c r="RMH219" s="116"/>
      <c r="RMI219" s="116"/>
      <c r="RMJ219" s="116"/>
      <c r="RMK219" s="116"/>
      <c r="RML219" s="116"/>
      <c r="RMM219" s="116"/>
      <c r="RMN219" s="116"/>
      <c r="RMO219" s="116" t="s">
        <v>74</v>
      </c>
      <c r="RMP219" s="116"/>
      <c r="RMQ219" s="116"/>
      <c r="RMR219" s="116"/>
      <c r="RMS219" s="116"/>
      <c r="RMT219" s="116"/>
      <c r="RMU219" s="116"/>
      <c r="RMV219" s="116"/>
      <c r="RMW219" s="116" t="s">
        <v>74</v>
      </c>
      <c r="RMX219" s="116"/>
      <c r="RMY219" s="116"/>
      <c r="RMZ219" s="116"/>
      <c r="RNA219" s="116"/>
      <c r="RNB219" s="116"/>
      <c r="RNC219" s="116"/>
      <c r="RND219" s="116"/>
      <c r="RNE219" s="116" t="s">
        <v>74</v>
      </c>
      <c r="RNF219" s="116"/>
      <c r="RNG219" s="116"/>
      <c r="RNH219" s="116"/>
      <c r="RNI219" s="116"/>
      <c r="RNJ219" s="116"/>
      <c r="RNK219" s="116"/>
      <c r="RNL219" s="116"/>
      <c r="RNM219" s="116" t="s">
        <v>74</v>
      </c>
      <c r="RNN219" s="116"/>
      <c r="RNO219" s="116"/>
      <c r="RNP219" s="116"/>
      <c r="RNQ219" s="116"/>
      <c r="RNR219" s="116"/>
      <c r="RNS219" s="116"/>
      <c r="RNT219" s="116"/>
      <c r="RNU219" s="116" t="s">
        <v>74</v>
      </c>
      <c r="RNV219" s="116"/>
      <c r="RNW219" s="116"/>
      <c r="RNX219" s="116"/>
      <c r="RNY219" s="116"/>
      <c r="RNZ219" s="116"/>
      <c r="ROA219" s="116"/>
      <c r="ROB219" s="116"/>
      <c r="ROC219" s="116" t="s">
        <v>74</v>
      </c>
      <c r="ROD219" s="116"/>
      <c r="ROE219" s="116"/>
      <c r="ROF219" s="116"/>
      <c r="ROG219" s="116"/>
      <c r="ROH219" s="116"/>
      <c r="ROI219" s="116"/>
      <c r="ROJ219" s="116"/>
      <c r="ROK219" s="116" t="s">
        <v>74</v>
      </c>
      <c r="ROL219" s="116"/>
      <c r="ROM219" s="116"/>
      <c r="RON219" s="116"/>
      <c r="ROO219" s="116"/>
      <c r="ROP219" s="116"/>
      <c r="ROQ219" s="116"/>
      <c r="ROR219" s="116"/>
      <c r="ROS219" s="116" t="s">
        <v>74</v>
      </c>
      <c r="ROT219" s="116"/>
      <c r="ROU219" s="116"/>
      <c r="ROV219" s="116"/>
      <c r="ROW219" s="116"/>
      <c r="ROX219" s="116"/>
      <c r="ROY219" s="116"/>
      <c r="ROZ219" s="116"/>
      <c r="RPA219" s="116" t="s">
        <v>74</v>
      </c>
      <c r="RPB219" s="116"/>
      <c r="RPC219" s="116"/>
      <c r="RPD219" s="116"/>
      <c r="RPE219" s="116"/>
      <c r="RPF219" s="116"/>
      <c r="RPG219" s="116"/>
      <c r="RPH219" s="116"/>
      <c r="RPI219" s="116" t="s">
        <v>74</v>
      </c>
      <c r="RPJ219" s="116"/>
      <c r="RPK219" s="116"/>
      <c r="RPL219" s="116"/>
      <c r="RPM219" s="116"/>
      <c r="RPN219" s="116"/>
      <c r="RPO219" s="116"/>
      <c r="RPP219" s="116"/>
      <c r="RPQ219" s="116" t="s">
        <v>74</v>
      </c>
      <c r="RPR219" s="116"/>
      <c r="RPS219" s="116"/>
      <c r="RPT219" s="116"/>
      <c r="RPU219" s="116"/>
      <c r="RPV219" s="116"/>
      <c r="RPW219" s="116"/>
      <c r="RPX219" s="116"/>
      <c r="RPY219" s="116" t="s">
        <v>74</v>
      </c>
      <c r="RPZ219" s="116"/>
      <c r="RQA219" s="116"/>
      <c r="RQB219" s="116"/>
      <c r="RQC219" s="116"/>
      <c r="RQD219" s="116"/>
      <c r="RQE219" s="116"/>
      <c r="RQF219" s="116"/>
      <c r="RQG219" s="116" t="s">
        <v>74</v>
      </c>
      <c r="RQH219" s="116"/>
      <c r="RQI219" s="116"/>
      <c r="RQJ219" s="116"/>
      <c r="RQK219" s="116"/>
      <c r="RQL219" s="116"/>
      <c r="RQM219" s="116"/>
      <c r="RQN219" s="116"/>
      <c r="RQO219" s="116" t="s">
        <v>74</v>
      </c>
      <c r="RQP219" s="116"/>
      <c r="RQQ219" s="116"/>
      <c r="RQR219" s="116"/>
      <c r="RQS219" s="116"/>
      <c r="RQT219" s="116"/>
      <c r="RQU219" s="116"/>
      <c r="RQV219" s="116"/>
      <c r="RQW219" s="116" t="s">
        <v>74</v>
      </c>
      <c r="RQX219" s="116"/>
      <c r="RQY219" s="116"/>
      <c r="RQZ219" s="116"/>
      <c r="RRA219" s="116"/>
      <c r="RRB219" s="116"/>
      <c r="RRC219" s="116"/>
      <c r="RRD219" s="116"/>
      <c r="RRE219" s="116" t="s">
        <v>74</v>
      </c>
      <c r="RRF219" s="116"/>
      <c r="RRG219" s="116"/>
      <c r="RRH219" s="116"/>
      <c r="RRI219" s="116"/>
      <c r="RRJ219" s="116"/>
      <c r="RRK219" s="116"/>
      <c r="RRL219" s="116"/>
      <c r="RRM219" s="116" t="s">
        <v>74</v>
      </c>
      <c r="RRN219" s="116"/>
      <c r="RRO219" s="116"/>
      <c r="RRP219" s="116"/>
      <c r="RRQ219" s="116"/>
      <c r="RRR219" s="116"/>
      <c r="RRS219" s="116"/>
      <c r="RRT219" s="116"/>
      <c r="RRU219" s="116" t="s">
        <v>74</v>
      </c>
      <c r="RRV219" s="116"/>
      <c r="RRW219" s="116"/>
      <c r="RRX219" s="116"/>
      <c r="RRY219" s="116"/>
      <c r="RRZ219" s="116"/>
      <c r="RSA219" s="116"/>
      <c r="RSB219" s="116"/>
      <c r="RSC219" s="116" t="s">
        <v>74</v>
      </c>
      <c r="RSD219" s="116"/>
      <c r="RSE219" s="116"/>
      <c r="RSF219" s="116"/>
      <c r="RSG219" s="116"/>
      <c r="RSH219" s="116"/>
      <c r="RSI219" s="116"/>
      <c r="RSJ219" s="116"/>
      <c r="RSK219" s="116" t="s">
        <v>74</v>
      </c>
      <c r="RSL219" s="116"/>
      <c r="RSM219" s="116"/>
      <c r="RSN219" s="116"/>
      <c r="RSO219" s="116"/>
      <c r="RSP219" s="116"/>
      <c r="RSQ219" s="116"/>
      <c r="RSR219" s="116"/>
      <c r="RSS219" s="116" t="s">
        <v>74</v>
      </c>
      <c r="RST219" s="116"/>
      <c r="RSU219" s="116"/>
      <c r="RSV219" s="116"/>
      <c r="RSW219" s="116"/>
      <c r="RSX219" s="116"/>
      <c r="RSY219" s="116"/>
      <c r="RSZ219" s="116"/>
      <c r="RTA219" s="116" t="s">
        <v>74</v>
      </c>
      <c r="RTB219" s="116"/>
      <c r="RTC219" s="116"/>
      <c r="RTD219" s="116"/>
      <c r="RTE219" s="116"/>
      <c r="RTF219" s="116"/>
      <c r="RTG219" s="116"/>
      <c r="RTH219" s="116"/>
      <c r="RTI219" s="116" t="s">
        <v>74</v>
      </c>
      <c r="RTJ219" s="116"/>
      <c r="RTK219" s="116"/>
      <c r="RTL219" s="116"/>
      <c r="RTM219" s="116"/>
      <c r="RTN219" s="116"/>
      <c r="RTO219" s="116"/>
      <c r="RTP219" s="116"/>
      <c r="RTQ219" s="116" t="s">
        <v>74</v>
      </c>
      <c r="RTR219" s="116"/>
      <c r="RTS219" s="116"/>
      <c r="RTT219" s="116"/>
      <c r="RTU219" s="116"/>
      <c r="RTV219" s="116"/>
      <c r="RTW219" s="116"/>
      <c r="RTX219" s="116"/>
      <c r="RTY219" s="116" t="s">
        <v>74</v>
      </c>
      <c r="RTZ219" s="116"/>
      <c r="RUA219" s="116"/>
      <c r="RUB219" s="116"/>
      <c r="RUC219" s="116"/>
      <c r="RUD219" s="116"/>
      <c r="RUE219" s="116"/>
      <c r="RUF219" s="116"/>
      <c r="RUG219" s="116" t="s">
        <v>74</v>
      </c>
      <c r="RUH219" s="116"/>
      <c r="RUI219" s="116"/>
      <c r="RUJ219" s="116"/>
      <c r="RUK219" s="116"/>
      <c r="RUL219" s="116"/>
      <c r="RUM219" s="116"/>
      <c r="RUN219" s="116"/>
      <c r="RUO219" s="116" t="s">
        <v>74</v>
      </c>
      <c r="RUP219" s="116"/>
      <c r="RUQ219" s="116"/>
      <c r="RUR219" s="116"/>
      <c r="RUS219" s="116"/>
      <c r="RUT219" s="116"/>
      <c r="RUU219" s="116"/>
      <c r="RUV219" s="116"/>
      <c r="RUW219" s="116" t="s">
        <v>74</v>
      </c>
      <c r="RUX219" s="116"/>
      <c r="RUY219" s="116"/>
      <c r="RUZ219" s="116"/>
      <c r="RVA219" s="116"/>
      <c r="RVB219" s="116"/>
      <c r="RVC219" s="116"/>
      <c r="RVD219" s="116"/>
      <c r="RVE219" s="116" t="s">
        <v>74</v>
      </c>
      <c r="RVF219" s="116"/>
      <c r="RVG219" s="116"/>
      <c r="RVH219" s="116"/>
      <c r="RVI219" s="116"/>
      <c r="RVJ219" s="116"/>
      <c r="RVK219" s="116"/>
      <c r="RVL219" s="116"/>
      <c r="RVM219" s="116" t="s">
        <v>74</v>
      </c>
      <c r="RVN219" s="116"/>
      <c r="RVO219" s="116"/>
      <c r="RVP219" s="116"/>
      <c r="RVQ219" s="116"/>
      <c r="RVR219" s="116"/>
      <c r="RVS219" s="116"/>
      <c r="RVT219" s="116"/>
      <c r="RVU219" s="116" t="s">
        <v>74</v>
      </c>
      <c r="RVV219" s="116"/>
      <c r="RVW219" s="116"/>
      <c r="RVX219" s="116"/>
      <c r="RVY219" s="116"/>
      <c r="RVZ219" s="116"/>
      <c r="RWA219" s="116"/>
      <c r="RWB219" s="116"/>
      <c r="RWC219" s="116" t="s">
        <v>74</v>
      </c>
      <c r="RWD219" s="116"/>
      <c r="RWE219" s="116"/>
      <c r="RWF219" s="116"/>
      <c r="RWG219" s="116"/>
      <c r="RWH219" s="116"/>
      <c r="RWI219" s="116"/>
      <c r="RWJ219" s="116"/>
      <c r="RWK219" s="116" t="s">
        <v>74</v>
      </c>
      <c r="RWL219" s="116"/>
      <c r="RWM219" s="116"/>
      <c r="RWN219" s="116"/>
      <c r="RWO219" s="116"/>
      <c r="RWP219" s="116"/>
      <c r="RWQ219" s="116"/>
      <c r="RWR219" s="116"/>
      <c r="RWS219" s="116" t="s">
        <v>74</v>
      </c>
      <c r="RWT219" s="116"/>
      <c r="RWU219" s="116"/>
      <c r="RWV219" s="116"/>
      <c r="RWW219" s="116"/>
      <c r="RWX219" s="116"/>
      <c r="RWY219" s="116"/>
      <c r="RWZ219" s="116"/>
      <c r="RXA219" s="116" t="s">
        <v>74</v>
      </c>
      <c r="RXB219" s="116"/>
      <c r="RXC219" s="116"/>
      <c r="RXD219" s="116"/>
      <c r="RXE219" s="116"/>
      <c r="RXF219" s="116"/>
      <c r="RXG219" s="116"/>
      <c r="RXH219" s="116"/>
      <c r="RXI219" s="116" t="s">
        <v>74</v>
      </c>
      <c r="RXJ219" s="116"/>
      <c r="RXK219" s="116"/>
      <c r="RXL219" s="116"/>
      <c r="RXM219" s="116"/>
      <c r="RXN219" s="116"/>
      <c r="RXO219" s="116"/>
      <c r="RXP219" s="116"/>
      <c r="RXQ219" s="116" t="s">
        <v>74</v>
      </c>
      <c r="RXR219" s="116"/>
      <c r="RXS219" s="116"/>
      <c r="RXT219" s="116"/>
      <c r="RXU219" s="116"/>
      <c r="RXV219" s="116"/>
      <c r="RXW219" s="116"/>
      <c r="RXX219" s="116"/>
      <c r="RXY219" s="116" t="s">
        <v>74</v>
      </c>
      <c r="RXZ219" s="116"/>
      <c r="RYA219" s="116"/>
      <c r="RYB219" s="116"/>
      <c r="RYC219" s="116"/>
      <c r="RYD219" s="116"/>
      <c r="RYE219" s="116"/>
      <c r="RYF219" s="116"/>
      <c r="RYG219" s="116" t="s">
        <v>74</v>
      </c>
      <c r="RYH219" s="116"/>
      <c r="RYI219" s="116"/>
      <c r="RYJ219" s="116"/>
      <c r="RYK219" s="116"/>
      <c r="RYL219" s="116"/>
      <c r="RYM219" s="116"/>
      <c r="RYN219" s="116"/>
      <c r="RYO219" s="116" t="s">
        <v>74</v>
      </c>
      <c r="RYP219" s="116"/>
      <c r="RYQ219" s="116"/>
      <c r="RYR219" s="116"/>
      <c r="RYS219" s="116"/>
      <c r="RYT219" s="116"/>
      <c r="RYU219" s="116"/>
      <c r="RYV219" s="116"/>
      <c r="RYW219" s="116" t="s">
        <v>74</v>
      </c>
      <c r="RYX219" s="116"/>
      <c r="RYY219" s="116"/>
      <c r="RYZ219" s="116"/>
      <c r="RZA219" s="116"/>
      <c r="RZB219" s="116"/>
      <c r="RZC219" s="116"/>
      <c r="RZD219" s="116"/>
      <c r="RZE219" s="116" t="s">
        <v>74</v>
      </c>
      <c r="RZF219" s="116"/>
      <c r="RZG219" s="116"/>
      <c r="RZH219" s="116"/>
      <c r="RZI219" s="116"/>
      <c r="RZJ219" s="116"/>
      <c r="RZK219" s="116"/>
      <c r="RZL219" s="116"/>
      <c r="RZM219" s="116" t="s">
        <v>74</v>
      </c>
      <c r="RZN219" s="116"/>
      <c r="RZO219" s="116"/>
      <c r="RZP219" s="116"/>
      <c r="RZQ219" s="116"/>
      <c r="RZR219" s="116"/>
      <c r="RZS219" s="116"/>
      <c r="RZT219" s="116"/>
      <c r="RZU219" s="116" t="s">
        <v>74</v>
      </c>
      <c r="RZV219" s="116"/>
      <c r="RZW219" s="116"/>
      <c r="RZX219" s="116"/>
      <c r="RZY219" s="116"/>
      <c r="RZZ219" s="116"/>
      <c r="SAA219" s="116"/>
      <c r="SAB219" s="116"/>
      <c r="SAC219" s="116" t="s">
        <v>74</v>
      </c>
      <c r="SAD219" s="116"/>
      <c r="SAE219" s="116"/>
      <c r="SAF219" s="116"/>
      <c r="SAG219" s="116"/>
      <c r="SAH219" s="116"/>
      <c r="SAI219" s="116"/>
      <c r="SAJ219" s="116"/>
      <c r="SAK219" s="116" t="s">
        <v>74</v>
      </c>
      <c r="SAL219" s="116"/>
      <c r="SAM219" s="116"/>
      <c r="SAN219" s="116"/>
      <c r="SAO219" s="116"/>
      <c r="SAP219" s="116"/>
      <c r="SAQ219" s="116"/>
      <c r="SAR219" s="116"/>
      <c r="SAS219" s="116" t="s">
        <v>74</v>
      </c>
      <c r="SAT219" s="116"/>
      <c r="SAU219" s="116"/>
      <c r="SAV219" s="116"/>
      <c r="SAW219" s="116"/>
      <c r="SAX219" s="116"/>
      <c r="SAY219" s="116"/>
      <c r="SAZ219" s="116"/>
      <c r="SBA219" s="116" t="s">
        <v>74</v>
      </c>
      <c r="SBB219" s="116"/>
      <c r="SBC219" s="116"/>
      <c r="SBD219" s="116"/>
      <c r="SBE219" s="116"/>
      <c r="SBF219" s="116"/>
      <c r="SBG219" s="116"/>
      <c r="SBH219" s="116"/>
      <c r="SBI219" s="116" t="s">
        <v>74</v>
      </c>
      <c r="SBJ219" s="116"/>
      <c r="SBK219" s="116"/>
      <c r="SBL219" s="116"/>
      <c r="SBM219" s="116"/>
      <c r="SBN219" s="116"/>
      <c r="SBO219" s="116"/>
      <c r="SBP219" s="116"/>
      <c r="SBQ219" s="116" t="s">
        <v>74</v>
      </c>
      <c r="SBR219" s="116"/>
      <c r="SBS219" s="116"/>
      <c r="SBT219" s="116"/>
      <c r="SBU219" s="116"/>
      <c r="SBV219" s="116"/>
      <c r="SBW219" s="116"/>
      <c r="SBX219" s="116"/>
      <c r="SBY219" s="116" t="s">
        <v>74</v>
      </c>
      <c r="SBZ219" s="116"/>
      <c r="SCA219" s="116"/>
      <c r="SCB219" s="116"/>
      <c r="SCC219" s="116"/>
      <c r="SCD219" s="116"/>
      <c r="SCE219" s="116"/>
      <c r="SCF219" s="116"/>
      <c r="SCG219" s="116" t="s">
        <v>74</v>
      </c>
      <c r="SCH219" s="116"/>
      <c r="SCI219" s="116"/>
      <c r="SCJ219" s="116"/>
      <c r="SCK219" s="116"/>
      <c r="SCL219" s="116"/>
      <c r="SCM219" s="116"/>
      <c r="SCN219" s="116"/>
      <c r="SCO219" s="116" t="s">
        <v>74</v>
      </c>
      <c r="SCP219" s="116"/>
      <c r="SCQ219" s="116"/>
      <c r="SCR219" s="116"/>
      <c r="SCS219" s="116"/>
      <c r="SCT219" s="116"/>
      <c r="SCU219" s="116"/>
      <c r="SCV219" s="116"/>
      <c r="SCW219" s="116" t="s">
        <v>74</v>
      </c>
      <c r="SCX219" s="116"/>
      <c r="SCY219" s="116"/>
      <c r="SCZ219" s="116"/>
      <c r="SDA219" s="116"/>
      <c r="SDB219" s="116"/>
      <c r="SDC219" s="116"/>
      <c r="SDD219" s="116"/>
      <c r="SDE219" s="116" t="s">
        <v>74</v>
      </c>
      <c r="SDF219" s="116"/>
      <c r="SDG219" s="116"/>
      <c r="SDH219" s="116"/>
      <c r="SDI219" s="116"/>
      <c r="SDJ219" s="116"/>
      <c r="SDK219" s="116"/>
      <c r="SDL219" s="116"/>
      <c r="SDM219" s="116" t="s">
        <v>74</v>
      </c>
      <c r="SDN219" s="116"/>
      <c r="SDO219" s="116"/>
      <c r="SDP219" s="116"/>
      <c r="SDQ219" s="116"/>
      <c r="SDR219" s="116"/>
      <c r="SDS219" s="116"/>
      <c r="SDT219" s="116"/>
      <c r="SDU219" s="116" t="s">
        <v>74</v>
      </c>
      <c r="SDV219" s="116"/>
      <c r="SDW219" s="116"/>
      <c r="SDX219" s="116"/>
      <c r="SDY219" s="116"/>
      <c r="SDZ219" s="116"/>
      <c r="SEA219" s="116"/>
      <c r="SEB219" s="116"/>
      <c r="SEC219" s="116" t="s">
        <v>74</v>
      </c>
      <c r="SED219" s="116"/>
      <c r="SEE219" s="116"/>
      <c r="SEF219" s="116"/>
      <c r="SEG219" s="116"/>
      <c r="SEH219" s="116"/>
      <c r="SEI219" s="116"/>
      <c r="SEJ219" s="116"/>
      <c r="SEK219" s="116" t="s">
        <v>74</v>
      </c>
      <c r="SEL219" s="116"/>
      <c r="SEM219" s="116"/>
      <c r="SEN219" s="116"/>
      <c r="SEO219" s="116"/>
      <c r="SEP219" s="116"/>
      <c r="SEQ219" s="116"/>
      <c r="SER219" s="116"/>
      <c r="SES219" s="116" t="s">
        <v>74</v>
      </c>
      <c r="SET219" s="116"/>
      <c r="SEU219" s="116"/>
      <c r="SEV219" s="116"/>
      <c r="SEW219" s="116"/>
      <c r="SEX219" s="116"/>
      <c r="SEY219" s="116"/>
      <c r="SEZ219" s="116"/>
      <c r="SFA219" s="116" t="s">
        <v>74</v>
      </c>
      <c r="SFB219" s="116"/>
      <c r="SFC219" s="116"/>
      <c r="SFD219" s="116"/>
      <c r="SFE219" s="116"/>
      <c r="SFF219" s="116"/>
      <c r="SFG219" s="116"/>
      <c r="SFH219" s="116"/>
      <c r="SFI219" s="116" t="s">
        <v>74</v>
      </c>
      <c r="SFJ219" s="116"/>
      <c r="SFK219" s="116"/>
      <c r="SFL219" s="116"/>
      <c r="SFM219" s="116"/>
      <c r="SFN219" s="116"/>
      <c r="SFO219" s="116"/>
      <c r="SFP219" s="116"/>
      <c r="SFQ219" s="116" t="s">
        <v>74</v>
      </c>
      <c r="SFR219" s="116"/>
      <c r="SFS219" s="116"/>
      <c r="SFT219" s="116"/>
      <c r="SFU219" s="116"/>
      <c r="SFV219" s="116"/>
      <c r="SFW219" s="116"/>
      <c r="SFX219" s="116"/>
      <c r="SFY219" s="116" t="s">
        <v>74</v>
      </c>
      <c r="SFZ219" s="116"/>
      <c r="SGA219" s="116"/>
      <c r="SGB219" s="116"/>
      <c r="SGC219" s="116"/>
      <c r="SGD219" s="116"/>
      <c r="SGE219" s="116"/>
      <c r="SGF219" s="116"/>
      <c r="SGG219" s="116" t="s">
        <v>74</v>
      </c>
      <c r="SGH219" s="116"/>
      <c r="SGI219" s="116"/>
      <c r="SGJ219" s="116"/>
      <c r="SGK219" s="116"/>
      <c r="SGL219" s="116"/>
      <c r="SGM219" s="116"/>
      <c r="SGN219" s="116"/>
      <c r="SGO219" s="116" t="s">
        <v>74</v>
      </c>
      <c r="SGP219" s="116"/>
      <c r="SGQ219" s="116"/>
      <c r="SGR219" s="116"/>
      <c r="SGS219" s="116"/>
      <c r="SGT219" s="116"/>
      <c r="SGU219" s="116"/>
      <c r="SGV219" s="116"/>
      <c r="SGW219" s="116" t="s">
        <v>74</v>
      </c>
      <c r="SGX219" s="116"/>
      <c r="SGY219" s="116"/>
      <c r="SGZ219" s="116"/>
      <c r="SHA219" s="116"/>
      <c r="SHB219" s="116"/>
      <c r="SHC219" s="116"/>
      <c r="SHD219" s="116"/>
      <c r="SHE219" s="116" t="s">
        <v>74</v>
      </c>
      <c r="SHF219" s="116"/>
      <c r="SHG219" s="116"/>
      <c r="SHH219" s="116"/>
      <c r="SHI219" s="116"/>
      <c r="SHJ219" s="116"/>
      <c r="SHK219" s="116"/>
      <c r="SHL219" s="116"/>
      <c r="SHM219" s="116" t="s">
        <v>74</v>
      </c>
      <c r="SHN219" s="116"/>
      <c r="SHO219" s="116"/>
      <c r="SHP219" s="116"/>
      <c r="SHQ219" s="116"/>
      <c r="SHR219" s="116"/>
      <c r="SHS219" s="116"/>
      <c r="SHT219" s="116"/>
      <c r="SHU219" s="116" t="s">
        <v>74</v>
      </c>
      <c r="SHV219" s="116"/>
      <c r="SHW219" s="116"/>
      <c r="SHX219" s="116"/>
      <c r="SHY219" s="116"/>
      <c r="SHZ219" s="116"/>
      <c r="SIA219" s="116"/>
      <c r="SIB219" s="116"/>
      <c r="SIC219" s="116" t="s">
        <v>74</v>
      </c>
      <c r="SID219" s="116"/>
      <c r="SIE219" s="116"/>
      <c r="SIF219" s="116"/>
      <c r="SIG219" s="116"/>
      <c r="SIH219" s="116"/>
      <c r="SII219" s="116"/>
      <c r="SIJ219" s="116"/>
      <c r="SIK219" s="116" t="s">
        <v>74</v>
      </c>
      <c r="SIL219" s="116"/>
      <c r="SIM219" s="116"/>
      <c r="SIN219" s="116"/>
      <c r="SIO219" s="116"/>
      <c r="SIP219" s="116"/>
      <c r="SIQ219" s="116"/>
      <c r="SIR219" s="116"/>
      <c r="SIS219" s="116" t="s">
        <v>74</v>
      </c>
      <c r="SIT219" s="116"/>
      <c r="SIU219" s="116"/>
      <c r="SIV219" s="116"/>
      <c r="SIW219" s="116"/>
      <c r="SIX219" s="116"/>
      <c r="SIY219" s="116"/>
      <c r="SIZ219" s="116"/>
      <c r="SJA219" s="116" t="s">
        <v>74</v>
      </c>
      <c r="SJB219" s="116"/>
      <c r="SJC219" s="116"/>
      <c r="SJD219" s="116"/>
      <c r="SJE219" s="116"/>
      <c r="SJF219" s="116"/>
      <c r="SJG219" s="116"/>
      <c r="SJH219" s="116"/>
      <c r="SJI219" s="116" t="s">
        <v>74</v>
      </c>
      <c r="SJJ219" s="116"/>
      <c r="SJK219" s="116"/>
      <c r="SJL219" s="116"/>
      <c r="SJM219" s="116"/>
      <c r="SJN219" s="116"/>
      <c r="SJO219" s="116"/>
      <c r="SJP219" s="116"/>
      <c r="SJQ219" s="116" t="s">
        <v>74</v>
      </c>
      <c r="SJR219" s="116"/>
      <c r="SJS219" s="116"/>
      <c r="SJT219" s="116"/>
      <c r="SJU219" s="116"/>
      <c r="SJV219" s="116"/>
      <c r="SJW219" s="116"/>
      <c r="SJX219" s="116"/>
      <c r="SJY219" s="116" t="s">
        <v>74</v>
      </c>
      <c r="SJZ219" s="116"/>
      <c r="SKA219" s="116"/>
      <c r="SKB219" s="116"/>
      <c r="SKC219" s="116"/>
      <c r="SKD219" s="116"/>
      <c r="SKE219" s="116"/>
      <c r="SKF219" s="116"/>
      <c r="SKG219" s="116" t="s">
        <v>74</v>
      </c>
      <c r="SKH219" s="116"/>
      <c r="SKI219" s="116"/>
      <c r="SKJ219" s="116"/>
      <c r="SKK219" s="116"/>
      <c r="SKL219" s="116"/>
      <c r="SKM219" s="116"/>
      <c r="SKN219" s="116"/>
      <c r="SKO219" s="116" t="s">
        <v>74</v>
      </c>
      <c r="SKP219" s="116"/>
      <c r="SKQ219" s="116"/>
      <c r="SKR219" s="116"/>
      <c r="SKS219" s="116"/>
      <c r="SKT219" s="116"/>
      <c r="SKU219" s="116"/>
      <c r="SKV219" s="116"/>
      <c r="SKW219" s="116" t="s">
        <v>74</v>
      </c>
      <c r="SKX219" s="116"/>
      <c r="SKY219" s="116"/>
      <c r="SKZ219" s="116"/>
      <c r="SLA219" s="116"/>
      <c r="SLB219" s="116"/>
      <c r="SLC219" s="116"/>
      <c r="SLD219" s="116"/>
      <c r="SLE219" s="116" t="s">
        <v>74</v>
      </c>
      <c r="SLF219" s="116"/>
      <c r="SLG219" s="116"/>
      <c r="SLH219" s="116"/>
      <c r="SLI219" s="116"/>
      <c r="SLJ219" s="116"/>
      <c r="SLK219" s="116"/>
      <c r="SLL219" s="116"/>
      <c r="SLM219" s="116" t="s">
        <v>74</v>
      </c>
      <c r="SLN219" s="116"/>
      <c r="SLO219" s="116"/>
      <c r="SLP219" s="116"/>
      <c r="SLQ219" s="116"/>
      <c r="SLR219" s="116"/>
      <c r="SLS219" s="116"/>
      <c r="SLT219" s="116"/>
      <c r="SLU219" s="116" t="s">
        <v>74</v>
      </c>
      <c r="SLV219" s="116"/>
      <c r="SLW219" s="116"/>
      <c r="SLX219" s="116"/>
      <c r="SLY219" s="116"/>
      <c r="SLZ219" s="116"/>
      <c r="SMA219" s="116"/>
      <c r="SMB219" s="116"/>
      <c r="SMC219" s="116" t="s">
        <v>74</v>
      </c>
      <c r="SMD219" s="116"/>
      <c r="SME219" s="116"/>
      <c r="SMF219" s="116"/>
      <c r="SMG219" s="116"/>
      <c r="SMH219" s="116"/>
      <c r="SMI219" s="116"/>
      <c r="SMJ219" s="116"/>
      <c r="SMK219" s="116" t="s">
        <v>74</v>
      </c>
      <c r="SML219" s="116"/>
      <c r="SMM219" s="116"/>
      <c r="SMN219" s="116"/>
      <c r="SMO219" s="116"/>
      <c r="SMP219" s="116"/>
      <c r="SMQ219" s="116"/>
      <c r="SMR219" s="116"/>
      <c r="SMS219" s="116" t="s">
        <v>74</v>
      </c>
      <c r="SMT219" s="116"/>
      <c r="SMU219" s="116"/>
      <c r="SMV219" s="116"/>
      <c r="SMW219" s="116"/>
      <c r="SMX219" s="116"/>
      <c r="SMY219" s="116"/>
      <c r="SMZ219" s="116"/>
      <c r="SNA219" s="116" t="s">
        <v>74</v>
      </c>
      <c r="SNB219" s="116"/>
      <c r="SNC219" s="116"/>
      <c r="SND219" s="116"/>
      <c r="SNE219" s="116"/>
      <c r="SNF219" s="116"/>
      <c r="SNG219" s="116"/>
      <c r="SNH219" s="116"/>
      <c r="SNI219" s="116" t="s">
        <v>74</v>
      </c>
      <c r="SNJ219" s="116"/>
      <c r="SNK219" s="116"/>
      <c r="SNL219" s="116"/>
      <c r="SNM219" s="116"/>
      <c r="SNN219" s="116"/>
      <c r="SNO219" s="116"/>
      <c r="SNP219" s="116"/>
      <c r="SNQ219" s="116" t="s">
        <v>74</v>
      </c>
      <c r="SNR219" s="116"/>
      <c r="SNS219" s="116"/>
      <c r="SNT219" s="116"/>
      <c r="SNU219" s="116"/>
      <c r="SNV219" s="116"/>
      <c r="SNW219" s="116"/>
      <c r="SNX219" s="116"/>
      <c r="SNY219" s="116" t="s">
        <v>74</v>
      </c>
      <c r="SNZ219" s="116"/>
      <c r="SOA219" s="116"/>
      <c r="SOB219" s="116"/>
      <c r="SOC219" s="116"/>
      <c r="SOD219" s="116"/>
      <c r="SOE219" s="116"/>
      <c r="SOF219" s="116"/>
      <c r="SOG219" s="116" t="s">
        <v>74</v>
      </c>
      <c r="SOH219" s="116"/>
      <c r="SOI219" s="116"/>
      <c r="SOJ219" s="116"/>
      <c r="SOK219" s="116"/>
      <c r="SOL219" s="116"/>
      <c r="SOM219" s="116"/>
      <c r="SON219" s="116"/>
      <c r="SOO219" s="116" t="s">
        <v>74</v>
      </c>
      <c r="SOP219" s="116"/>
      <c r="SOQ219" s="116"/>
      <c r="SOR219" s="116"/>
      <c r="SOS219" s="116"/>
      <c r="SOT219" s="116"/>
      <c r="SOU219" s="116"/>
      <c r="SOV219" s="116"/>
      <c r="SOW219" s="116" t="s">
        <v>74</v>
      </c>
      <c r="SOX219" s="116"/>
      <c r="SOY219" s="116"/>
      <c r="SOZ219" s="116"/>
      <c r="SPA219" s="116"/>
      <c r="SPB219" s="116"/>
      <c r="SPC219" s="116"/>
      <c r="SPD219" s="116"/>
      <c r="SPE219" s="116" t="s">
        <v>74</v>
      </c>
      <c r="SPF219" s="116"/>
      <c r="SPG219" s="116"/>
      <c r="SPH219" s="116"/>
      <c r="SPI219" s="116"/>
      <c r="SPJ219" s="116"/>
      <c r="SPK219" s="116"/>
      <c r="SPL219" s="116"/>
      <c r="SPM219" s="116" t="s">
        <v>74</v>
      </c>
      <c r="SPN219" s="116"/>
      <c r="SPO219" s="116"/>
      <c r="SPP219" s="116"/>
      <c r="SPQ219" s="116"/>
      <c r="SPR219" s="116"/>
      <c r="SPS219" s="116"/>
      <c r="SPT219" s="116"/>
      <c r="SPU219" s="116" t="s">
        <v>74</v>
      </c>
      <c r="SPV219" s="116"/>
      <c r="SPW219" s="116"/>
      <c r="SPX219" s="116"/>
      <c r="SPY219" s="116"/>
      <c r="SPZ219" s="116"/>
      <c r="SQA219" s="116"/>
      <c r="SQB219" s="116"/>
      <c r="SQC219" s="116" t="s">
        <v>74</v>
      </c>
      <c r="SQD219" s="116"/>
      <c r="SQE219" s="116"/>
      <c r="SQF219" s="116"/>
      <c r="SQG219" s="116"/>
      <c r="SQH219" s="116"/>
      <c r="SQI219" s="116"/>
      <c r="SQJ219" s="116"/>
      <c r="SQK219" s="116" t="s">
        <v>74</v>
      </c>
      <c r="SQL219" s="116"/>
      <c r="SQM219" s="116"/>
      <c r="SQN219" s="116"/>
      <c r="SQO219" s="116"/>
      <c r="SQP219" s="116"/>
      <c r="SQQ219" s="116"/>
      <c r="SQR219" s="116"/>
      <c r="SQS219" s="116" t="s">
        <v>74</v>
      </c>
      <c r="SQT219" s="116"/>
      <c r="SQU219" s="116"/>
      <c r="SQV219" s="116"/>
      <c r="SQW219" s="116"/>
      <c r="SQX219" s="116"/>
      <c r="SQY219" s="116"/>
      <c r="SQZ219" s="116"/>
      <c r="SRA219" s="116" t="s">
        <v>74</v>
      </c>
      <c r="SRB219" s="116"/>
      <c r="SRC219" s="116"/>
      <c r="SRD219" s="116"/>
      <c r="SRE219" s="116"/>
      <c r="SRF219" s="116"/>
      <c r="SRG219" s="116"/>
      <c r="SRH219" s="116"/>
      <c r="SRI219" s="116" t="s">
        <v>74</v>
      </c>
      <c r="SRJ219" s="116"/>
      <c r="SRK219" s="116"/>
      <c r="SRL219" s="116"/>
      <c r="SRM219" s="116"/>
      <c r="SRN219" s="116"/>
      <c r="SRO219" s="116"/>
      <c r="SRP219" s="116"/>
      <c r="SRQ219" s="116" t="s">
        <v>74</v>
      </c>
      <c r="SRR219" s="116"/>
      <c r="SRS219" s="116"/>
      <c r="SRT219" s="116"/>
      <c r="SRU219" s="116"/>
      <c r="SRV219" s="116"/>
      <c r="SRW219" s="116"/>
      <c r="SRX219" s="116"/>
      <c r="SRY219" s="116" t="s">
        <v>74</v>
      </c>
      <c r="SRZ219" s="116"/>
      <c r="SSA219" s="116"/>
      <c r="SSB219" s="116"/>
      <c r="SSC219" s="116"/>
      <c r="SSD219" s="116"/>
      <c r="SSE219" s="116"/>
      <c r="SSF219" s="116"/>
      <c r="SSG219" s="116" t="s">
        <v>74</v>
      </c>
      <c r="SSH219" s="116"/>
      <c r="SSI219" s="116"/>
      <c r="SSJ219" s="116"/>
      <c r="SSK219" s="116"/>
      <c r="SSL219" s="116"/>
      <c r="SSM219" s="116"/>
      <c r="SSN219" s="116"/>
      <c r="SSO219" s="116" t="s">
        <v>74</v>
      </c>
      <c r="SSP219" s="116"/>
      <c r="SSQ219" s="116"/>
      <c r="SSR219" s="116"/>
      <c r="SSS219" s="116"/>
      <c r="SST219" s="116"/>
      <c r="SSU219" s="116"/>
      <c r="SSV219" s="116"/>
      <c r="SSW219" s="116" t="s">
        <v>74</v>
      </c>
      <c r="SSX219" s="116"/>
      <c r="SSY219" s="116"/>
      <c r="SSZ219" s="116"/>
      <c r="STA219" s="116"/>
      <c r="STB219" s="116"/>
      <c r="STC219" s="116"/>
      <c r="STD219" s="116"/>
      <c r="STE219" s="116" t="s">
        <v>74</v>
      </c>
      <c r="STF219" s="116"/>
      <c r="STG219" s="116"/>
      <c r="STH219" s="116"/>
      <c r="STI219" s="116"/>
      <c r="STJ219" s="116"/>
      <c r="STK219" s="116"/>
      <c r="STL219" s="116"/>
      <c r="STM219" s="116" t="s">
        <v>74</v>
      </c>
      <c r="STN219" s="116"/>
      <c r="STO219" s="116"/>
      <c r="STP219" s="116"/>
      <c r="STQ219" s="116"/>
      <c r="STR219" s="116"/>
      <c r="STS219" s="116"/>
      <c r="STT219" s="116"/>
      <c r="STU219" s="116" t="s">
        <v>74</v>
      </c>
      <c r="STV219" s="116"/>
      <c r="STW219" s="116"/>
      <c r="STX219" s="116"/>
      <c r="STY219" s="116"/>
      <c r="STZ219" s="116"/>
      <c r="SUA219" s="116"/>
      <c r="SUB219" s="116"/>
      <c r="SUC219" s="116" t="s">
        <v>74</v>
      </c>
      <c r="SUD219" s="116"/>
      <c r="SUE219" s="116"/>
      <c r="SUF219" s="116"/>
      <c r="SUG219" s="116"/>
      <c r="SUH219" s="116"/>
      <c r="SUI219" s="116"/>
      <c r="SUJ219" s="116"/>
      <c r="SUK219" s="116" t="s">
        <v>74</v>
      </c>
      <c r="SUL219" s="116"/>
      <c r="SUM219" s="116"/>
      <c r="SUN219" s="116"/>
      <c r="SUO219" s="116"/>
      <c r="SUP219" s="116"/>
      <c r="SUQ219" s="116"/>
      <c r="SUR219" s="116"/>
      <c r="SUS219" s="116" t="s">
        <v>74</v>
      </c>
      <c r="SUT219" s="116"/>
      <c r="SUU219" s="116"/>
      <c r="SUV219" s="116"/>
      <c r="SUW219" s="116"/>
      <c r="SUX219" s="116"/>
      <c r="SUY219" s="116"/>
      <c r="SUZ219" s="116"/>
      <c r="SVA219" s="116" t="s">
        <v>74</v>
      </c>
      <c r="SVB219" s="116"/>
      <c r="SVC219" s="116"/>
      <c r="SVD219" s="116"/>
      <c r="SVE219" s="116"/>
      <c r="SVF219" s="116"/>
      <c r="SVG219" s="116"/>
      <c r="SVH219" s="116"/>
      <c r="SVI219" s="116" t="s">
        <v>74</v>
      </c>
      <c r="SVJ219" s="116"/>
      <c r="SVK219" s="116"/>
      <c r="SVL219" s="116"/>
      <c r="SVM219" s="116"/>
      <c r="SVN219" s="116"/>
      <c r="SVO219" s="116"/>
      <c r="SVP219" s="116"/>
      <c r="SVQ219" s="116" t="s">
        <v>74</v>
      </c>
      <c r="SVR219" s="116"/>
      <c r="SVS219" s="116"/>
      <c r="SVT219" s="116"/>
      <c r="SVU219" s="116"/>
      <c r="SVV219" s="116"/>
      <c r="SVW219" s="116"/>
      <c r="SVX219" s="116"/>
      <c r="SVY219" s="116" t="s">
        <v>74</v>
      </c>
      <c r="SVZ219" s="116"/>
      <c r="SWA219" s="116"/>
      <c r="SWB219" s="116"/>
      <c r="SWC219" s="116"/>
      <c r="SWD219" s="116"/>
      <c r="SWE219" s="116"/>
      <c r="SWF219" s="116"/>
      <c r="SWG219" s="116" t="s">
        <v>74</v>
      </c>
      <c r="SWH219" s="116"/>
      <c r="SWI219" s="116"/>
      <c r="SWJ219" s="116"/>
      <c r="SWK219" s="116"/>
      <c r="SWL219" s="116"/>
      <c r="SWM219" s="116"/>
      <c r="SWN219" s="116"/>
      <c r="SWO219" s="116" t="s">
        <v>74</v>
      </c>
      <c r="SWP219" s="116"/>
      <c r="SWQ219" s="116"/>
      <c r="SWR219" s="116"/>
      <c r="SWS219" s="116"/>
      <c r="SWT219" s="116"/>
      <c r="SWU219" s="116"/>
      <c r="SWV219" s="116"/>
      <c r="SWW219" s="116" t="s">
        <v>74</v>
      </c>
      <c r="SWX219" s="116"/>
      <c r="SWY219" s="116"/>
      <c r="SWZ219" s="116"/>
      <c r="SXA219" s="116"/>
      <c r="SXB219" s="116"/>
      <c r="SXC219" s="116"/>
      <c r="SXD219" s="116"/>
      <c r="SXE219" s="116" t="s">
        <v>74</v>
      </c>
      <c r="SXF219" s="116"/>
      <c r="SXG219" s="116"/>
      <c r="SXH219" s="116"/>
      <c r="SXI219" s="116"/>
      <c r="SXJ219" s="116"/>
      <c r="SXK219" s="116"/>
      <c r="SXL219" s="116"/>
      <c r="SXM219" s="116" t="s">
        <v>74</v>
      </c>
      <c r="SXN219" s="116"/>
      <c r="SXO219" s="116"/>
      <c r="SXP219" s="116"/>
      <c r="SXQ219" s="116"/>
      <c r="SXR219" s="116"/>
      <c r="SXS219" s="116"/>
      <c r="SXT219" s="116"/>
      <c r="SXU219" s="116" t="s">
        <v>74</v>
      </c>
      <c r="SXV219" s="116"/>
      <c r="SXW219" s="116"/>
      <c r="SXX219" s="116"/>
      <c r="SXY219" s="116"/>
      <c r="SXZ219" s="116"/>
      <c r="SYA219" s="116"/>
      <c r="SYB219" s="116"/>
      <c r="SYC219" s="116" t="s">
        <v>74</v>
      </c>
      <c r="SYD219" s="116"/>
      <c r="SYE219" s="116"/>
      <c r="SYF219" s="116"/>
      <c r="SYG219" s="116"/>
      <c r="SYH219" s="116"/>
      <c r="SYI219" s="116"/>
      <c r="SYJ219" s="116"/>
      <c r="SYK219" s="116" t="s">
        <v>74</v>
      </c>
      <c r="SYL219" s="116"/>
      <c r="SYM219" s="116"/>
      <c r="SYN219" s="116"/>
      <c r="SYO219" s="116"/>
      <c r="SYP219" s="116"/>
      <c r="SYQ219" s="116"/>
      <c r="SYR219" s="116"/>
      <c r="SYS219" s="116" t="s">
        <v>74</v>
      </c>
      <c r="SYT219" s="116"/>
      <c r="SYU219" s="116"/>
      <c r="SYV219" s="116"/>
      <c r="SYW219" s="116"/>
      <c r="SYX219" s="116"/>
      <c r="SYY219" s="116"/>
      <c r="SYZ219" s="116"/>
      <c r="SZA219" s="116" t="s">
        <v>74</v>
      </c>
      <c r="SZB219" s="116"/>
      <c r="SZC219" s="116"/>
      <c r="SZD219" s="116"/>
      <c r="SZE219" s="116"/>
      <c r="SZF219" s="116"/>
      <c r="SZG219" s="116"/>
      <c r="SZH219" s="116"/>
      <c r="SZI219" s="116" t="s">
        <v>74</v>
      </c>
      <c r="SZJ219" s="116"/>
      <c r="SZK219" s="116"/>
      <c r="SZL219" s="116"/>
      <c r="SZM219" s="116"/>
      <c r="SZN219" s="116"/>
      <c r="SZO219" s="116"/>
      <c r="SZP219" s="116"/>
      <c r="SZQ219" s="116" t="s">
        <v>74</v>
      </c>
      <c r="SZR219" s="116"/>
      <c r="SZS219" s="116"/>
      <c r="SZT219" s="116"/>
      <c r="SZU219" s="116"/>
      <c r="SZV219" s="116"/>
      <c r="SZW219" s="116"/>
      <c r="SZX219" s="116"/>
      <c r="SZY219" s="116" t="s">
        <v>74</v>
      </c>
      <c r="SZZ219" s="116"/>
      <c r="TAA219" s="116"/>
      <c r="TAB219" s="116"/>
      <c r="TAC219" s="116"/>
      <c r="TAD219" s="116"/>
      <c r="TAE219" s="116"/>
      <c r="TAF219" s="116"/>
      <c r="TAG219" s="116" t="s">
        <v>74</v>
      </c>
      <c r="TAH219" s="116"/>
      <c r="TAI219" s="116"/>
      <c r="TAJ219" s="116"/>
      <c r="TAK219" s="116"/>
      <c r="TAL219" s="116"/>
      <c r="TAM219" s="116"/>
      <c r="TAN219" s="116"/>
      <c r="TAO219" s="116" t="s">
        <v>74</v>
      </c>
      <c r="TAP219" s="116"/>
      <c r="TAQ219" s="116"/>
      <c r="TAR219" s="116"/>
      <c r="TAS219" s="116"/>
      <c r="TAT219" s="116"/>
      <c r="TAU219" s="116"/>
      <c r="TAV219" s="116"/>
      <c r="TAW219" s="116" t="s">
        <v>74</v>
      </c>
      <c r="TAX219" s="116"/>
      <c r="TAY219" s="116"/>
      <c r="TAZ219" s="116"/>
      <c r="TBA219" s="116"/>
      <c r="TBB219" s="116"/>
      <c r="TBC219" s="116"/>
      <c r="TBD219" s="116"/>
      <c r="TBE219" s="116" t="s">
        <v>74</v>
      </c>
      <c r="TBF219" s="116"/>
      <c r="TBG219" s="116"/>
      <c r="TBH219" s="116"/>
      <c r="TBI219" s="116"/>
      <c r="TBJ219" s="116"/>
      <c r="TBK219" s="116"/>
      <c r="TBL219" s="116"/>
      <c r="TBM219" s="116" t="s">
        <v>74</v>
      </c>
      <c r="TBN219" s="116"/>
      <c r="TBO219" s="116"/>
      <c r="TBP219" s="116"/>
      <c r="TBQ219" s="116"/>
      <c r="TBR219" s="116"/>
      <c r="TBS219" s="116"/>
      <c r="TBT219" s="116"/>
      <c r="TBU219" s="116" t="s">
        <v>74</v>
      </c>
      <c r="TBV219" s="116"/>
      <c r="TBW219" s="116"/>
      <c r="TBX219" s="116"/>
      <c r="TBY219" s="116"/>
      <c r="TBZ219" s="116"/>
      <c r="TCA219" s="116"/>
      <c r="TCB219" s="116"/>
      <c r="TCC219" s="116" t="s">
        <v>74</v>
      </c>
      <c r="TCD219" s="116"/>
      <c r="TCE219" s="116"/>
      <c r="TCF219" s="116"/>
      <c r="TCG219" s="116"/>
      <c r="TCH219" s="116"/>
      <c r="TCI219" s="116"/>
      <c r="TCJ219" s="116"/>
      <c r="TCK219" s="116" t="s">
        <v>74</v>
      </c>
      <c r="TCL219" s="116"/>
      <c r="TCM219" s="116"/>
      <c r="TCN219" s="116"/>
      <c r="TCO219" s="116"/>
      <c r="TCP219" s="116"/>
      <c r="TCQ219" s="116"/>
      <c r="TCR219" s="116"/>
      <c r="TCS219" s="116" t="s">
        <v>74</v>
      </c>
      <c r="TCT219" s="116"/>
      <c r="TCU219" s="116"/>
      <c r="TCV219" s="116"/>
      <c r="TCW219" s="116"/>
      <c r="TCX219" s="116"/>
      <c r="TCY219" s="116"/>
      <c r="TCZ219" s="116"/>
      <c r="TDA219" s="116" t="s">
        <v>74</v>
      </c>
      <c r="TDB219" s="116"/>
      <c r="TDC219" s="116"/>
      <c r="TDD219" s="116"/>
      <c r="TDE219" s="116"/>
      <c r="TDF219" s="116"/>
      <c r="TDG219" s="116"/>
      <c r="TDH219" s="116"/>
      <c r="TDI219" s="116" t="s">
        <v>74</v>
      </c>
      <c r="TDJ219" s="116"/>
      <c r="TDK219" s="116"/>
      <c r="TDL219" s="116"/>
      <c r="TDM219" s="116"/>
      <c r="TDN219" s="116"/>
      <c r="TDO219" s="116"/>
      <c r="TDP219" s="116"/>
      <c r="TDQ219" s="116" t="s">
        <v>74</v>
      </c>
      <c r="TDR219" s="116"/>
      <c r="TDS219" s="116"/>
      <c r="TDT219" s="116"/>
      <c r="TDU219" s="116"/>
      <c r="TDV219" s="116"/>
      <c r="TDW219" s="116"/>
      <c r="TDX219" s="116"/>
      <c r="TDY219" s="116" t="s">
        <v>74</v>
      </c>
      <c r="TDZ219" s="116"/>
      <c r="TEA219" s="116"/>
      <c r="TEB219" s="116"/>
      <c r="TEC219" s="116"/>
      <c r="TED219" s="116"/>
      <c r="TEE219" s="116"/>
      <c r="TEF219" s="116"/>
      <c r="TEG219" s="116" t="s">
        <v>74</v>
      </c>
      <c r="TEH219" s="116"/>
      <c r="TEI219" s="116"/>
      <c r="TEJ219" s="116"/>
      <c r="TEK219" s="116"/>
      <c r="TEL219" s="116"/>
      <c r="TEM219" s="116"/>
      <c r="TEN219" s="116"/>
      <c r="TEO219" s="116" t="s">
        <v>74</v>
      </c>
      <c r="TEP219" s="116"/>
      <c r="TEQ219" s="116"/>
      <c r="TER219" s="116"/>
      <c r="TES219" s="116"/>
      <c r="TET219" s="116"/>
      <c r="TEU219" s="116"/>
      <c r="TEV219" s="116"/>
      <c r="TEW219" s="116" t="s">
        <v>74</v>
      </c>
      <c r="TEX219" s="116"/>
      <c r="TEY219" s="116"/>
      <c r="TEZ219" s="116"/>
      <c r="TFA219" s="116"/>
      <c r="TFB219" s="116"/>
      <c r="TFC219" s="116"/>
      <c r="TFD219" s="116"/>
      <c r="TFE219" s="116" t="s">
        <v>74</v>
      </c>
      <c r="TFF219" s="116"/>
      <c r="TFG219" s="116"/>
      <c r="TFH219" s="116"/>
      <c r="TFI219" s="116"/>
      <c r="TFJ219" s="116"/>
      <c r="TFK219" s="116"/>
      <c r="TFL219" s="116"/>
      <c r="TFM219" s="116" t="s">
        <v>74</v>
      </c>
      <c r="TFN219" s="116"/>
      <c r="TFO219" s="116"/>
      <c r="TFP219" s="116"/>
      <c r="TFQ219" s="116"/>
      <c r="TFR219" s="116"/>
      <c r="TFS219" s="116"/>
      <c r="TFT219" s="116"/>
      <c r="TFU219" s="116" t="s">
        <v>74</v>
      </c>
      <c r="TFV219" s="116"/>
      <c r="TFW219" s="116"/>
      <c r="TFX219" s="116"/>
      <c r="TFY219" s="116"/>
      <c r="TFZ219" s="116"/>
      <c r="TGA219" s="116"/>
      <c r="TGB219" s="116"/>
      <c r="TGC219" s="116" t="s">
        <v>74</v>
      </c>
      <c r="TGD219" s="116"/>
      <c r="TGE219" s="116"/>
      <c r="TGF219" s="116"/>
      <c r="TGG219" s="116"/>
      <c r="TGH219" s="116"/>
      <c r="TGI219" s="116"/>
      <c r="TGJ219" s="116"/>
      <c r="TGK219" s="116" t="s">
        <v>74</v>
      </c>
      <c r="TGL219" s="116"/>
      <c r="TGM219" s="116"/>
      <c r="TGN219" s="116"/>
      <c r="TGO219" s="116"/>
      <c r="TGP219" s="116"/>
      <c r="TGQ219" s="116"/>
      <c r="TGR219" s="116"/>
      <c r="TGS219" s="116" t="s">
        <v>74</v>
      </c>
      <c r="TGT219" s="116"/>
      <c r="TGU219" s="116"/>
      <c r="TGV219" s="116"/>
      <c r="TGW219" s="116"/>
      <c r="TGX219" s="116"/>
      <c r="TGY219" s="116"/>
      <c r="TGZ219" s="116"/>
      <c r="THA219" s="116" t="s">
        <v>74</v>
      </c>
      <c r="THB219" s="116"/>
      <c r="THC219" s="116"/>
      <c r="THD219" s="116"/>
      <c r="THE219" s="116"/>
      <c r="THF219" s="116"/>
      <c r="THG219" s="116"/>
      <c r="THH219" s="116"/>
      <c r="THI219" s="116" t="s">
        <v>74</v>
      </c>
      <c r="THJ219" s="116"/>
      <c r="THK219" s="116"/>
      <c r="THL219" s="116"/>
      <c r="THM219" s="116"/>
      <c r="THN219" s="116"/>
      <c r="THO219" s="116"/>
      <c r="THP219" s="116"/>
      <c r="THQ219" s="116" t="s">
        <v>74</v>
      </c>
      <c r="THR219" s="116"/>
      <c r="THS219" s="116"/>
      <c r="THT219" s="116"/>
      <c r="THU219" s="116"/>
      <c r="THV219" s="116"/>
      <c r="THW219" s="116"/>
      <c r="THX219" s="116"/>
      <c r="THY219" s="116" t="s">
        <v>74</v>
      </c>
      <c r="THZ219" s="116"/>
      <c r="TIA219" s="116"/>
      <c r="TIB219" s="116"/>
      <c r="TIC219" s="116"/>
      <c r="TID219" s="116"/>
      <c r="TIE219" s="116"/>
      <c r="TIF219" s="116"/>
      <c r="TIG219" s="116" t="s">
        <v>74</v>
      </c>
      <c r="TIH219" s="116"/>
      <c r="TII219" s="116"/>
      <c r="TIJ219" s="116"/>
      <c r="TIK219" s="116"/>
      <c r="TIL219" s="116"/>
      <c r="TIM219" s="116"/>
      <c r="TIN219" s="116"/>
      <c r="TIO219" s="116" t="s">
        <v>74</v>
      </c>
      <c r="TIP219" s="116"/>
      <c r="TIQ219" s="116"/>
      <c r="TIR219" s="116"/>
      <c r="TIS219" s="116"/>
      <c r="TIT219" s="116"/>
      <c r="TIU219" s="116"/>
      <c r="TIV219" s="116"/>
      <c r="TIW219" s="116" t="s">
        <v>74</v>
      </c>
      <c r="TIX219" s="116"/>
      <c r="TIY219" s="116"/>
      <c r="TIZ219" s="116"/>
      <c r="TJA219" s="116"/>
      <c r="TJB219" s="116"/>
      <c r="TJC219" s="116"/>
      <c r="TJD219" s="116"/>
      <c r="TJE219" s="116" t="s">
        <v>74</v>
      </c>
      <c r="TJF219" s="116"/>
      <c r="TJG219" s="116"/>
      <c r="TJH219" s="116"/>
      <c r="TJI219" s="116"/>
      <c r="TJJ219" s="116"/>
      <c r="TJK219" s="116"/>
      <c r="TJL219" s="116"/>
      <c r="TJM219" s="116" t="s">
        <v>74</v>
      </c>
      <c r="TJN219" s="116"/>
      <c r="TJO219" s="116"/>
      <c r="TJP219" s="116"/>
      <c r="TJQ219" s="116"/>
      <c r="TJR219" s="116"/>
      <c r="TJS219" s="116"/>
      <c r="TJT219" s="116"/>
      <c r="TJU219" s="116" t="s">
        <v>74</v>
      </c>
      <c r="TJV219" s="116"/>
      <c r="TJW219" s="116"/>
      <c r="TJX219" s="116"/>
      <c r="TJY219" s="116"/>
      <c r="TJZ219" s="116"/>
      <c r="TKA219" s="116"/>
      <c r="TKB219" s="116"/>
      <c r="TKC219" s="116" t="s">
        <v>74</v>
      </c>
      <c r="TKD219" s="116"/>
      <c r="TKE219" s="116"/>
      <c r="TKF219" s="116"/>
      <c r="TKG219" s="116"/>
      <c r="TKH219" s="116"/>
      <c r="TKI219" s="116"/>
      <c r="TKJ219" s="116"/>
      <c r="TKK219" s="116" t="s">
        <v>74</v>
      </c>
      <c r="TKL219" s="116"/>
      <c r="TKM219" s="116"/>
      <c r="TKN219" s="116"/>
      <c r="TKO219" s="116"/>
      <c r="TKP219" s="116"/>
      <c r="TKQ219" s="116"/>
      <c r="TKR219" s="116"/>
      <c r="TKS219" s="116" t="s">
        <v>74</v>
      </c>
      <c r="TKT219" s="116"/>
      <c r="TKU219" s="116"/>
      <c r="TKV219" s="116"/>
      <c r="TKW219" s="116"/>
      <c r="TKX219" s="116"/>
      <c r="TKY219" s="116"/>
      <c r="TKZ219" s="116"/>
      <c r="TLA219" s="116" t="s">
        <v>74</v>
      </c>
      <c r="TLB219" s="116"/>
      <c r="TLC219" s="116"/>
      <c r="TLD219" s="116"/>
      <c r="TLE219" s="116"/>
      <c r="TLF219" s="116"/>
      <c r="TLG219" s="116"/>
      <c r="TLH219" s="116"/>
      <c r="TLI219" s="116" t="s">
        <v>74</v>
      </c>
      <c r="TLJ219" s="116"/>
      <c r="TLK219" s="116"/>
      <c r="TLL219" s="116"/>
      <c r="TLM219" s="116"/>
      <c r="TLN219" s="116"/>
      <c r="TLO219" s="116"/>
      <c r="TLP219" s="116"/>
      <c r="TLQ219" s="116" t="s">
        <v>74</v>
      </c>
      <c r="TLR219" s="116"/>
      <c r="TLS219" s="116"/>
      <c r="TLT219" s="116"/>
      <c r="TLU219" s="116"/>
      <c r="TLV219" s="116"/>
      <c r="TLW219" s="116"/>
      <c r="TLX219" s="116"/>
      <c r="TLY219" s="116" t="s">
        <v>74</v>
      </c>
      <c r="TLZ219" s="116"/>
      <c r="TMA219" s="116"/>
      <c r="TMB219" s="116"/>
      <c r="TMC219" s="116"/>
      <c r="TMD219" s="116"/>
      <c r="TME219" s="116"/>
      <c r="TMF219" s="116"/>
      <c r="TMG219" s="116" t="s">
        <v>74</v>
      </c>
      <c r="TMH219" s="116"/>
      <c r="TMI219" s="116"/>
      <c r="TMJ219" s="116"/>
      <c r="TMK219" s="116"/>
      <c r="TML219" s="116"/>
      <c r="TMM219" s="116"/>
      <c r="TMN219" s="116"/>
      <c r="TMO219" s="116" t="s">
        <v>74</v>
      </c>
      <c r="TMP219" s="116"/>
      <c r="TMQ219" s="116"/>
      <c r="TMR219" s="116"/>
      <c r="TMS219" s="116"/>
      <c r="TMT219" s="116"/>
      <c r="TMU219" s="116"/>
      <c r="TMV219" s="116"/>
      <c r="TMW219" s="116" t="s">
        <v>74</v>
      </c>
      <c r="TMX219" s="116"/>
      <c r="TMY219" s="116"/>
      <c r="TMZ219" s="116"/>
      <c r="TNA219" s="116"/>
      <c r="TNB219" s="116"/>
      <c r="TNC219" s="116"/>
      <c r="TND219" s="116"/>
      <c r="TNE219" s="116" t="s">
        <v>74</v>
      </c>
      <c r="TNF219" s="116"/>
      <c r="TNG219" s="116"/>
      <c r="TNH219" s="116"/>
      <c r="TNI219" s="116"/>
      <c r="TNJ219" s="116"/>
      <c r="TNK219" s="116"/>
      <c r="TNL219" s="116"/>
      <c r="TNM219" s="116" t="s">
        <v>74</v>
      </c>
      <c r="TNN219" s="116"/>
      <c r="TNO219" s="116"/>
      <c r="TNP219" s="116"/>
      <c r="TNQ219" s="116"/>
      <c r="TNR219" s="116"/>
      <c r="TNS219" s="116"/>
      <c r="TNT219" s="116"/>
      <c r="TNU219" s="116" t="s">
        <v>74</v>
      </c>
      <c r="TNV219" s="116"/>
      <c r="TNW219" s="116"/>
      <c r="TNX219" s="116"/>
      <c r="TNY219" s="116"/>
      <c r="TNZ219" s="116"/>
      <c r="TOA219" s="116"/>
      <c r="TOB219" s="116"/>
      <c r="TOC219" s="116" t="s">
        <v>74</v>
      </c>
      <c r="TOD219" s="116"/>
      <c r="TOE219" s="116"/>
      <c r="TOF219" s="116"/>
      <c r="TOG219" s="116"/>
      <c r="TOH219" s="116"/>
      <c r="TOI219" s="116"/>
      <c r="TOJ219" s="116"/>
      <c r="TOK219" s="116" t="s">
        <v>74</v>
      </c>
      <c r="TOL219" s="116"/>
      <c r="TOM219" s="116"/>
      <c r="TON219" s="116"/>
      <c r="TOO219" s="116"/>
      <c r="TOP219" s="116"/>
      <c r="TOQ219" s="116"/>
      <c r="TOR219" s="116"/>
      <c r="TOS219" s="116" t="s">
        <v>74</v>
      </c>
      <c r="TOT219" s="116"/>
      <c r="TOU219" s="116"/>
      <c r="TOV219" s="116"/>
      <c r="TOW219" s="116"/>
      <c r="TOX219" s="116"/>
      <c r="TOY219" s="116"/>
      <c r="TOZ219" s="116"/>
      <c r="TPA219" s="116" t="s">
        <v>74</v>
      </c>
      <c r="TPB219" s="116"/>
      <c r="TPC219" s="116"/>
      <c r="TPD219" s="116"/>
      <c r="TPE219" s="116"/>
      <c r="TPF219" s="116"/>
      <c r="TPG219" s="116"/>
      <c r="TPH219" s="116"/>
      <c r="TPI219" s="116" t="s">
        <v>74</v>
      </c>
      <c r="TPJ219" s="116"/>
      <c r="TPK219" s="116"/>
      <c r="TPL219" s="116"/>
      <c r="TPM219" s="116"/>
      <c r="TPN219" s="116"/>
      <c r="TPO219" s="116"/>
      <c r="TPP219" s="116"/>
      <c r="TPQ219" s="116" t="s">
        <v>74</v>
      </c>
      <c r="TPR219" s="116"/>
      <c r="TPS219" s="116"/>
      <c r="TPT219" s="116"/>
      <c r="TPU219" s="116"/>
      <c r="TPV219" s="116"/>
      <c r="TPW219" s="116"/>
      <c r="TPX219" s="116"/>
      <c r="TPY219" s="116" t="s">
        <v>74</v>
      </c>
      <c r="TPZ219" s="116"/>
      <c r="TQA219" s="116"/>
      <c r="TQB219" s="116"/>
      <c r="TQC219" s="116"/>
      <c r="TQD219" s="116"/>
      <c r="TQE219" s="116"/>
      <c r="TQF219" s="116"/>
      <c r="TQG219" s="116" t="s">
        <v>74</v>
      </c>
      <c r="TQH219" s="116"/>
      <c r="TQI219" s="116"/>
      <c r="TQJ219" s="116"/>
      <c r="TQK219" s="116"/>
      <c r="TQL219" s="116"/>
      <c r="TQM219" s="116"/>
      <c r="TQN219" s="116"/>
      <c r="TQO219" s="116" t="s">
        <v>74</v>
      </c>
      <c r="TQP219" s="116"/>
      <c r="TQQ219" s="116"/>
      <c r="TQR219" s="116"/>
      <c r="TQS219" s="116"/>
      <c r="TQT219" s="116"/>
      <c r="TQU219" s="116"/>
      <c r="TQV219" s="116"/>
      <c r="TQW219" s="116" t="s">
        <v>74</v>
      </c>
      <c r="TQX219" s="116"/>
      <c r="TQY219" s="116"/>
      <c r="TQZ219" s="116"/>
      <c r="TRA219" s="116"/>
      <c r="TRB219" s="116"/>
      <c r="TRC219" s="116"/>
      <c r="TRD219" s="116"/>
      <c r="TRE219" s="116" t="s">
        <v>74</v>
      </c>
      <c r="TRF219" s="116"/>
      <c r="TRG219" s="116"/>
      <c r="TRH219" s="116"/>
      <c r="TRI219" s="116"/>
      <c r="TRJ219" s="116"/>
      <c r="TRK219" s="116"/>
      <c r="TRL219" s="116"/>
      <c r="TRM219" s="116" t="s">
        <v>74</v>
      </c>
      <c r="TRN219" s="116"/>
      <c r="TRO219" s="116"/>
      <c r="TRP219" s="116"/>
      <c r="TRQ219" s="116"/>
      <c r="TRR219" s="116"/>
      <c r="TRS219" s="116"/>
      <c r="TRT219" s="116"/>
      <c r="TRU219" s="116" t="s">
        <v>74</v>
      </c>
      <c r="TRV219" s="116"/>
      <c r="TRW219" s="116"/>
      <c r="TRX219" s="116"/>
      <c r="TRY219" s="116"/>
      <c r="TRZ219" s="116"/>
      <c r="TSA219" s="116"/>
      <c r="TSB219" s="116"/>
      <c r="TSC219" s="116" t="s">
        <v>74</v>
      </c>
      <c r="TSD219" s="116"/>
      <c r="TSE219" s="116"/>
      <c r="TSF219" s="116"/>
      <c r="TSG219" s="116"/>
      <c r="TSH219" s="116"/>
      <c r="TSI219" s="116"/>
      <c r="TSJ219" s="116"/>
      <c r="TSK219" s="116" t="s">
        <v>74</v>
      </c>
      <c r="TSL219" s="116"/>
      <c r="TSM219" s="116"/>
      <c r="TSN219" s="116"/>
      <c r="TSO219" s="116"/>
      <c r="TSP219" s="116"/>
      <c r="TSQ219" s="116"/>
      <c r="TSR219" s="116"/>
      <c r="TSS219" s="116" t="s">
        <v>74</v>
      </c>
      <c r="TST219" s="116"/>
      <c r="TSU219" s="116"/>
      <c r="TSV219" s="116"/>
      <c r="TSW219" s="116"/>
      <c r="TSX219" s="116"/>
      <c r="TSY219" s="116"/>
      <c r="TSZ219" s="116"/>
      <c r="TTA219" s="116" t="s">
        <v>74</v>
      </c>
      <c r="TTB219" s="116"/>
      <c r="TTC219" s="116"/>
      <c r="TTD219" s="116"/>
      <c r="TTE219" s="116"/>
      <c r="TTF219" s="116"/>
      <c r="TTG219" s="116"/>
      <c r="TTH219" s="116"/>
      <c r="TTI219" s="116" t="s">
        <v>74</v>
      </c>
      <c r="TTJ219" s="116"/>
      <c r="TTK219" s="116"/>
      <c r="TTL219" s="116"/>
      <c r="TTM219" s="116"/>
      <c r="TTN219" s="116"/>
      <c r="TTO219" s="116"/>
      <c r="TTP219" s="116"/>
      <c r="TTQ219" s="116" t="s">
        <v>74</v>
      </c>
      <c r="TTR219" s="116"/>
      <c r="TTS219" s="116"/>
      <c r="TTT219" s="116"/>
      <c r="TTU219" s="116"/>
      <c r="TTV219" s="116"/>
      <c r="TTW219" s="116"/>
      <c r="TTX219" s="116"/>
      <c r="TTY219" s="116" t="s">
        <v>74</v>
      </c>
      <c r="TTZ219" s="116"/>
      <c r="TUA219" s="116"/>
      <c r="TUB219" s="116"/>
      <c r="TUC219" s="116"/>
      <c r="TUD219" s="116"/>
      <c r="TUE219" s="116"/>
      <c r="TUF219" s="116"/>
      <c r="TUG219" s="116" t="s">
        <v>74</v>
      </c>
      <c r="TUH219" s="116"/>
      <c r="TUI219" s="116"/>
      <c r="TUJ219" s="116"/>
      <c r="TUK219" s="116"/>
      <c r="TUL219" s="116"/>
      <c r="TUM219" s="116"/>
      <c r="TUN219" s="116"/>
      <c r="TUO219" s="116" t="s">
        <v>74</v>
      </c>
      <c r="TUP219" s="116"/>
      <c r="TUQ219" s="116"/>
      <c r="TUR219" s="116"/>
      <c r="TUS219" s="116"/>
      <c r="TUT219" s="116"/>
      <c r="TUU219" s="116"/>
      <c r="TUV219" s="116"/>
      <c r="TUW219" s="116" t="s">
        <v>74</v>
      </c>
      <c r="TUX219" s="116"/>
      <c r="TUY219" s="116"/>
      <c r="TUZ219" s="116"/>
      <c r="TVA219" s="116"/>
      <c r="TVB219" s="116"/>
      <c r="TVC219" s="116"/>
      <c r="TVD219" s="116"/>
      <c r="TVE219" s="116" t="s">
        <v>74</v>
      </c>
      <c r="TVF219" s="116"/>
      <c r="TVG219" s="116"/>
      <c r="TVH219" s="116"/>
      <c r="TVI219" s="116"/>
      <c r="TVJ219" s="116"/>
      <c r="TVK219" s="116"/>
      <c r="TVL219" s="116"/>
      <c r="TVM219" s="116" t="s">
        <v>74</v>
      </c>
      <c r="TVN219" s="116"/>
      <c r="TVO219" s="116"/>
      <c r="TVP219" s="116"/>
      <c r="TVQ219" s="116"/>
      <c r="TVR219" s="116"/>
      <c r="TVS219" s="116"/>
      <c r="TVT219" s="116"/>
      <c r="TVU219" s="116" t="s">
        <v>74</v>
      </c>
      <c r="TVV219" s="116"/>
      <c r="TVW219" s="116"/>
      <c r="TVX219" s="116"/>
      <c r="TVY219" s="116"/>
      <c r="TVZ219" s="116"/>
      <c r="TWA219" s="116"/>
      <c r="TWB219" s="116"/>
      <c r="TWC219" s="116" t="s">
        <v>74</v>
      </c>
      <c r="TWD219" s="116"/>
      <c r="TWE219" s="116"/>
      <c r="TWF219" s="116"/>
      <c r="TWG219" s="116"/>
      <c r="TWH219" s="116"/>
      <c r="TWI219" s="116"/>
      <c r="TWJ219" s="116"/>
      <c r="TWK219" s="116" t="s">
        <v>74</v>
      </c>
      <c r="TWL219" s="116"/>
      <c r="TWM219" s="116"/>
      <c r="TWN219" s="116"/>
      <c r="TWO219" s="116"/>
      <c r="TWP219" s="116"/>
      <c r="TWQ219" s="116"/>
      <c r="TWR219" s="116"/>
      <c r="TWS219" s="116" t="s">
        <v>74</v>
      </c>
      <c r="TWT219" s="116"/>
      <c r="TWU219" s="116"/>
      <c r="TWV219" s="116"/>
      <c r="TWW219" s="116"/>
      <c r="TWX219" s="116"/>
      <c r="TWY219" s="116"/>
      <c r="TWZ219" s="116"/>
      <c r="TXA219" s="116" t="s">
        <v>74</v>
      </c>
      <c r="TXB219" s="116"/>
      <c r="TXC219" s="116"/>
      <c r="TXD219" s="116"/>
      <c r="TXE219" s="116"/>
      <c r="TXF219" s="116"/>
      <c r="TXG219" s="116"/>
      <c r="TXH219" s="116"/>
      <c r="TXI219" s="116" t="s">
        <v>74</v>
      </c>
      <c r="TXJ219" s="116"/>
      <c r="TXK219" s="116"/>
      <c r="TXL219" s="116"/>
      <c r="TXM219" s="116"/>
      <c r="TXN219" s="116"/>
      <c r="TXO219" s="116"/>
      <c r="TXP219" s="116"/>
      <c r="TXQ219" s="116" t="s">
        <v>74</v>
      </c>
      <c r="TXR219" s="116"/>
      <c r="TXS219" s="116"/>
      <c r="TXT219" s="116"/>
      <c r="TXU219" s="116"/>
      <c r="TXV219" s="116"/>
      <c r="TXW219" s="116"/>
      <c r="TXX219" s="116"/>
      <c r="TXY219" s="116" t="s">
        <v>74</v>
      </c>
      <c r="TXZ219" s="116"/>
      <c r="TYA219" s="116"/>
      <c r="TYB219" s="116"/>
      <c r="TYC219" s="116"/>
      <c r="TYD219" s="116"/>
      <c r="TYE219" s="116"/>
      <c r="TYF219" s="116"/>
      <c r="TYG219" s="116" t="s">
        <v>74</v>
      </c>
      <c r="TYH219" s="116"/>
      <c r="TYI219" s="116"/>
      <c r="TYJ219" s="116"/>
      <c r="TYK219" s="116"/>
      <c r="TYL219" s="116"/>
      <c r="TYM219" s="116"/>
      <c r="TYN219" s="116"/>
      <c r="TYO219" s="116" t="s">
        <v>74</v>
      </c>
      <c r="TYP219" s="116"/>
      <c r="TYQ219" s="116"/>
      <c r="TYR219" s="116"/>
      <c r="TYS219" s="116"/>
      <c r="TYT219" s="116"/>
      <c r="TYU219" s="116"/>
      <c r="TYV219" s="116"/>
      <c r="TYW219" s="116" t="s">
        <v>74</v>
      </c>
      <c r="TYX219" s="116"/>
      <c r="TYY219" s="116"/>
      <c r="TYZ219" s="116"/>
      <c r="TZA219" s="116"/>
      <c r="TZB219" s="116"/>
      <c r="TZC219" s="116"/>
      <c r="TZD219" s="116"/>
      <c r="TZE219" s="116" t="s">
        <v>74</v>
      </c>
      <c r="TZF219" s="116"/>
      <c r="TZG219" s="116"/>
      <c r="TZH219" s="116"/>
      <c r="TZI219" s="116"/>
      <c r="TZJ219" s="116"/>
      <c r="TZK219" s="116"/>
      <c r="TZL219" s="116"/>
      <c r="TZM219" s="116" t="s">
        <v>74</v>
      </c>
      <c r="TZN219" s="116"/>
      <c r="TZO219" s="116"/>
      <c r="TZP219" s="116"/>
      <c r="TZQ219" s="116"/>
      <c r="TZR219" s="116"/>
      <c r="TZS219" s="116"/>
      <c r="TZT219" s="116"/>
      <c r="TZU219" s="116" t="s">
        <v>74</v>
      </c>
      <c r="TZV219" s="116"/>
      <c r="TZW219" s="116"/>
      <c r="TZX219" s="116"/>
      <c r="TZY219" s="116"/>
      <c r="TZZ219" s="116"/>
      <c r="UAA219" s="116"/>
      <c r="UAB219" s="116"/>
      <c r="UAC219" s="116" t="s">
        <v>74</v>
      </c>
      <c r="UAD219" s="116"/>
      <c r="UAE219" s="116"/>
      <c r="UAF219" s="116"/>
      <c r="UAG219" s="116"/>
      <c r="UAH219" s="116"/>
      <c r="UAI219" s="116"/>
      <c r="UAJ219" s="116"/>
      <c r="UAK219" s="116" t="s">
        <v>74</v>
      </c>
      <c r="UAL219" s="116"/>
      <c r="UAM219" s="116"/>
      <c r="UAN219" s="116"/>
      <c r="UAO219" s="116"/>
      <c r="UAP219" s="116"/>
      <c r="UAQ219" s="116"/>
      <c r="UAR219" s="116"/>
      <c r="UAS219" s="116" t="s">
        <v>74</v>
      </c>
      <c r="UAT219" s="116"/>
      <c r="UAU219" s="116"/>
      <c r="UAV219" s="116"/>
      <c r="UAW219" s="116"/>
      <c r="UAX219" s="116"/>
      <c r="UAY219" s="116"/>
      <c r="UAZ219" s="116"/>
      <c r="UBA219" s="116" t="s">
        <v>74</v>
      </c>
      <c r="UBB219" s="116"/>
      <c r="UBC219" s="116"/>
      <c r="UBD219" s="116"/>
      <c r="UBE219" s="116"/>
      <c r="UBF219" s="116"/>
      <c r="UBG219" s="116"/>
      <c r="UBH219" s="116"/>
      <c r="UBI219" s="116" t="s">
        <v>74</v>
      </c>
      <c r="UBJ219" s="116"/>
      <c r="UBK219" s="116"/>
      <c r="UBL219" s="116"/>
      <c r="UBM219" s="116"/>
      <c r="UBN219" s="116"/>
      <c r="UBO219" s="116"/>
      <c r="UBP219" s="116"/>
      <c r="UBQ219" s="116" t="s">
        <v>74</v>
      </c>
      <c r="UBR219" s="116"/>
      <c r="UBS219" s="116"/>
      <c r="UBT219" s="116"/>
      <c r="UBU219" s="116"/>
      <c r="UBV219" s="116"/>
      <c r="UBW219" s="116"/>
      <c r="UBX219" s="116"/>
      <c r="UBY219" s="116" t="s">
        <v>74</v>
      </c>
      <c r="UBZ219" s="116"/>
      <c r="UCA219" s="116"/>
      <c r="UCB219" s="116"/>
      <c r="UCC219" s="116"/>
      <c r="UCD219" s="116"/>
      <c r="UCE219" s="116"/>
      <c r="UCF219" s="116"/>
      <c r="UCG219" s="116" t="s">
        <v>74</v>
      </c>
      <c r="UCH219" s="116"/>
      <c r="UCI219" s="116"/>
      <c r="UCJ219" s="116"/>
      <c r="UCK219" s="116"/>
      <c r="UCL219" s="116"/>
      <c r="UCM219" s="116"/>
      <c r="UCN219" s="116"/>
      <c r="UCO219" s="116" t="s">
        <v>74</v>
      </c>
      <c r="UCP219" s="116"/>
      <c r="UCQ219" s="116"/>
      <c r="UCR219" s="116"/>
      <c r="UCS219" s="116"/>
      <c r="UCT219" s="116"/>
      <c r="UCU219" s="116"/>
      <c r="UCV219" s="116"/>
      <c r="UCW219" s="116" t="s">
        <v>74</v>
      </c>
      <c r="UCX219" s="116"/>
      <c r="UCY219" s="116"/>
      <c r="UCZ219" s="116"/>
      <c r="UDA219" s="116"/>
      <c r="UDB219" s="116"/>
      <c r="UDC219" s="116"/>
      <c r="UDD219" s="116"/>
      <c r="UDE219" s="116" t="s">
        <v>74</v>
      </c>
      <c r="UDF219" s="116"/>
      <c r="UDG219" s="116"/>
      <c r="UDH219" s="116"/>
      <c r="UDI219" s="116"/>
      <c r="UDJ219" s="116"/>
      <c r="UDK219" s="116"/>
      <c r="UDL219" s="116"/>
      <c r="UDM219" s="116" t="s">
        <v>74</v>
      </c>
      <c r="UDN219" s="116"/>
      <c r="UDO219" s="116"/>
      <c r="UDP219" s="116"/>
      <c r="UDQ219" s="116"/>
      <c r="UDR219" s="116"/>
      <c r="UDS219" s="116"/>
      <c r="UDT219" s="116"/>
      <c r="UDU219" s="116" t="s">
        <v>74</v>
      </c>
      <c r="UDV219" s="116"/>
      <c r="UDW219" s="116"/>
      <c r="UDX219" s="116"/>
      <c r="UDY219" s="116"/>
      <c r="UDZ219" s="116"/>
      <c r="UEA219" s="116"/>
      <c r="UEB219" s="116"/>
      <c r="UEC219" s="116" t="s">
        <v>74</v>
      </c>
      <c r="UED219" s="116"/>
      <c r="UEE219" s="116"/>
      <c r="UEF219" s="116"/>
      <c r="UEG219" s="116"/>
      <c r="UEH219" s="116"/>
      <c r="UEI219" s="116"/>
      <c r="UEJ219" s="116"/>
      <c r="UEK219" s="116" t="s">
        <v>74</v>
      </c>
      <c r="UEL219" s="116"/>
      <c r="UEM219" s="116"/>
      <c r="UEN219" s="116"/>
      <c r="UEO219" s="116"/>
      <c r="UEP219" s="116"/>
      <c r="UEQ219" s="116"/>
      <c r="UER219" s="116"/>
      <c r="UES219" s="116" t="s">
        <v>74</v>
      </c>
      <c r="UET219" s="116"/>
      <c r="UEU219" s="116"/>
      <c r="UEV219" s="116"/>
      <c r="UEW219" s="116"/>
      <c r="UEX219" s="116"/>
      <c r="UEY219" s="116"/>
      <c r="UEZ219" s="116"/>
      <c r="UFA219" s="116" t="s">
        <v>74</v>
      </c>
      <c r="UFB219" s="116"/>
      <c r="UFC219" s="116"/>
      <c r="UFD219" s="116"/>
      <c r="UFE219" s="116"/>
      <c r="UFF219" s="116"/>
      <c r="UFG219" s="116"/>
      <c r="UFH219" s="116"/>
      <c r="UFI219" s="116" t="s">
        <v>74</v>
      </c>
      <c r="UFJ219" s="116"/>
      <c r="UFK219" s="116"/>
      <c r="UFL219" s="116"/>
      <c r="UFM219" s="116"/>
      <c r="UFN219" s="116"/>
      <c r="UFO219" s="116"/>
      <c r="UFP219" s="116"/>
      <c r="UFQ219" s="116" t="s">
        <v>74</v>
      </c>
      <c r="UFR219" s="116"/>
      <c r="UFS219" s="116"/>
      <c r="UFT219" s="116"/>
      <c r="UFU219" s="116"/>
      <c r="UFV219" s="116"/>
      <c r="UFW219" s="116"/>
      <c r="UFX219" s="116"/>
      <c r="UFY219" s="116" t="s">
        <v>74</v>
      </c>
      <c r="UFZ219" s="116"/>
      <c r="UGA219" s="116"/>
      <c r="UGB219" s="116"/>
      <c r="UGC219" s="116"/>
      <c r="UGD219" s="116"/>
      <c r="UGE219" s="116"/>
      <c r="UGF219" s="116"/>
      <c r="UGG219" s="116" t="s">
        <v>74</v>
      </c>
      <c r="UGH219" s="116"/>
      <c r="UGI219" s="116"/>
      <c r="UGJ219" s="116"/>
      <c r="UGK219" s="116"/>
      <c r="UGL219" s="116"/>
      <c r="UGM219" s="116"/>
      <c r="UGN219" s="116"/>
      <c r="UGO219" s="116" t="s">
        <v>74</v>
      </c>
      <c r="UGP219" s="116"/>
      <c r="UGQ219" s="116"/>
      <c r="UGR219" s="116"/>
      <c r="UGS219" s="116"/>
      <c r="UGT219" s="116"/>
      <c r="UGU219" s="116"/>
      <c r="UGV219" s="116"/>
      <c r="UGW219" s="116" t="s">
        <v>74</v>
      </c>
      <c r="UGX219" s="116"/>
      <c r="UGY219" s="116"/>
      <c r="UGZ219" s="116"/>
      <c r="UHA219" s="116"/>
      <c r="UHB219" s="116"/>
      <c r="UHC219" s="116"/>
      <c r="UHD219" s="116"/>
      <c r="UHE219" s="116" t="s">
        <v>74</v>
      </c>
      <c r="UHF219" s="116"/>
      <c r="UHG219" s="116"/>
      <c r="UHH219" s="116"/>
      <c r="UHI219" s="116"/>
      <c r="UHJ219" s="116"/>
      <c r="UHK219" s="116"/>
      <c r="UHL219" s="116"/>
      <c r="UHM219" s="116" t="s">
        <v>74</v>
      </c>
      <c r="UHN219" s="116"/>
      <c r="UHO219" s="116"/>
      <c r="UHP219" s="116"/>
      <c r="UHQ219" s="116"/>
      <c r="UHR219" s="116"/>
      <c r="UHS219" s="116"/>
      <c r="UHT219" s="116"/>
      <c r="UHU219" s="116" t="s">
        <v>74</v>
      </c>
      <c r="UHV219" s="116"/>
      <c r="UHW219" s="116"/>
      <c r="UHX219" s="116"/>
      <c r="UHY219" s="116"/>
      <c r="UHZ219" s="116"/>
      <c r="UIA219" s="116"/>
      <c r="UIB219" s="116"/>
      <c r="UIC219" s="116" t="s">
        <v>74</v>
      </c>
      <c r="UID219" s="116"/>
      <c r="UIE219" s="116"/>
      <c r="UIF219" s="116"/>
      <c r="UIG219" s="116"/>
      <c r="UIH219" s="116"/>
      <c r="UII219" s="116"/>
      <c r="UIJ219" s="116"/>
      <c r="UIK219" s="116" t="s">
        <v>74</v>
      </c>
      <c r="UIL219" s="116"/>
      <c r="UIM219" s="116"/>
      <c r="UIN219" s="116"/>
      <c r="UIO219" s="116"/>
      <c r="UIP219" s="116"/>
      <c r="UIQ219" s="116"/>
      <c r="UIR219" s="116"/>
      <c r="UIS219" s="116" t="s">
        <v>74</v>
      </c>
      <c r="UIT219" s="116"/>
      <c r="UIU219" s="116"/>
      <c r="UIV219" s="116"/>
      <c r="UIW219" s="116"/>
      <c r="UIX219" s="116"/>
      <c r="UIY219" s="116"/>
      <c r="UIZ219" s="116"/>
      <c r="UJA219" s="116" t="s">
        <v>74</v>
      </c>
      <c r="UJB219" s="116"/>
      <c r="UJC219" s="116"/>
      <c r="UJD219" s="116"/>
      <c r="UJE219" s="116"/>
      <c r="UJF219" s="116"/>
      <c r="UJG219" s="116"/>
      <c r="UJH219" s="116"/>
      <c r="UJI219" s="116" t="s">
        <v>74</v>
      </c>
      <c r="UJJ219" s="116"/>
      <c r="UJK219" s="116"/>
      <c r="UJL219" s="116"/>
      <c r="UJM219" s="116"/>
      <c r="UJN219" s="116"/>
      <c r="UJO219" s="116"/>
      <c r="UJP219" s="116"/>
      <c r="UJQ219" s="116" t="s">
        <v>74</v>
      </c>
      <c r="UJR219" s="116"/>
      <c r="UJS219" s="116"/>
      <c r="UJT219" s="116"/>
      <c r="UJU219" s="116"/>
      <c r="UJV219" s="116"/>
      <c r="UJW219" s="116"/>
      <c r="UJX219" s="116"/>
      <c r="UJY219" s="116" t="s">
        <v>74</v>
      </c>
      <c r="UJZ219" s="116"/>
      <c r="UKA219" s="116"/>
      <c r="UKB219" s="116"/>
      <c r="UKC219" s="116"/>
      <c r="UKD219" s="116"/>
      <c r="UKE219" s="116"/>
      <c r="UKF219" s="116"/>
      <c r="UKG219" s="116" t="s">
        <v>74</v>
      </c>
      <c r="UKH219" s="116"/>
      <c r="UKI219" s="116"/>
      <c r="UKJ219" s="116"/>
      <c r="UKK219" s="116"/>
      <c r="UKL219" s="116"/>
      <c r="UKM219" s="116"/>
      <c r="UKN219" s="116"/>
      <c r="UKO219" s="116" t="s">
        <v>74</v>
      </c>
      <c r="UKP219" s="116"/>
      <c r="UKQ219" s="116"/>
      <c r="UKR219" s="116"/>
      <c r="UKS219" s="116"/>
      <c r="UKT219" s="116"/>
      <c r="UKU219" s="116"/>
      <c r="UKV219" s="116"/>
      <c r="UKW219" s="116" t="s">
        <v>74</v>
      </c>
      <c r="UKX219" s="116"/>
      <c r="UKY219" s="116"/>
      <c r="UKZ219" s="116"/>
      <c r="ULA219" s="116"/>
      <c r="ULB219" s="116"/>
      <c r="ULC219" s="116"/>
      <c r="ULD219" s="116"/>
      <c r="ULE219" s="116" t="s">
        <v>74</v>
      </c>
      <c r="ULF219" s="116"/>
      <c r="ULG219" s="116"/>
      <c r="ULH219" s="116"/>
      <c r="ULI219" s="116"/>
      <c r="ULJ219" s="116"/>
      <c r="ULK219" s="116"/>
      <c r="ULL219" s="116"/>
      <c r="ULM219" s="116" t="s">
        <v>74</v>
      </c>
      <c r="ULN219" s="116"/>
      <c r="ULO219" s="116"/>
      <c r="ULP219" s="116"/>
      <c r="ULQ219" s="116"/>
      <c r="ULR219" s="116"/>
      <c r="ULS219" s="116"/>
      <c r="ULT219" s="116"/>
      <c r="ULU219" s="116" t="s">
        <v>74</v>
      </c>
      <c r="ULV219" s="116"/>
      <c r="ULW219" s="116"/>
      <c r="ULX219" s="116"/>
      <c r="ULY219" s="116"/>
      <c r="ULZ219" s="116"/>
      <c r="UMA219" s="116"/>
      <c r="UMB219" s="116"/>
      <c r="UMC219" s="116" t="s">
        <v>74</v>
      </c>
      <c r="UMD219" s="116"/>
      <c r="UME219" s="116"/>
      <c r="UMF219" s="116"/>
      <c r="UMG219" s="116"/>
      <c r="UMH219" s="116"/>
      <c r="UMI219" s="116"/>
      <c r="UMJ219" s="116"/>
      <c r="UMK219" s="116" t="s">
        <v>74</v>
      </c>
      <c r="UML219" s="116"/>
      <c r="UMM219" s="116"/>
      <c r="UMN219" s="116"/>
      <c r="UMO219" s="116"/>
      <c r="UMP219" s="116"/>
      <c r="UMQ219" s="116"/>
      <c r="UMR219" s="116"/>
      <c r="UMS219" s="116" t="s">
        <v>74</v>
      </c>
      <c r="UMT219" s="116"/>
      <c r="UMU219" s="116"/>
      <c r="UMV219" s="116"/>
      <c r="UMW219" s="116"/>
      <c r="UMX219" s="116"/>
      <c r="UMY219" s="116"/>
      <c r="UMZ219" s="116"/>
      <c r="UNA219" s="116" t="s">
        <v>74</v>
      </c>
      <c r="UNB219" s="116"/>
      <c r="UNC219" s="116"/>
      <c r="UND219" s="116"/>
      <c r="UNE219" s="116"/>
      <c r="UNF219" s="116"/>
      <c r="UNG219" s="116"/>
      <c r="UNH219" s="116"/>
      <c r="UNI219" s="116" t="s">
        <v>74</v>
      </c>
      <c r="UNJ219" s="116"/>
      <c r="UNK219" s="116"/>
      <c r="UNL219" s="116"/>
      <c r="UNM219" s="116"/>
      <c r="UNN219" s="116"/>
      <c r="UNO219" s="116"/>
      <c r="UNP219" s="116"/>
      <c r="UNQ219" s="116" t="s">
        <v>74</v>
      </c>
      <c r="UNR219" s="116"/>
      <c r="UNS219" s="116"/>
      <c r="UNT219" s="116"/>
      <c r="UNU219" s="116"/>
      <c r="UNV219" s="116"/>
      <c r="UNW219" s="116"/>
      <c r="UNX219" s="116"/>
      <c r="UNY219" s="116" t="s">
        <v>74</v>
      </c>
      <c r="UNZ219" s="116"/>
      <c r="UOA219" s="116"/>
      <c r="UOB219" s="116"/>
      <c r="UOC219" s="116"/>
      <c r="UOD219" s="116"/>
      <c r="UOE219" s="116"/>
      <c r="UOF219" s="116"/>
      <c r="UOG219" s="116" t="s">
        <v>74</v>
      </c>
      <c r="UOH219" s="116"/>
      <c r="UOI219" s="116"/>
      <c r="UOJ219" s="116"/>
      <c r="UOK219" s="116"/>
      <c r="UOL219" s="116"/>
      <c r="UOM219" s="116"/>
      <c r="UON219" s="116"/>
      <c r="UOO219" s="116" t="s">
        <v>74</v>
      </c>
      <c r="UOP219" s="116"/>
      <c r="UOQ219" s="116"/>
      <c r="UOR219" s="116"/>
      <c r="UOS219" s="116"/>
      <c r="UOT219" s="116"/>
      <c r="UOU219" s="116"/>
      <c r="UOV219" s="116"/>
      <c r="UOW219" s="116" t="s">
        <v>74</v>
      </c>
      <c r="UOX219" s="116"/>
      <c r="UOY219" s="116"/>
      <c r="UOZ219" s="116"/>
      <c r="UPA219" s="116"/>
      <c r="UPB219" s="116"/>
      <c r="UPC219" s="116"/>
      <c r="UPD219" s="116"/>
      <c r="UPE219" s="116" t="s">
        <v>74</v>
      </c>
      <c r="UPF219" s="116"/>
      <c r="UPG219" s="116"/>
      <c r="UPH219" s="116"/>
      <c r="UPI219" s="116"/>
      <c r="UPJ219" s="116"/>
      <c r="UPK219" s="116"/>
      <c r="UPL219" s="116"/>
      <c r="UPM219" s="116" t="s">
        <v>74</v>
      </c>
      <c r="UPN219" s="116"/>
      <c r="UPO219" s="116"/>
      <c r="UPP219" s="116"/>
      <c r="UPQ219" s="116"/>
      <c r="UPR219" s="116"/>
      <c r="UPS219" s="116"/>
      <c r="UPT219" s="116"/>
      <c r="UPU219" s="116" t="s">
        <v>74</v>
      </c>
      <c r="UPV219" s="116"/>
      <c r="UPW219" s="116"/>
      <c r="UPX219" s="116"/>
      <c r="UPY219" s="116"/>
      <c r="UPZ219" s="116"/>
      <c r="UQA219" s="116"/>
      <c r="UQB219" s="116"/>
      <c r="UQC219" s="116" t="s">
        <v>74</v>
      </c>
      <c r="UQD219" s="116"/>
      <c r="UQE219" s="116"/>
      <c r="UQF219" s="116"/>
      <c r="UQG219" s="116"/>
      <c r="UQH219" s="116"/>
      <c r="UQI219" s="116"/>
      <c r="UQJ219" s="116"/>
      <c r="UQK219" s="116" t="s">
        <v>74</v>
      </c>
      <c r="UQL219" s="116"/>
      <c r="UQM219" s="116"/>
      <c r="UQN219" s="116"/>
      <c r="UQO219" s="116"/>
      <c r="UQP219" s="116"/>
      <c r="UQQ219" s="116"/>
      <c r="UQR219" s="116"/>
      <c r="UQS219" s="116" t="s">
        <v>74</v>
      </c>
      <c r="UQT219" s="116"/>
      <c r="UQU219" s="116"/>
      <c r="UQV219" s="116"/>
      <c r="UQW219" s="116"/>
      <c r="UQX219" s="116"/>
      <c r="UQY219" s="116"/>
      <c r="UQZ219" s="116"/>
      <c r="URA219" s="116" t="s">
        <v>74</v>
      </c>
      <c r="URB219" s="116"/>
      <c r="URC219" s="116"/>
      <c r="URD219" s="116"/>
      <c r="URE219" s="116"/>
      <c r="URF219" s="116"/>
      <c r="URG219" s="116"/>
      <c r="URH219" s="116"/>
      <c r="URI219" s="116" t="s">
        <v>74</v>
      </c>
      <c r="URJ219" s="116"/>
      <c r="URK219" s="116"/>
      <c r="URL219" s="116"/>
      <c r="URM219" s="116"/>
      <c r="URN219" s="116"/>
      <c r="URO219" s="116"/>
      <c r="URP219" s="116"/>
      <c r="URQ219" s="116" t="s">
        <v>74</v>
      </c>
      <c r="URR219" s="116"/>
      <c r="URS219" s="116"/>
      <c r="URT219" s="116"/>
      <c r="URU219" s="116"/>
      <c r="URV219" s="116"/>
      <c r="URW219" s="116"/>
      <c r="URX219" s="116"/>
      <c r="URY219" s="116" t="s">
        <v>74</v>
      </c>
      <c r="URZ219" s="116"/>
      <c r="USA219" s="116"/>
      <c r="USB219" s="116"/>
      <c r="USC219" s="116"/>
      <c r="USD219" s="116"/>
      <c r="USE219" s="116"/>
      <c r="USF219" s="116"/>
      <c r="USG219" s="116" t="s">
        <v>74</v>
      </c>
      <c r="USH219" s="116"/>
      <c r="USI219" s="116"/>
      <c r="USJ219" s="116"/>
      <c r="USK219" s="116"/>
      <c r="USL219" s="116"/>
      <c r="USM219" s="116"/>
      <c r="USN219" s="116"/>
      <c r="USO219" s="116" t="s">
        <v>74</v>
      </c>
      <c r="USP219" s="116"/>
      <c r="USQ219" s="116"/>
      <c r="USR219" s="116"/>
      <c r="USS219" s="116"/>
      <c r="UST219" s="116"/>
      <c r="USU219" s="116"/>
      <c r="USV219" s="116"/>
      <c r="USW219" s="116" t="s">
        <v>74</v>
      </c>
      <c r="USX219" s="116"/>
      <c r="USY219" s="116"/>
      <c r="USZ219" s="116"/>
      <c r="UTA219" s="116"/>
      <c r="UTB219" s="116"/>
      <c r="UTC219" s="116"/>
      <c r="UTD219" s="116"/>
      <c r="UTE219" s="116" t="s">
        <v>74</v>
      </c>
      <c r="UTF219" s="116"/>
      <c r="UTG219" s="116"/>
      <c r="UTH219" s="116"/>
      <c r="UTI219" s="116"/>
      <c r="UTJ219" s="116"/>
      <c r="UTK219" s="116"/>
      <c r="UTL219" s="116"/>
      <c r="UTM219" s="116" t="s">
        <v>74</v>
      </c>
      <c r="UTN219" s="116"/>
      <c r="UTO219" s="116"/>
      <c r="UTP219" s="116"/>
      <c r="UTQ219" s="116"/>
      <c r="UTR219" s="116"/>
      <c r="UTS219" s="116"/>
      <c r="UTT219" s="116"/>
      <c r="UTU219" s="116" t="s">
        <v>74</v>
      </c>
      <c r="UTV219" s="116"/>
      <c r="UTW219" s="116"/>
      <c r="UTX219" s="116"/>
      <c r="UTY219" s="116"/>
      <c r="UTZ219" s="116"/>
      <c r="UUA219" s="116"/>
      <c r="UUB219" s="116"/>
      <c r="UUC219" s="116" t="s">
        <v>74</v>
      </c>
      <c r="UUD219" s="116"/>
      <c r="UUE219" s="116"/>
      <c r="UUF219" s="116"/>
      <c r="UUG219" s="116"/>
      <c r="UUH219" s="116"/>
      <c r="UUI219" s="116"/>
      <c r="UUJ219" s="116"/>
      <c r="UUK219" s="116" t="s">
        <v>74</v>
      </c>
      <c r="UUL219" s="116"/>
      <c r="UUM219" s="116"/>
      <c r="UUN219" s="116"/>
      <c r="UUO219" s="116"/>
      <c r="UUP219" s="116"/>
      <c r="UUQ219" s="116"/>
      <c r="UUR219" s="116"/>
      <c r="UUS219" s="116" t="s">
        <v>74</v>
      </c>
      <c r="UUT219" s="116"/>
      <c r="UUU219" s="116"/>
      <c r="UUV219" s="116"/>
      <c r="UUW219" s="116"/>
      <c r="UUX219" s="116"/>
      <c r="UUY219" s="116"/>
      <c r="UUZ219" s="116"/>
      <c r="UVA219" s="116" t="s">
        <v>74</v>
      </c>
      <c r="UVB219" s="116"/>
      <c r="UVC219" s="116"/>
      <c r="UVD219" s="116"/>
      <c r="UVE219" s="116"/>
      <c r="UVF219" s="116"/>
      <c r="UVG219" s="116"/>
      <c r="UVH219" s="116"/>
      <c r="UVI219" s="116" t="s">
        <v>74</v>
      </c>
      <c r="UVJ219" s="116"/>
      <c r="UVK219" s="116"/>
      <c r="UVL219" s="116"/>
      <c r="UVM219" s="116"/>
      <c r="UVN219" s="116"/>
      <c r="UVO219" s="116"/>
      <c r="UVP219" s="116"/>
      <c r="UVQ219" s="116" t="s">
        <v>74</v>
      </c>
      <c r="UVR219" s="116"/>
      <c r="UVS219" s="116"/>
      <c r="UVT219" s="116"/>
      <c r="UVU219" s="116"/>
      <c r="UVV219" s="116"/>
      <c r="UVW219" s="116"/>
      <c r="UVX219" s="116"/>
      <c r="UVY219" s="116" t="s">
        <v>74</v>
      </c>
      <c r="UVZ219" s="116"/>
      <c r="UWA219" s="116"/>
      <c r="UWB219" s="116"/>
      <c r="UWC219" s="116"/>
      <c r="UWD219" s="116"/>
      <c r="UWE219" s="116"/>
      <c r="UWF219" s="116"/>
      <c r="UWG219" s="116" t="s">
        <v>74</v>
      </c>
      <c r="UWH219" s="116"/>
      <c r="UWI219" s="116"/>
      <c r="UWJ219" s="116"/>
      <c r="UWK219" s="116"/>
      <c r="UWL219" s="116"/>
      <c r="UWM219" s="116"/>
      <c r="UWN219" s="116"/>
      <c r="UWO219" s="116" t="s">
        <v>74</v>
      </c>
      <c r="UWP219" s="116"/>
      <c r="UWQ219" s="116"/>
      <c r="UWR219" s="116"/>
      <c r="UWS219" s="116"/>
      <c r="UWT219" s="116"/>
      <c r="UWU219" s="116"/>
      <c r="UWV219" s="116"/>
      <c r="UWW219" s="116" t="s">
        <v>74</v>
      </c>
      <c r="UWX219" s="116"/>
      <c r="UWY219" s="116"/>
      <c r="UWZ219" s="116"/>
      <c r="UXA219" s="116"/>
      <c r="UXB219" s="116"/>
      <c r="UXC219" s="116"/>
      <c r="UXD219" s="116"/>
      <c r="UXE219" s="116" t="s">
        <v>74</v>
      </c>
      <c r="UXF219" s="116"/>
      <c r="UXG219" s="116"/>
      <c r="UXH219" s="116"/>
      <c r="UXI219" s="116"/>
      <c r="UXJ219" s="116"/>
      <c r="UXK219" s="116"/>
      <c r="UXL219" s="116"/>
      <c r="UXM219" s="116" t="s">
        <v>74</v>
      </c>
      <c r="UXN219" s="116"/>
      <c r="UXO219" s="116"/>
      <c r="UXP219" s="116"/>
      <c r="UXQ219" s="116"/>
      <c r="UXR219" s="116"/>
      <c r="UXS219" s="116"/>
      <c r="UXT219" s="116"/>
      <c r="UXU219" s="116" t="s">
        <v>74</v>
      </c>
      <c r="UXV219" s="116"/>
      <c r="UXW219" s="116"/>
      <c r="UXX219" s="116"/>
      <c r="UXY219" s="116"/>
      <c r="UXZ219" s="116"/>
      <c r="UYA219" s="116"/>
      <c r="UYB219" s="116"/>
      <c r="UYC219" s="116" t="s">
        <v>74</v>
      </c>
      <c r="UYD219" s="116"/>
      <c r="UYE219" s="116"/>
      <c r="UYF219" s="116"/>
      <c r="UYG219" s="116"/>
      <c r="UYH219" s="116"/>
      <c r="UYI219" s="116"/>
      <c r="UYJ219" s="116"/>
      <c r="UYK219" s="116" t="s">
        <v>74</v>
      </c>
      <c r="UYL219" s="116"/>
      <c r="UYM219" s="116"/>
      <c r="UYN219" s="116"/>
      <c r="UYO219" s="116"/>
      <c r="UYP219" s="116"/>
      <c r="UYQ219" s="116"/>
      <c r="UYR219" s="116"/>
      <c r="UYS219" s="116" t="s">
        <v>74</v>
      </c>
      <c r="UYT219" s="116"/>
      <c r="UYU219" s="116"/>
      <c r="UYV219" s="116"/>
      <c r="UYW219" s="116"/>
      <c r="UYX219" s="116"/>
      <c r="UYY219" s="116"/>
      <c r="UYZ219" s="116"/>
      <c r="UZA219" s="116" t="s">
        <v>74</v>
      </c>
      <c r="UZB219" s="116"/>
      <c r="UZC219" s="116"/>
      <c r="UZD219" s="116"/>
      <c r="UZE219" s="116"/>
      <c r="UZF219" s="116"/>
      <c r="UZG219" s="116"/>
      <c r="UZH219" s="116"/>
      <c r="UZI219" s="116" t="s">
        <v>74</v>
      </c>
      <c r="UZJ219" s="116"/>
      <c r="UZK219" s="116"/>
      <c r="UZL219" s="116"/>
      <c r="UZM219" s="116"/>
      <c r="UZN219" s="116"/>
      <c r="UZO219" s="116"/>
      <c r="UZP219" s="116"/>
      <c r="UZQ219" s="116" t="s">
        <v>74</v>
      </c>
      <c r="UZR219" s="116"/>
      <c r="UZS219" s="116"/>
      <c r="UZT219" s="116"/>
      <c r="UZU219" s="116"/>
      <c r="UZV219" s="116"/>
      <c r="UZW219" s="116"/>
      <c r="UZX219" s="116"/>
      <c r="UZY219" s="116" t="s">
        <v>74</v>
      </c>
      <c r="UZZ219" s="116"/>
      <c r="VAA219" s="116"/>
      <c r="VAB219" s="116"/>
      <c r="VAC219" s="116"/>
      <c r="VAD219" s="116"/>
      <c r="VAE219" s="116"/>
      <c r="VAF219" s="116"/>
      <c r="VAG219" s="116" t="s">
        <v>74</v>
      </c>
      <c r="VAH219" s="116"/>
      <c r="VAI219" s="116"/>
      <c r="VAJ219" s="116"/>
      <c r="VAK219" s="116"/>
      <c r="VAL219" s="116"/>
      <c r="VAM219" s="116"/>
      <c r="VAN219" s="116"/>
      <c r="VAO219" s="116" t="s">
        <v>74</v>
      </c>
      <c r="VAP219" s="116"/>
      <c r="VAQ219" s="116"/>
      <c r="VAR219" s="116"/>
      <c r="VAS219" s="116"/>
      <c r="VAT219" s="116"/>
      <c r="VAU219" s="116"/>
      <c r="VAV219" s="116"/>
      <c r="VAW219" s="116" t="s">
        <v>74</v>
      </c>
      <c r="VAX219" s="116"/>
      <c r="VAY219" s="116"/>
      <c r="VAZ219" s="116"/>
      <c r="VBA219" s="116"/>
      <c r="VBB219" s="116"/>
      <c r="VBC219" s="116"/>
      <c r="VBD219" s="116"/>
      <c r="VBE219" s="116" t="s">
        <v>74</v>
      </c>
      <c r="VBF219" s="116"/>
      <c r="VBG219" s="116"/>
      <c r="VBH219" s="116"/>
      <c r="VBI219" s="116"/>
      <c r="VBJ219" s="116"/>
      <c r="VBK219" s="116"/>
      <c r="VBL219" s="116"/>
      <c r="VBM219" s="116" t="s">
        <v>74</v>
      </c>
      <c r="VBN219" s="116"/>
      <c r="VBO219" s="116"/>
      <c r="VBP219" s="116"/>
      <c r="VBQ219" s="116"/>
      <c r="VBR219" s="116"/>
      <c r="VBS219" s="116"/>
      <c r="VBT219" s="116"/>
      <c r="VBU219" s="116" t="s">
        <v>74</v>
      </c>
      <c r="VBV219" s="116"/>
      <c r="VBW219" s="116"/>
      <c r="VBX219" s="116"/>
      <c r="VBY219" s="116"/>
      <c r="VBZ219" s="116"/>
      <c r="VCA219" s="116"/>
      <c r="VCB219" s="116"/>
      <c r="VCC219" s="116" t="s">
        <v>74</v>
      </c>
      <c r="VCD219" s="116"/>
      <c r="VCE219" s="116"/>
      <c r="VCF219" s="116"/>
      <c r="VCG219" s="116"/>
      <c r="VCH219" s="116"/>
      <c r="VCI219" s="116"/>
      <c r="VCJ219" s="116"/>
      <c r="VCK219" s="116" t="s">
        <v>74</v>
      </c>
      <c r="VCL219" s="116"/>
      <c r="VCM219" s="116"/>
      <c r="VCN219" s="116"/>
      <c r="VCO219" s="116"/>
      <c r="VCP219" s="116"/>
      <c r="VCQ219" s="116"/>
      <c r="VCR219" s="116"/>
      <c r="VCS219" s="116" t="s">
        <v>74</v>
      </c>
      <c r="VCT219" s="116"/>
      <c r="VCU219" s="116"/>
      <c r="VCV219" s="116"/>
      <c r="VCW219" s="116"/>
      <c r="VCX219" s="116"/>
      <c r="VCY219" s="116"/>
      <c r="VCZ219" s="116"/>
      <c r="VDA219" s="116" t="s">
        <v>74</v>
      </c>
      <c r="VDB219" s="116"/>
      <c r="VDC219" s="116"/>
      <c r="VDD219" s="116"/>
      <c r="VDE219" s="116"/>
      <c r="VDF219" s="116"/>
      <c r="VDG219" s="116"/>
      <c r="VDH219" s="116"/>
      <c r="VDI219" s="116" t="s">
        <v>74</v>
      </c>
      <c r="VDJ219" s="116"/>
      <c r="VDK219" s="116"/>
      <c r="VDL219" s="116"/>
      <c r="VDM219" s="116"/>
      <c r="VDN219" s="116"/>
      <c r="VDO219" s="116"/>
      <c r="VDP219" s="116"/>
      <c r="VDQ219" s="116" t="s">
        <v>74</v>
      </c>
      <c r="VDR219" s="116"/>
      <c r="VDS219" s="116"/>
      <c r="VDT219" s="116"/>
      <c r="VDU219" s="116"/>
      <c r="VDV219" s="116"/>
      <c r="VDW219" s="116"/>
      <c r="VDX219" s="116"/>
      <c r="VDY219" s="116" t="s">
        <v>74</v>
      </c>
      <c r="VDZ219" s="116"/>
      <c r="VEA219" s="116"/>
      <c r="VEB219" s="116"/>
      <c r="VEC219" s="116"/>
      <c r="VED219" s="116"/>
      <c r="VEE219" s="116"/>
      <c r="VEF219" s="116"/>
      <c r="VEG219" s="116" t="s">
        <v>74</v>
      </c>
      <c r="VEH219" s="116"/>
      <c r="VEI219" s="116"/>
      <c r="VEJ219" s="116"/>
      <c r="VEK219" s="116"/>
      <c r="VEL219" s="116"/>
      <c r="VEM219" s="116"/>
      <c r="VEN219" s="116"/>
      <c r="VEO219" s="116" t="s">
        <v>74</v>
      </c>
      <c r="VEP219" s="116"/>
      <c r="VEQ219" s="116"/>
      <c r="VER219" s="116"/>
      <c r="VES219" s="116"/>
      <c r="VET219" s="116"/>
      <c r="VEU219" s="116"/>
      <c r="VEV219" s="116"/>
      <c r="VEW219" s="116" t="s">
        <v>74</v>
      </c>
      <c r="VEX219" s="116"/>
      <c r="VEY219" s="116"/>
      <c r="VEZ219" s="116"/>
      <c r="VFA219" s="116"/>
      <c r="VFB219" s="116"/>
      <c r="VFC219" s="116"/>
      <c r="VFD219" s="116"/>
      <c r="VFE219" s="116" t="s">
        <v>74</v>
      </c>
      <c r="VFF219" s="116"/>
      <c r="VFG219" s="116"/>
      <c r="VFH219" s="116"/>
      <c r="VFI219" s="116"/>
      <c r="VFJ219" s="116"/>
      <c r="VFK219" s="116"/>
      <c r="VFL219" s="116"/>
      <c r="VFM219" s="116" t="s">
        <v>74</v>
      </c>
      <c r="VFN219" s="116"/>
      <c r="VFO219" s="116"/>
      <c r="VFP219" s="116"/>
      <c r="VFQ219" s="116"/>
      <c r="VFR219" s="116"/>
      <c r="VFS219" s="116"/>
      <c r="VFT219" s="116"/>
      <c r="VFU219" s="116" t="s">
        <v>74</v>
      </c>
      <c r="VFV219" s="116"/>
      <c r="VFW219" s="116"/>
      <c r="VFX219" s="116"/>
      <c r="VFY219" s="116"/>
      <c r="VFZ219" s="116"/>
      <c r="VGA219" s="116"/>
      <c r="VGB219" s="116"/>
      <c r="VGC219" s="116" t="s">
        <v>74</v>
      </c>
      <c r="VGD219" s="116"/>
      <c r="VGE219" s="116"/>
      <c r="VGF219" s="116"/>
      <c r="VGG219" s="116"/>
      <c r="VGH219" s="116"/>
      <c r="VGI219" s="116"/>
      <c r="VGJ219" s="116"/>
      <c r="VGK219" s="116" t="s">
        <v>74</v>
      </c>
      <c r="VGL219" s="116"/>
      <c r="VGM219" s="116"/>
      <c r="VGN219" s="116"/>
      <c r="VGO219" s="116"/>
      <c r="VGP219" s="116"/>
      <c r="VGQ219" s="116"/>
      <c r="VGR219" s="116"/>
      <c r="VGS219" s="116" t="s">
        <v>74</v>
      </c>
      <c r="VGT219" s="116"/>
      <c r="VGU219" s="116"/>
      <c r="VGV219" s="116"/>
      <c r="VGW219" s="116"/>
      <c r="VGX219" s="116"/>
      <c r="VGY219" s="116"/>
      <c r="VGZ219" s="116"/>
      <c r="VHA219" s="116" t="s">
        <v>74</v>
      </c>
      <c r="VHB219" s="116"/>
      <c r="VHC219" s="116"/>
      <c r="VHD219" s="116"/>
      <c r="VHE219" s="116"/>
      <c r="VHF219" s="116"/>
      <c r="VHG219" s="116"/>
      <c r="VHH219" s="116"/>
      <c r="VHI219" s="116" t="s">
        <v>74</v>
      </c>
      <c r="VHJ219" s="116"/>
      <c r="VHK219" s="116"/>
      <c r="VHL219" s="116"/>
      <c r="VHM219" s="116"/>
      <c r="VHN219" s="116"/>
      <c r="VHO219" s="116"/>
      <c r="VHP219" s="116"/>
      <c r="VHQ219" s="116" t="s">
        <v>74</v>
      </c>
      <c r="VHR219" s="116"/>
      <c r="VHS219" s="116"/>
      <c r="VHT219" s="116"/>
      <c r="VHU219" s="116"/>
      <c r="VHV219" s="116"/>
      <c r="VHW219" s="116"/>
      <c r="VHX219" s="116"/>
      <c r="VHY219" s="116" t="s">
        <v>74</v>
      </c>
      <c r="VHZ219" s="116"/>
      <c r="VIA219" s="116"/>
      <c r="VIB219" s="116"/>
      <c r="VIC219" s="116"/>
      <c r="VID219" s="116"/>
      <c r="VIE219" s="116"/>
      <c r="VIF219" s="116"/>
      <c r="VIG219" s="116" t="s">
        <v>74</v>
      </c>
      <c r="VIH219" s="116"/>
      <c r="VII219" s="116"/>
      <c r="VIJ219" s="116"/>
      <c r="VIK219" s="116"/>
      <c r="VIL219" s="116"/>
      <c r="VIM219" s="116"/>
      <c r="VIN219" s="116"/>
      <c r="VIO219" s="116" t="s">
        <v>74</v>
      </c>
      <c r="VIP219" s="116"/>
      <c r="VIQ219" s="116"/>
      <c r="VIR219" s="116"/>
      <c r="VIS219" s="116"/>
      <c r="VIT219" s="116"/>
      <c r="VIU219" s="116"/>
      <c r="VIV219" s="116"/>
      <c r="VIW219" s="116" t="s">
        <v>74</v>
      </c>
      <c r="VIX219" s="116"/>
      <c r="VIY219" s="116"/>
      <c r="VIZ219" s="116"/>
      <c r="VJA219" s="116"/>
      <c r="VJB219" s="116"/>
      <c r="VJC219" s="116"/>
      <c r="VJD219" s="116"/>
      <c r="VJE219" s="116" t="s">
        <v>74</v>
      </c>
      <c r="VJF219" s="116"/>
      <c r="VJG219" s="116"/>
      <c r="VJH219" s="116"/>
      <c r="VJI219" s="116"/>
      <c r="VJJ219" s="116"/>
      <c r="VJK219" s="116"/>
      <c r="VJL219" s="116"/>
      <c r="VJM219" s="116" t="s">
        <v>74</v>
      </c>
      <c r="VJN219" s="116"/>
      <c r="VJO219" s="116"/>
      <c r="VJP219" s="116"/>
      <c r="VJQ219" s="116"/>
      <c r="VJR219" s="116"/>
      <c r="VJS219" s="116"/>
      <c r="VJT219" s="116"/>
      <c r="VJU219" s="116" t="s">
        <v>74</v>
      </c>
      <c r="VJV219" s="116"/>
      <c r="VJW219" s="116"/>
      <c r="VJX219" s="116"/>
      <c r="VJY219" s="116"/>
      <c r="VJZ219" s="116"/>
      <c r="VKA219" s="116"/>
      <c r="VKB219" s="116"/>
      <c r="VKC219" s="116" t="s">
        <v>74</v>
      </c>
      <c r="VKD219" s="116"/>
      <c r="VKE219" s="116"/>
      <c r="VKF219" s="116"/>
      <c r="VKG219" s="116"/>
      <c r="VKH219" s="116"/>
      <c r="VKI219" s="116"/>
      <c r="VKJ219" s="116"/>
      <c r="VKK219" s="116" t="s">
        <v>74</v>
      </c>
      <c r="VKL219" s="116"/>
      <c r="VKM219" s="116"/>
      <c r="VKN219" s="116"/>
      <c r="VKO219" s="116"/>
      <c r="VKP219" s="116"/>
      <c r="VKQ219" s="116"/>
      <c r="VKR219" s="116"/>
      <c r="VKS219" s="116" t="s">
        <v>74</v>
      </c>
      <c r="VKT219" s="116"/>
      <c r="VKU219" s="116"/>
      <c r="VKV219" s="116"/>
      <c r="VKW219" s="116"/>
      <c r="VKX219" s="116"/>
      <c r="VKY219" s="116"/>
      <c r="VKZ219" s="116"/>
      <c r="VLA219" s="116" t="s">
        <v>74</v>
      </c>
      <c r="VLB219" s="116"/>
      <c r="VLC219" s="116"/>
      <c r="VLD219" s="116"/>
      <c r="VLE219" s="116"/>
      <c r="VLF219" s="116"/>
      <c r="VLG219" s="116"/>
      <c r="VLH219" s="116"/>
      <c r="VLI219" s="116" t="s">
        <v>74</v>
      </c>
      <c r="VLJ219" s="116"/>
      <c r="VLK219" s="116"/>
      <c r="VLL219" s="116"/>
      <c r="VLM219" s="116"/>
      <c r="VLN219" s="116"/>
      <c r="VLO219" s="116"/>
      <c r="VLP219" s="116"/>
      <c r="VLQ219" s="116" t="s">
        <v>74</v>
      </c>
      <c r="VLR219" s="116"/>
      <c r="VLS219" s="116"/>
      <c r="VLT219" s="116"/>
      <c r="VLU219" s="116"/>
      <c r="VLV219" s="116"/>
      <c r="VLW219" s="116"/>
      <c r="VLX219" s="116"/>
      <c r="VLY219" s="116" t="s">
        <v>74</v>
      </c>
      <c r="VLZ219" s="116"/>
      <c r="VMA219" s="116"/>
      <c r="VMB219" s="116"/>
      <c r="VMC219" s="116"/>
      <c r="VMD219" s="116"/>
      <c r="VME219" s="116"/>
      <c r="VMF219" s="116"/>
      <c r="VMG219" s="116" t="s">
        <v>74</v>
      </c>
      <c r="VMH219" s="116"/>
      <c r="VMI219" s="116"/>
      <c r="VMJ219" s="116"/>
      <c r="VMK219" s="116"/>
      <c r="VML219" s="116"/>
      <c r="VMM219" s="116"/>
      <c r="VMN219" s="116"/>
      <c r="VMO219" s="116" t="s">
        <v>74</v>
      </c>
      <c r="VMP219" s="116"/>
      <c r="VMQ219" s="116"/>
      <c r="VMR219" s="116"/>
      <c r="VMS219" s="116"/>
      <c r="VMT219" s="116"/>
      <c r="VMU219" s="116"/>
      <c r="VMV219" s="116"/>
      <c r="VMW219" s="116" t="s">
        <v>74</v>
      </c>
      <c r="VMX219" s="116"/>
      <c r="VMY219" s="116"/>
      <c r="VMZ219" s="116"/>
      <c r="VNA219" s="116"/>
      <c r="VNB219" s="116"/>
      <c r="VNC219" s="116"/>
      <c r="VND219" s="116"/>
      <c r="VNE219" s="116" t="s">
        <v>74</v>
      </c>
      <c r="VNF219" s="116"/>
      <c r="VNG219" s="116"/>
      <c r="VNH219" s="116"/>
      <c r="VNI219" s="116"/>
      <c r="VNJ219" s="116"/>
      <c r="VNK219" s="116"/>
      <c r="VNL219" s="116"/>
      <c r="VNM219" s="116" t="s">
        <v>74</v>
      </c>
      <c r="VNN219" s="116"/>
      <c r="VNO219" s="116"/>
      <c r="VNP219" s="116"/>
      <c r="VNQ219" s="116"/>
      <c r="VNR219" s="116"/>
      <c r="VNS219" s="116"/>
      <c r="VNT219" s="116"/>
      <c r="VNU219" s="116" t="s">
        <v>74</v>
      </c>
      <c r="VNV219" s="116"/>
      <c r="VNW219" s="116"/>
      <c r="VNX219" s="116"/>
      <c r="VNY219" s="116"/>
      <c r="VNZ219" s="116"/>
      <c r="VOA219" s="116"/>
      <c r="VOB219" s="116"/>
      <c r="VOC219" s="116" t="s">
        <v>74</v>
      </c>
      <c r="VOD219" s="116"/>
      <c r="VOE219" s="116"/>
      <c r="VOF219" s="116"/>
      <c r="VOG219" s="116"/>
      <c r="VOH219" s="116"/>
      <c r="VOI219" s="116"/>
      <c r="VOJ219" s="116"/>
      <c r="VOK219" s="116" t="s">
        <v>74</v>
      </c>
      <c r="VOL219" s="116"/>
      <c r="VOM219" s="116"/>
      <c r="VON219" s="116"/>
      <c r="VOO219" s="116"/>
      <c r="VOP219" s="116"/>
      <c r="VOQ219" s="116"/>
      <c r="VOR219" s="116"/>
      <c r="VOS219" s="116" t="s">
        <v>74</v>
      </c>
      <c r="VOT219" s="116"/>
      <c r="VOU219" s="116"/>
      <c r="VOV219" s="116"/>
      <c r="VOW219" s="116"/>
      <c r="VOX219" s="116"/>
      <c r="VOY219" s="116"/>
      <c r="VOZ219" s="116"/>
      <c r="VPA219" s="116" t="s">
        <v>74</v>
      </c>
      <c r="VPB219" s="116"/>
      <c r="VPC219" s="116"/>
      <c r="VPD219" s="116"/>
      <c r="VPE219" s="116"/>
      <c r="VPF219" s="116"/>
      <c r="VPG219" s="116"/>
      <c r="VPH219" s="116"/>
      <c r="VPI219" s="116" t="s">
        <v>74</v>
      </c>
      <c r="VPJ219" s="116"/>
      <c r="VPK219" s="116"/>
      <c r="VPL219" s="116"/>
      <c r="VPM219" s="116"/>
      <c r="VPN219" s="116"/>
      <c r="VPO219" s="116"/>
      <c r="VPP219" s="116"/>
      <c r="VPQ219" s="116" t="s">
        <v>74</v>
      </c>
      <c r="VPR219" s="116"/>
      <c r="VPS219" s="116"/>
      <c r="VPT219" s="116"/>
      <c r="VPU219" s="116"/>
      <c r="VPV219" s="116"/>
      <c r="VPW219" s="116"/>
      <c r="VPX219" s="116"/>
      <c r="VPY219" s="116" t="s">
        <v>74</v>
      </c>
      <c r="VPZ219" s="116"/>
      <c r="VQA219" s="116"/>
      <c r="VQB219" s="116"/>
      <c r="VQC219" s="116"/>
      <c r="VQD219" s="116"/>
      <c r="VQE219" s="116"/>
      <c r="VQF219" s="116"/>
      <c r="VQG219" s="116" t="s">
        <v>74</v>
      </c>
      <c r="VQH219" s="116"/>
      <c r="VQI219" s="116"/>
      <c r="VQJ219" s="116"/>
      <c r="VQK219" s="116"/>
      <c r="VQL219" s="116"/>
      <c r="VQM219" s="116"/>
      <c r="VQN219" s="116"/>
      <c r="VQO219" s="116" t="s">
        <v>74</v>
      </c>
      <c r="VQP219" s="116"/>
      <c r="VQQ219" s="116"/>
      <c r="VQR219" s="116"/>
      <c r="VQS219" s="116"/>
      <c r="VQT219" s="116"/>
      <c r="VQU219" s="116"/>
      <c r="VQV219" s="116"/>
      <c r="VQW219" s="116" t="s">
        <v>74</v>
      </c>
      <c r="VQX219" s="116"/>
      <c r="VQY219" s="116"/>
      <c r="VQZ219" s="116"/>
      <c r="VRA219" s="116"/>
      <c r="VRB219" s="116"/>
      <c r="VRC219" s="116"/>
      <c r="VRD219" s="116"/>
      <c r="VRE219" s="116" t="s">
        <v>74</v>
      </c>
      <c r="VRF219" s="116"/>
      <c r="VRG219" s="116"/>
      <c r="VRH219" s="116"/>
      <c r="VRI219" s="116"/>
      <c r="VRJ219" s="116"/>
      <c r="VRK219" s="116"/>
      <c r="VRL219" s="116"/>
      <c r="VRM219" s="116" t="s">
        <v>74</v>
      </c>
      <c r="VRN219" s="116"/>
      <c r="VRO219" s="116"/>
      <c r="VRP219" s="116"/>
      <c r="VRQ219" s="116"/>
      <c r="VRR219" s="116"/>
      <c r="VRS219" s="116"/>
      <c r="VRT219" s="116"/>
      <c r="VRU219" s="116" t="s">
        <v>74</v>
      </c>
      <c r="VRV219" s="116"/>
      <c r="VRW219" s="116"/>
      <c r="VRX219" s="116"/>
      <c r="VRY219" s="116"/>
      <c r="VRZ219" s="116"/>
      <c r="VSA219" s="116"/>
      <c r="VSB219" s="116"/>
      <c r="VSC219" s="116" t="s">
        <v>74</v>
      </c>
      <c r="VSD219" s="116"/>
      <c r="VSE219" s="116"/>
      <c r="VSF219" s="116"/>
      <c r="VSG219" s="116"/>
      <c r="VSH219" s="116"/>
      <c r="VSI219" s="116"/>
      <c r="VSJ219" s="116"/>
      <c r="VSK219" s="116" t="s">
        <v>74</v>
      </c>
      <c r="VSL219" s="116"/>
      <c r="VSM219" s="116"/>
      <c r="VSN219" s="116"/>
      <c r="VSO219" s="116"/>
      <c r="VSP219" s="116"/>
      <c r="VSQ219" s="116"/>
      <c r="VSR219" s="116"/>
      <c r="VSS219" s="116" t="s">
        <v>74</v>
      </c>
      <c r="VST219" s="116"/>
      <c r="VSU219" s="116"/>
      <c r="VSV219" s="116"/>
      <c r="VSW219" s="116"/>
      <c r="VSX219" s="116"/>
      <c r="VSY219" s="116"/>
      <c r="VSZ219" s="116"/>
      <c r="VTA219" s="116" t="s">
        <v>74</v>
      </c>
      <c r="VTB219" s="116"/>
      <c r="VTC219" s="116"/>
      <c r="VTD219" s="116"/>
      <c r="VTE219" s="116"/>
      <c r="VTF219" s="116"/>
      <c r="VTG219" s="116"/>
      <c r="VTH219" s="116"/>
      <c r="VTI219" s="116" t="s">
        <v>74</v>
      </c>
      <c r="VTJ219" s="116"/>
      <c r="VTK219" s="116"/>
      <c r="VTL219" s="116"/>
      <c r="VTM219" s="116"/>
      <c r="VTN219" s="116"/>
      <c r="VTO219" s="116"/>
      <c r="VTP219" s="116"/>
      <c r="VTQ219" s="116" t="s">
        <v>74</v>
      </c>
      <c r="VTR219" s="116"/>
      <c r="VTS219" s="116"/>
      <c r="VTT219" s="116"/>
      <c r="VTU219" s="116"/>
      <c r="VTV219" s="116"/>
      <c r="VTW219" s="116"/>
      <c r="VTX219" s="116"/>
      <c r="VTY219" s="116" t="s">
        <v>74</v>
      </c>
      <c r="VTZ219" s="116"/>
      <c r="VUA219" s="116"/>
      <c r="VUB219" s="116"/>
      <c r="VUC219" s="116"/>
      <c r="VUD219" s="116"/>
      <c r="VUE219" s="116"/>
      <c r="VUF219" s="116"/>
      <c r="VUG219" s="116" t="s">
        <v>74</v>
      </c>
      <c r="VUH219" s="116"/>
      <c r="VUI219" s="116"/>
      <c r="VUJ219" s="116"/>
      <c r="VUK219" s="116"/>
      <c r="VUL219" s="116"/>
      <c r="VUM219" s="116"/>
      <c r="VUN219" s="116"/>
      <c r="VUO219" s="116" t="s">
        <v>74</v>
      </c>
      <c r="VUP219" s="116"/>
      <c r="VUQ219" s="116"/>
      <c r="VUR219" s="116"/>
      <c r="VUS219" s="116"/>
      <c r="VUT219" s="116"/>
      <c r="VUU219" s="116"/>
      <c r="VUV219" s="116"/>
      <c r="VUW219" s="116" t="s">
        <v>74</v>
      </c>
      <c r="VUX219" s="116"/>
      <c r="VUY219" s="116"/>
      <c r="VUZ219" s="116"/>
      <c r="VVA219" s="116"/>
      <c r="VVB219" s="116"/>
      <c r="VVC219" s="116"/>
      <c r="VVD219" s="116"/>
      <c r="VVE219" s="116" t="s">
        <v>74</v>
      </c>
      <c r="VVF219" s="116"/>
      <c r="VVG219" s="116"/>
      <c r="VVH219" s="116"/>
      <c r="VVI219" s="116"/>
      <c r="VVJ219" s="116"/>
      <c r="VVK219" s="116"/>
      <c r="VVL219" s="116"/>
      <c r="VVM219" s="116" t="s">
        <v>74</v>
      </c>
      <c r="VVN219" s="116"/>
      <c r="VVO219" s="116"/>
      <c r="VVP219" s="116"/>
      <c r="VVQ219" s="116"/>
      <c r="VVR219" s="116"/>
      <c r="VVS219" s="116"/>
      <c r="VVT219" s="116"/>
      <c r="VVU219" s="116" t="s">
        <v>74</v>
      </c>
      <c r="VVV219" s="116"/>
      <c r="VVW219" s="116"/>
      <c r="VVX219" s="116"/>
      <c r="VVY219" s="116"/>
      <c r="VVZ219" s="116"/>
      <c r="VWA219" s="116"/>
      <c r="VWB219" s="116"/>
      <c r="VWC219" s="116" t="s">
        <v>74</v>
      </c>
      <c r="VWD219" s="116"/>
      <c r="VWE219" s="116"/>
      <c r="VWF219" s="116"/>
      <c r="VWG219" s="116"/>
      <c r="VWH219" s="116"/>
      <c r="VWI219" s="116"/>
      <c r="VWJ219" s="116"/>
      <c r="VWK219" s="116" t="s">
        <v>74</v>
      </c>
      <c r="VWL219" s="116"/>
      <c r="VWM219" s="116"/>
      <c r="VWN219" s="116"/>
      <c r="VWO219" s="116"/>
      <c r="VWP219" s="116"/>
      <c r="VWQ219" s="116"/>
      <c r="VWR219" s="116"/>
      <c r="VWS219" s="116" t="s">
        <v>74</v>
      </c>
      <c r="VWT219" s="116"/>
      <c r="VWU219" s="116"/>
      <c r="VWV219" s="116"/>
      <c r="VWW219" s="116"/>
      <c r="VWX219" s="116"/>
      <c r="VWY219" s="116"/>
      <c r="VWZ219" s="116"/>
      <c r="VXA219" s="116" t="s">
        <v>74</v>
      </c>
      <c r="VXB219" s="116"/>
      <c r="VXC219" s="116"/>
      <c r="VXD219" s="116"/>
      <c r="VXE219" s="116"/>
      <c r="VXF219" s="116"/>
      <c r="VXG219" s="116"/>
      <c r="VXH219" s="116"/>
      <c r="VXI219" s="116" t="s">
        <v>74</v>
      </c>
      <c r="VXJ219" s="116"/>
      <c r="VXK219" s="116"/>
      <c r="VXL219" s="116"/>
      <c r="VXM219" s="116"/>
      <c r="VXN219" s="116"/>
      <c r="VXO219" s="116"/>
      <c r="VXP219" s="116"/>
      <c r="VXQ219" s="116" t="s">
        <v>74</v>
      </c>
      <c r="VXR219" s="116"/>
      <c r="VXS219" s="116"/>
      <c r="VXT219" s="116"/>
      <c r="VXU219" s="116"/>
      <c r="VXV219" s="116"/>
      <c r="VXW219" s="116"/>
      <c r="VXX219" s="116"/>
      <c r="VXY219" s="116" t="s">
        <v>74</v>
      </c>
      <c r="VXZ219" s="116"/>
      <c r="VYA219" s="116"/>
      <c r="VYB219" s="116"/>
      <c r="VYC219" s="116"/>
      <c r="VYD219" s="116"/>
      <c r="VYE219" s="116"/>
      <c r="VYF219" s="116"/>
      <c r="VYG219" s="116" t="s">
        <v>74</v>
      </c>
      <c r="VYH219" s="116"/>
      <c r="VYI219" s="116"/>
      <c r="VYJ219" s="116"/>
      <c r="VYK219" s="116"/>
      <c r="VYL219" s="116"/>
      <c r="VYM219" s="116"/>
      <c r="VYN219" s="116"/>
      <c r="VYO219" s="116" t="s">
        <v>74</v>
      </c>
      <c r="VYP219" s="116"/>
      <c r="VYQ219" s="116"/>
      <c r="VYR219" s="116"/>
      <c r="VYS219" s="116"/>
      <c r="VYT219" s="116"/>
      <c r="VYU219" s="116"/>
      <c r="VYV219" s="116"/>
      <c r="VYW219" s="116" t="s">
        <v>74</v>
      </c>
      <c r="VYX219" s="116"/>
      <c r="VYY219" s="116"/>
      <c r="VYZ219" s="116"/>
      <c r="VZA219" s="116"/>
      <c r="VZB219" s="116"/>
      <c r="VZC219" s="116"/>
      <c r="VZD219" s="116"/>
      <c r="VZE219" s="116" t="s">
        <v>74</v>
      </c>
      <c r="VZF219" s="116"/>
      <c r="VZG219" s="116"/>
      <c r="VZH219" s="116"/>
      <c r="VZI219" s="116"/>
      <c r="VZJ219" s="116"/>
      <c r="VZK219" s="116"/>
      <c r="VZL219" s="116"/>
      <c r="VZM219" s="116" t="s">
        <v>74</v>
      </c>
      <c r="VZN219" s="116"/>
      <c r="VZO219" s="116"/>
      <c r="VZP219" s="116"/>
      <c r="VZQ219" s="116"/>
      <c r="VZR219" s="116"/>
      <c r="VZS219" s="116"/>
      <c r="VZT219" s="116"/>
      <c r="VZU219" s="116" t="s">
        <v>74</v>
      </c>
      <c r="VZV219" s="116"/>
      <c r="VZW219" s="116"/>
      <c r="VZX219" s="116"/>
      <c r="VZY219" s="116"/>
      <c r="VZZ219" s="116"/>
      <c r="WAA219" s="116"/>
      <c r="WAB219" s="116"/>
      <c r="WAC219" s="116" t="s">
        <v>74</v>
      </c>
      <c r="WAD219" s="116"/>
      <c r="WAE219" s="116"/>
      <c r="WAF219" s="116"/>
      <c r="WAG219" s="116"/>
      <c r="WAH219" s="116"/>
      <c r="WAI219" s="116"/>
      <c r="WAJ219" s="116"/>
      <c r="WAK219" s="116" t="s">
        <v>74</v>
      </c>
      <c r="WAL219" s="116"/>
      <c r="WAM219" s="116"/>
      <c r="WAN219" s="116"/>
      <c r="WAO219" s="116"/>
      <c r="WAP219" s="116"/>
      <c r="WAQ219" s="116"/>
      <c r="WAR219" s="116"/>
      <c r="WAS219" s="116" t="s">
        <v>74</v>
      </c>
      <c r="WAT219" s="116"/>
      <c r="WAU219" s="116"/>
      <c r="WAV219" s="116"/>
      <c r="WAW219" s="116"/>
      <c r="WAX219" s="116"/>
      <c r="WAY219" s="116"/>
      <c r="WAZ219" s="116"/>
      <c r="WBA219" s="116" t="s">
        <v>74</v>
      </c>
      <c r="WBB219" s="116"/>
      <c r="WBC219" s="116"/>
      <c r="WBD219" s="116"/>
      <c r="WBE219" s="116"/>
      <c r="WBF219" s="116"/>
      <c r="WBG219" s="116"/>
      <c r="WBH219" s="116"/>
      <c r="WBI219" s="116" t="s">
        <v>74</v>
      </c>
      <c r="WBJ219" s="116"/>
      <c r="WBK219" s="116"/>
      <c r="WBL219" s="116"/>
      <c r="WBM219" s="116"/>
      <c r="WBN219" s="116"/>
      <c r="WBO219" s="116"/>
      <c r="WBP219" s="116"/>
      <c r="WBQ219" s="116" t="s">
        <v>74</v>
      </c>
      <c r="WBR219" s="116"/>
      <c r="WBS219" s="116"/>
      <c r="WBT219" s="116"/>
      <c r="WBU219" s="116"/>
      <c r="WBV219" s="116"/>
      <c r="WBW219" s="116"/>
      <c r="WBX219" s="116"/>
      <c r="WBY219" s="116" t="s">
        <v>74</v>
      </c>
      <c r="WBZ219" s="116"/>
      <c r="WCA219" s="116"/>
      <c r="WCB219" s="116"/>
      <c r="WCC219" s="116"/>
      <c r="WCD219" s="116"/>
      <c r="WCE219" s="116"/>
      <c r="WCF219" s="116"/>
      <c r="WCG219" s="116" t="s">
        <v>74</v>
      </c>
      <c r="WCH219" s="116"/>
      <c r="WCI219" s="116"/>
      <c r="WCJ219" s="116"/>
      <c r="WCK219" s="116"/>
      <c r="WCL219" s="116"/>
      <c r="WCM219" s="116"/>
      <c r="WCN219" s="116"/>
      <c r="WCO219" s="116" t="s">
        <v>74</v>
      </c>
      <c r="WCP219" s="116"/>
      <c r="WCQ219" s="116"/>
      <c r="WCR219" s="116"/>
      <c r="WCS219" s="116"/>
      <c r="WCT219" s="116"/>
      <c r="WCU219" s="116"/>
      <c r="WCV219" s="116"/>
      <c r="WCW219" s="116" t="s">
        <v>74</v>
      </c>
      <c r="WCX219" s="116"/>
      <c r="WCY219" s="116"/>
      <c r="WCZ219" s="116"/>
      <c r="WDA219" s="116"/>
      <c r="WDB219" s="116"/>
      <c r="WDC219" s="116"/>
      <c r="WDD219" s="116"/>
      <c r="WDE219" s="116" t="s">
        <v>74</v>
      </c>
      <c r="WDF219" s="116"/>
      <c r="WDG219" s="116"/>
      <c r="WDH219" s="116"/>
      <c r="WDI219" s="116"/>
      <c r="WDJ219" s="116"/>
      <c r="WDK219" s="116"/>
      <c r="WDL219" s="116"/>
      <c r="WDM219" s="116" t="s">
        <v>74</v>
      </c>
      <c r="WDN219" s="116"/>
      <c r="WDO219" s="116"/>
      <c r="WDP219" s="116"/>
      <c r="WDQ219" s="116"/>
      <c r="WDR219" s="116"/>
      <c r="WDS219" s="116"/>
      <c r="WDT219" s="116"/>
      <c r="WDU219" s="116" t="s">
        <v>74</v>
      </c>
      <c r="WDV219" s="116"/>
      <c r="WDW219" s="116"/>
      <c r="WDX219" s="116"/>
      <c r="WDY219" s="116"/>
      <c r="WDZ219" s="116"/>
      <c r="WEA219" s="116"/>
      <c r="WEB219" s="116"/>
      <c r="WEC219" s="116" t="s">
        <v>74</v>
      </c>
      <c r="WED219" s="116"/>
      <c r="WEE219" s="116"/>
      <c r="WEF219" s="116"/>
      <c r="WEG219" s="116"/>
      <c r="WEH219" s="116"/>
      <c r="WEI219" s="116"/>
      <c r="WEJ219" s="116"/>
      <c r="WEK219" s="116" t="s">
        <v>74</v>
      </c>
      <c r="WEL219" s="116"/>
      <c r="WEM219" s="116"/>
      <c r="WEN219" s="116"/>
      <c r="WEO219" s="116"/>
      <c r="WEP219" s="116"/>
      <c r="WEQ219" s="116"/>
      <c r="WER219" s="116"/>
      <c r="WES219" s="116" t="s">
        <v>74</v>
      </c>
      <c r="WET219" s="116"/>
      <c r="WEU219" s="116"/>
      <c r="WEV219" s="116"/>
      <c r="WEW219" s="116"/>
      <c r="WEX219" s="116"/>
      <c r="WEY219" s="116"/>
      <c r="WEZ219" s="116"/>
      <c r="WFA219" s="116" t="s">
        <v>74</v>
      </c>
      <c r="WFB219" s="116"/>
      <c r="WFC219" s="116"/>
      <c r="WFD219" s="116"/>
      <c r="WFE219" s="116"/>
      <c r="WFF219" s="116"/>
      <c r="WFG219" s="116"/>
      <c r="WFH219" s="116"/>
      <c r="WFI219" s="116" t="s">
        <v>74</v>
      </c>
      <c r="WFJ219" s="116"/>
      <c r="WFK219" s="116"/>
      <c r="WFL219" s="116"/>
      <c r="WFM219" s="116"/>
      <c r="WFN219" s="116"/>
      <c r="WFO219" s="116"/>
      <c r="WFP219" s="116"/>
      <c r="WFQ219" s="116" t="s">
        <v>74</v>
      </c>
      <c r="WFR219" s="116"/>
      <c r="WFS219" s="116"/>
      <c r="WFT219" s="116"/>
      <c r="WFU219" s="116"/>
      <c r="WFV219" s="116"/>
      <c r="WFW219" s="116"/>
      <c r="WFX219" s="116"/>
      <c r="WFY219" s="116" t="s">
        <v>74</v>
      </c>
      <c r="WFZ219" s="116"/>
      <c r="WGA219" s="116"/>
      <c r="WGB219" s="116"/>
      <c r="WGC219" s="116"/>
      <c r="WGD219" s="116"/>
      <c r="WGE219" s="116"/>
      <c r="WGF219" s="116"/>
      <c r="WGG219" s="116" t="s">
        <v>74</v>
      </c>
      <c r="WGH219" s="116"/>
      <c r="WGI219" s="116"/>
      <c r="WGJ219" s="116"/>
      <c r="WGK219" s="116"/>
      <c r="WGL219" s="116"/>
      <c r="WGM219" s="116"/>
      <c r="WGN219" s="116"/>
      <c r="WGO219" s="116" t="s">
        <v>74</v>
      </c>
      <c r="WGP219" s="116"/>
      <c r="WGQ219" s="116"/>
      <c r="WGR219" s="116"/>
      <c r="WGS219" s="116"/>
      <c r="WGT219" s="116"/>
      <c r="WGU219" s="116"/>
      <c r="WGV219" s="116"/>
      <c r="WGW219" s="116" t="s">
        <v>74</v>
      </c>
      <c r="WGX219" s="116"/>
      <c r="WGY219" s="116"/>
      <c r="WGZ219" s="116"/>
      <c r="WHA219" s="116"/>
      <c r="WHB219" s="116"/>
      <c r="WHC219" s="116"/>
      <c r="WHD219" s="116"/>
      <c r="WHE219" s="116" t="s">
        <v>74</v>
      </c>
      <c r="WHF219" s="116"/>
      <c r="WHG219" s="116"/>
      <c r="WHH219" s="116"/>
      <c r="WHI219" s="116"/>
      <c r="WHJ219" s="116"/>
      <c r="WHK219" s="116"/>
      <c r="WHL219" s="116"/>
      <c r="WHM219" s="116" t="s">
        <v>74</v>
      </c>
      <c r="WHN219" s="116"/>
      <c r="WHO219" s="116"/>
      <c r="WHP219" s="116"/>
      <c r="WHQ219" s="116"/>
      <c r="WHR219" s="116"/>
      <c r="WHS219" s="116"/>
      <c r="WHT219" s="116"/>
      <c r="WHU219" s="116" t="s">
        <v>74</v>
      </c>
      <c r="WHV219" s="116"/>
      <c r="WHW219" s="116"/>
      <c r="WHX219" s="116"/>
      <c r="WHY219" s="116"/>
      <c r="WHZ219" s="116"/>
      <c r="WIA219" s="116"/>
      <c r="WIB219" s="116"/>
      <c r="WIC219" s="116" t="s">
        <v>74</v>
      </c>
      <c r="WID219" s="116"/>
      <c r="WIE219" s="116"/>
      <c r="WIF219" s="116"/>
      <c r="WIG219" s="116"/>
      <c r="WIH219" s="116"/>
      <c r="WII219" s="116"/>
      <c r="WIJ219" s="116"/>
      <c r="WIK219" s="116" t="s">
        <v>74</v>
      </c>
      <c r="WIL219" s="116"/>
      <c r="WIM219" s="116"/>
      <c r="WIN219" s="116"/>
      <c r="WIO219" s="116"/>
      <c r="WIP219" s="116"/>
      <c r="WIQ219" s="116"/>
      <c r="WIR219" s="116"/>
      <c r="WIS219" s="116" t="s">
        <v>74</v>
      </c>
      <c r="WIT219" s="116"/>
      <c r="WIU219" s="116"/>
      <c r="WIV219" s="116"/>
      <c r="WIW219" s="116"/>
      <c r="WIX219" s="116"/>
      <c r="WIY219" s="116"/>
      <c r="WIZ219" s="116"/>
      <c r="WJA219" s="116" t="s">
        <v>74</v>
      </c>
      <c r="WJB219" s="116"/>
      <c r="WJC219" s="116"/>
      <c r="WJD219" s="116"/>
      <c r="WJE219" s="116"/>
      <c r="WJF219" s="116"/>
      <c r="WJG219" s="116"/>
      <c r="WJH219" s="116"/>
      <c r="WJI219" s="116" t="s">
        <v>74</v>
      </c>
      <c r="WJJ219" s="116"/>
      <c r="WJK219" s="116"/>
      <c r="WJL219" s="116"/>
      <c r="WJM219" s="116"/>
      <c r="WJN219" s="116"/>
      <c r="WJO219" s="116"/>
      <c r="WJP219" s="116"/>
      <c r="WJQ219" s="116" t="s">
        <v>74</v>
      </c>
      <c r="WJR219" s="116"/>
      <c r="WJS219" s="116"/>
      <c r="WJT219" s="116"/>
      <c r="WJU219" s="116"/>
      <c r="WJV219" s="116"/>
      <c r="WJW219" s="116"/>
      <c r="WJX219" s="116"/>
      <c r="WJY219" s="116" t="s">
        <v>74</v>
      </c>
      <c r="WJZ219" s="116"/>
      <c r="WKA219" s="116"/>
      <c r="WKB219" s="116"/>
      <c r="WKC219" s="116"/>
      <c r="WKD219" s="116"/>
      <c r="WKE219" s="116"/>
      <c r="WKF219" s="116"/>
      <c r="WKG219" s="116" t="s">
        <v>74</v>
      </c>
      <c r="WKH219" s="116"/>
      <c r="WKI219" s="116"/>
      <c r="WKJ219" s="116"/>
      <c r="WKK219" s="116"/>
      <c r="WKL219" s="116"/>
      <c r="WKM219" s="116"/>
      <c r="WKN219" s="116"/>
      <c r="WKO219" s="116" t="s">
        <v>74</v>
      </c>
      <c r="WKP219" s="116"/>
      <c r="WKQ219" s="116"/>
      <c r="WKR219" s="116"/>
      <c r="WKS219" s="116"/>
      <c r="WKT219" s="116"/>
      <c r="WKU219" s="116"/>
      <c r="WKV219" s="116"/>
      <c r="WKW219" s="116" t="s">
        <v>74</v>
      </c>
      <c r="WKX219" s="116"/>
      <c r="WKY219" s="116"/>
      <c r="WKZ219" s="116"/>
      <c r="WLA219" s="116"/>
      <c r="WLB219" s="116"/>
      <c r="WLC219" s="116"/>
      <c r="WLD219" s="116"/>
      <c r="WLE219" s="116" t="s">
        <v>74</v>
      </c>
      <c r="WLF219" s="116"/>
      <c r="WLG219" s="116"/>
      <c r="WLH219" s="116"/>
      <c r="WLI219" s="116"/>
      <c r="WLJ219" s="116"/>
      <c r="WLK219" s="116"/>
      <c r="WLL219" s="116"/>
      <c r="WLM219" s="116" t="s">
        <v>74</v>
      </c>
      <c r="WLN219" s="116"/>
      <c r="WLO219" s="116"/>
      <c r="WLP219" s="116"/>
      <c r="WLQ219" s="116"/>
      <c r="WLR219" s="116"/>
      <c r="WLS219" s="116"/>
      <c r="WLT219" s="116"/>
      <c r="WLU219" s="116" t="s">
        <v>74</v>
      </c>
      <c r="WLV219" s="116"/>
      <c r="WLW219" s="116"/>
      <c r="WLX219" s="116"/>
      <c r="WLY219" s="116"/>
      <c r="WLZ219" s="116"/>
      <c r="WMA219" s="116"/>
      <c r="WMB219" s="116"/>
      <c r="WMC219" s="116" t="s">
        <v>74</v>
      </c>
      <c r="WMD219" s="116"/>
      <c r="WME219" s="116"/>
      <c r="WMF219" s="116"/>
      <c r="WMG219" s="116"/>
      <c r="WMH219" s="116"/>
      <c r="WMI219" s="116"/>
      <c r="WMJ219" s="116"/>
      <c r="WMK219" s="116" t="s">
        <v>74</v>
      </c>
      <c r="WML219" s="116"/>
      <c r="WMM219" s="116"/>
      <c r="WMN219" s="116"/>
      <c r="WMO219" s="116"/>
      <c r="WMP219" s="116"/>
      <c r="WMQ219" s="116"/>
      <c r="WMR219" s="116"/>
      <c r="WMS219" s="116" t="s">
        <v>74</v>
      </c>
      <c r="WMT219" s="116"/>
      <c r="WMU219" s="116"/>
      <c r="WMV219" s="116"/>
      <c r="WMW219" s="116"/>
      <c r="WMX219" s="116"/>
      <c r="WMY219" s="116"/>
      <c r="WMZ219" s="116"/>
      <c r="WNA219" s="116" t="s">
        <v>74</v>
      </c>
      <c r="WNB219" s="116"/>
      <c r="WNC219" s="116"/>
      <c r="WND219" s="116"/>
      <c r="WNE219" s="116"/>
      <c r="WNF219" s="116"/>
      <c r="WNG219" s="116"/>
      <c r="WNH219" s="116"/>
      <c r="WNI219" s="116" t="s">
        <v>74</v>
      </c>
      <c r="WNJ219" s="116"/>
      <c r="WNK219" s="116"/>
      <c r="WNL219" s="116"/>
      <c r="WNM219" s="116"/>
      <c r="WNN219" s="116"/>
      <c r="WNO219" s="116"/>
      <c r="WNP219" s="116"/>
      <c r="WNQ219" s="116" t="s">
        <v>74</v>
      </c>
      <c r="WNR219" s="116"/>
      <c r="WNS219" s="116"/>
      <c r="WNT219" s="116"/>
      <c r="WNU219" s="116"/>
      <c r="WNV219" s="116"/>
      <c r="WNW219" s="116"/>
      <c r="WNX219" s="116"/>
      <c r="WNY219" s="116" t="s">
        <v>74</v>
      </c>
      <c r="WNZ219" s="116"/>
      <c r="WOA219" s="116"/>
      <c r="WOB219" s="116"/>
      <c r="WOC219" s="116"/>
      <c r="WOD219" s="116"/>
      <c r="WOE219" s="116"/>
      <c r="WOF219" s="116"/>
      <c r="WOG219" s="116" t="s">
        <v>74</v>
      </c>
      <c r="WOH219" s="116"/>
      <c r="WOI219" s="116"/>
      <c r="WOJ219" s="116"/>
      <c r="WOK219" s="116"/>
      <c r="WOL219" s="116"/>
      <c r="WOM219" s="116"/>
      <c r="WON219" s="116"/>
      <c r="WOO219" s="116" t="s">
        <v>74</v>
      </c>
      <c r="WOP219" s="116"/>
      <c r="WOQ219" s="116"/>
      <c r="WOR219" s="116"/>
      <c r="WOS219" s="116"/>
      <c r="WOT219" s="116"/>
      <c r="WOU219" s="116"/>
      <c r="WOV219" s="116"/>
      <c r="WOW219" s="116" t="s">
        <v>74</v>
      </c>
      <c r="WOX219" s="116"/>
      <c r="WOY219" s="116"/>
      <c r="WOZ219" s="116"/>
      <c r="WPA219" s="116"/>
      <c r="WPB219" s="116"/>
      <c r="WPC219" s="116"/>
      <c r="WPD219" s="116"/>
      <c r="WPE219" s="116" t="s">
        <v>74</v>
      </c>
      <c r="WPF219" s="116"/>
      <c r="WPG219" s="116"/>
      <c r="WPH219" s="116"/>
      <c r="WPI219" s="116"/>
      <c r="WPJ219" s="116"/>
      <c r="WPK219" s="116"/>
      <c r="WPL219" s="116"/>
      <c r="WPM219" s="116" t="s">
        <v>74</v>
      </c>
      <c r="WPN219" s="116"/>
      <c r="WPO219" s="116"/>
      <c r="WPP219" s="116"/>
      <c r="WPQ219" s="116"/>
      <c r="WPR219" s="116"/>
      <c r="WPS219" s="116"/>
      <c r="WPT219" s="116"/>
      <c r="WPU219" s="116" t="s">
        <v>74</v>
      </c>
      <c r="WPV219" s="116"/>
      <c r="WPW219" s="116"/>
      <c r="WPX219" s="116"/>
      <c r="WPY219" s="116"/>
      <c r="WPZ219" s="116"/>
      <c r="WQA219" s="116"/>
      <c r="WQB219" s="116"/>
      <c r="WQC219" s="116" t="s">
        <v>74</v>
      </c>
      <c r="WQD219" s="116"/>
      <c r="WQE219" s="116"/>
      <c r="WQF219" s="116"/>
      <c r="WQG219" s="116"/>
      <c r="WQH219" s="116"/>
      <c r="WQI219" s="116"/>
      <c r="WQJ219" s="116"/>
      <c r="WQK219" s="116" t="s">
        <v>74</v>
      </c>
      <c r="WQL219" s="116"/>
      <c r="WQM219" s="116"/>
      <c r="WQN219" s="116"/>
      <c r="WQO219" s="116"/>
      <c r="WQP219" s="116"/>
      <c r="WQQ219" s="116"/>
      <c r="WQR219" s="116"/>
      <c r="WQS219" s="116" t="s">
        <v>74</v>
      </c>
      <c r="WQT219" s="116"/>
      <c r="WQU219" s="116"/>
      <c r="WQV219" s="116"/>
      <c r="WQW219" s="116"/>
      <c r="WQX219" s="116"/>
      <c r="WQY219" s="116"/>
      <c r="WQZ219" s="116"/>
      <c r="WRA219" s="116" t="s">
        <v>74</v>
      </c>
      <c r="WRB219" s="116"/>
      <c r="WRC219" s="116"/>
      <c r="WRD219" s="116"/>
      <c r="WRE219" s="116"/>
      <c r="WRF219" s="116"/>
      <c r="WRG219" s="116"/>
      <c r="WRH219" s="116"/>
      <c r="WRI219" s="116" t="s">
        <v>74</v>
      </c>
      <c r="WRJ219" s="116"/>
      <c r="WRK219" s="116"/>
      <c r="WRL219" s="116"/>
      <c r="WRM219" s="116"/>
      <c r="WRN219" s="116"/>
      <c r="WRO219" s="116"/>
      <c r="WRP219" s="116"/>
      <c r="WRQ219" s="116" t="s">
        <v>74</v>
      </c>
      <c r="WRR219" s="116"/>
      <c r="WRS219" s="116"/>
      <c r="WRT219" s="116"/>
      <c r="WRU219" s="116"/>
      <c r="WRV219" s="116"/>
      <c r="WRW219" s="116"/>
      <c r="WRX219" s="116"/>
      <c r="WRY219" s="116" t="s">
        <v>74</v>
      </c>
      <c r="WRZ219" s="116"/>
      <c r="WSA219" s="116"/>
      <c r="WSB219" s="116"/>
      <c r="WSC219" s="116"/>
      <c r="WSD219" s="116"/>
      <c r="WSE219" s="116"/>
      <c r="WSF219" s="116"/>
      <c r="WSG219" s="116" t="s">
        <v>74</v>
      </c>
      <c r="WSH219" s="116"/>
      <c r="WSI219" s="116"/>
      <c r="WSJ219" s="116"/>
      <c r="WSK219" s="116"/>
      <c r="WSL219" s="116"/>
      <c r="WSM219" s="116"/>
      <c r="WSN219" s="116"/>
      <c r="WSO219" s="116" t="s">
        <v>74</v>
      </c>
      <c r="WSP219" s="116"/>
      <c r="WSQ219" s="116"/>
      <c r="WSR219" s="116"/>
      <c r="WSS219" s="116"/>
      <c r="WST219" s="116"/>
      <c r="WSU219" s="116"/>
      <c r="WSV219" s="116"/>
      <c r="WSW219" s="116" t="s">
        <v>74</v>
      </c>
      <c r="WSX219" s="116"/>
      <c r="WSY219" s="116"/>
      <c r="WSZ219" s="116"/>
      <c r="WTA219" s="116"/>
      <c r="WTB219" s="116"/>
      <c r="WTC219" s="116"/>
      <c r="WTD219" s="116"/>
      <c r="WTE219" s="116" t="s">
        <v>74</v>
      </c>
      <c r="WTF219" s="116"/>
      <c r="WTG219" s="116"/>
      <c r="WTH219" s="116"/>
      <c r="WTI219" s="116"/>
      <c r="WTJ219" s="116"/>
      <c r="WTK219" s="116"/>
      <c r="WTL219" s="116"/>
      <c r="WTM219" s="116" t="s">
        <v>74</v>
      </c>
      <c r="WTN219" s="116"/>
      <c r="WTO219" s="116"/>
      <c r="WTP219" s="116"/>
      <c r="WTQ219" s="116"/>
      <c r="WTR219" s="116"/>
      <c r="WTS219" s="116"/>
      <c r="WTT219" s="116"/>
      <c r="WTU219" s="116" t="s">
        <v>74</v>
      </c>
      <c r="WTV219" s="116"/>
      <c r="WTW219" s="116"/>
      <c r="WTX219" s="116"/>
      <c r="WTY219" s="116"/>
      <c r="WTZ219" s="116"/>
      <c r="WUA219" s="116"/>
      <c r="WUB219" s="116"/>
      <c r="WUC219" s="116" t="s">
        <v>74</v>
      </c>
      <c r="WUD219" s="116"/>
      <c r="WUE219" s="116"/>
      <c r="WUF219" s="116"/>
      <c r="WUG219" s="116"/>
      <c r="WUH219" s="116"/>
      <c r="WUI219" s="116"/>
      <c r="WUJ219" s="116"/>
      <c r="WUK219" s="116" t="s">
        <v>74</v>
      </c>
      <c r="WUL219" s="116"/>
      <c r="WUM219" s="116"/>
      <c r="WUN219" s="116"/>
      <c r="WUO219" s="116"/>
      <c r="WUP219" s="116"/>
      <c r="WUQ219" s="116"/>
      <c r="WUR219" s="116"/>
      <c r="WUS219" s="116" t="s">
        <v>74</v>
      </c>
      <c r="WUT219" s="116"/>
      <c r="WUU219" s="116"/>
      <c r="WUV219" s="116"/>
      <c r="WUW219" s="116"/>
      <c r="WUX219" s="116"/>
      <c r="WUY219" s="116"/>
      <c r="WUZ219" s="116"/>
      <c r="WVA219" s="116" t="s">
        <v>74</v>
      </c>
      <c r="WVB219" s="116"/>
      <c r="WVC219" s="116"/>
      <c r="WVD219" s="116"/>
      <c r="WVE219" s="116"/>
      <c r="WVF219" s="116"/>
      <c r="WVG219" s="116"/>
      <c r="WVH219" s="116"/>
      <c r="WVI219" s="116" t="s">
        <v>74</v>
      </c>
      <c r="WVJ219" s="116"/>
      <c r="WVK219" s="116"/>
      <c r="WVL219" s="116"/>
      <c r="WVM219" s="116"/>
      <c r="WVN219" s="116"/>
      <c r="WVO219" s="116"/>
      <c r="WVP219" s="116"/>
      <c r="WVQ219" s="116" t="s">
        <v>74</v>
      </c>
      <c r="WVR219" s="116"/>
      <c r="WVS219" s="116"/>
      <c r="WVT219" s="116"/>
      <c r="WVU219" s="116"/>
      <c r="WVV219" s="116"/>
      <c r="WVW219" s="116"/>
      <c r="WVX219" s="116"/>
      <c r="WVY219" s="116" t="s">
        <v>74</v>
      </c>
      <c r="WVZ219" s="116"/>
      <c r="WWA219" s="116"/>
      <c r="WWB219" s="116"/>
      <c r="WWC219" s="116"/>
      <c r="WWD219" s="116"/>
      <c r="WWE219" s="116"/>
      <c r="WWF219" s="116"/>
      <c r="WWG219" s="116" t="s">
        <v>74</v>
      </c>
      <c r="WWH219" s="116"/>
      <c r="WWI219" s="116"/>
      <c r="WWJ219" s="116"/>
      <c r="WWK219" s="116"/>
      <c r="WWL219" s="116"/>
      <c r="WWM219" s="116"/>
      <c r="WWN219" s="116"/>
      <c r="WWO219" s="116" t="s">
        <v>74</v>
      </c>
      <c r="WWP219" s="116"/>
      <c r="WWQ219" s="116"/>
      <c r="WWR219" s="116"/>
      <c r="WWS219" s="116"/>
      <c r="WWT219" s="116"/>
      <c r="WWU219" s="116"/>
      <c r="WWV219" s="116"/>
      <c r="WWW219" s="116" t="s">
        <v>74</v>
      </c>
      <c r="WWX219" s="116"/>
      <c r="WWY219" s="116"/>
      <c r="WWZ219" s="116"/>
      <c r="WXA219" s="116"/>
      <c r="WXB219" s="116"/>
      <c r="WXC219" s="116"/>
      <c r="WXD219" s="116"/>
      <c r="WXE219" s="116" t="s">
        <v>74</v>
      </c>
      <c r="WXF219" s="116"/>
      <c r="WXG219" s="116"/>
      <c r="WXH219" s="116"/>
      <c r="WXI219" s="116"/>
      <c r="WXJ219" s="116"/>
      <c r="WXK219" s="116"/>
      <c r="WXL219" s="116"/>
      <c r="WXM219" s="116" t="s">
        <v>74</v>
      </c>
      <c r="WXN219" s="116"/>
      <c r="WXO219" s="116"/>
      <c r="WXP219" s="116"/>
      <c r="WXQ219" s="116"/>
      <c r="WXR219" s="116"/>
      <c r="WXS219" s="116"/>
      <c r="WXT219" s="116"/>
      <c r="WXU219" s="116" t="s">
        <v>74</v>
      </c>
      <c r="WXV219" s="116"/>
      <c r="WXW219" s="116"/>
      <c r="WXX219" s="116"/>
      <c r="WXY219" s="116"/>
      <c r="WXZ219" s="116"/>
      <c r="WYA219" s="116"/>
      <c r="WYB219" s="116"/>
      <c r="WYC219" s="116" t="s">
        <v>74</v>
      </c>
      <c r="WYD219" s="116"/>
      <c r="WYE219" s="116"/>
      <c r="WYF219" s="116"/>
      <c r="WYG219" s="116"/>
      <c r="WYH219" s="116"/>
      <c r="WYI219" s="116"/>
      <c r="WYJ219" s="116"/>
      <c r="WYK219" s="116" t="s">
        <v>74</v>
      </c>
      <c r="WYL219" s="116"/>
      <c r="WYM219" s="116"/>
      <c r="WYN219" s="116"/>
      <c r="WYO219" s="116"/>
      <c r="WYP219" s="116"/>
      <c r="WYQ219" s="116"/>
      <c r="WYR219" s="116"/>
      <c r="WYS219" s="116" t="s">
        <v>74</v>
      </c>
      <c r="WYT219" s="116"/>
      <c r="WYU219" s="116"/>
      <c r="WYV219" s="116"/>
      <c r="WYW219" s="116"/>
      <c r="WYX219" s="116"/>
      <c r="WYY219" s="116"/>
      <c r="WYZ219" s="116"/>
      <c r="WZA219" s="116" t="s">
        <v>74</v>
      </c>
      <c r="WZB219" s="116"/>
      <c r="WZC219" s="116"/>
      <c r="WZD219" s="116"/>
      <c r="WZE219" s="116"/>
      <c r="WZF219" s="116"/>
      <c r="WZG219" s="116"/>
      <c r="WZH219" s="116"/>
      <c r="WZI219" s="116" t="s">
        <v>74</v>
      </c>
      <c r="WZJ219" s="116"/>
      <c r="WZK219" s="116"/>
      <c r="WZL219" s="116"/>
      <c r="WZM219" s="116"/>
      <c r="WZN219" s="116"/>
      <c r="WZO219" s="116"/>
      <c r="WZP219" s="116"/>
      <c r="WZQ219" s="116" t="s">
        <v>74</v>
      </c>
      <c r="WZR219" s="116"/>
      <c r="WZS219" s="116"/>
      <c r="WZT219" s="116"/>
      <c r="WZU219" s="116"/>
      <c r="WZV219" s="116"/>
      <c r="WZW219" s="116"/>
      <c r="WZX219" s="116"/>
      <c r="WZY219" s="116" t="s">
        <v>74</v>
      </c>
      <c r="WZZ219" s="116"/>
      <c r="XAA219" s="116"/>
      <c r="XAB219" s="116"/>
      <c r="XAC219" s="116"/>
      <c r="XAD219" s="116"/>
      <c r="XAE219" s="116"/>
      <c r="XAF219" s="116"/>
      <c r="XAG219" s="116" t="s">
        <v>74</v>
      </c>
      <c r="XAH219" s="116"/>
      <c r="XAI219" s="116"/>
      <c r="XAJ219" s="116"/>
      <c r="XAK219" s="116"/>
      <c r="XAL219" s="116"/>
      <c r="XAM219" s="116"/>
      <c r="XAN219" s="116"/>
      <c r="XAO219" s="116" t="s">
        <v>74</v>
      </c>
      <c r="XAP219" s="116"/>
      <c r="XAQ219" s="116"/>
      <c r="XAR219" s="116"/>
      <c r="XAS219" s="116"/>
      <c r="XAT219" s="116"/>
      <c r="XAU219" s="116"/>
      <c r="XAV219" s="116"/>
      <c r="XAW219" s="116" t="s">
        <v>74</v>
      </c>
      <c r="XAX219" s="116"/>
      <c r="XAY219" s="116"/>
      <c r="XAZ219" s="116"/>
      <c r="XBA219" s="116"/>
      <c r="XBB219" s="116"/>
      <c r="XBC219" s="116"/>
      <c r="XBD219" s="116"/>
      <c r="XBE219" s="116" t="s">
        <v>74</v>
      </c>
      <c r="XBF219" s="116"/>
      <c r="XBG219" s="116"/>
      <c r="XBH219" s="116"/>
      <c r="XBI219" s="116"/>
      <c r="XBJ219" s="116"/>
      <c r="XBK219" s="116"/>
      <c r="XBL219" s="116"/>
      <c r="XBM219" s="116" t="s">
        <v>74</v>
      </c>
      <c r="XBN219" s="116"/>
      <c r="XBO219" s="116"/>
      <c r="XBP219" s="116"/>
      <c r="XBQ219" s="116"/>
      <c r="XBR219" s="116"/>
      <c r="XBS219" s="116"/>
      <c r="XBT219" s="116"/>
      <c r="XBU219" s="116" t="s">
        <v>74</v>
      </c>
      <c r="XBV219" s="116"/>
      <c r="XBW219" s="116"/>
      <c r="XBX219" s="116"/>
      <c r="XBY219" s="116"/>
      <c r="XBZ219" s="116"/>
      <c r="XCA219" s="116"/>
      <c r="XCB219" s="116"/>
      <c r="XCC219" s="116" t="s">
        <v>74</v>
      </c>
      <c r="XCD219" s="116"/>
      <c r="XCE219" s="116"/>
      <c r="XCF219" s="116"/>
      <c r="XCG219" s="116"/>
      <c r="XCH219" s="116"/>
      <c r="XCI219" s="116"/>
      <c r="XCJ219" s="116"/>
      <c r="XCK219" s="116" t="s">
        <v>74</v>
      </c>
      <c r="XCL219" s="116"/>
      <c r="XCM219" s="116"/>
      <c r="XCN219" s="116"/>
      <c r="XCO219" s="116"/>
      <c r="XCP219" s="116"/>
      <c r="XCQ219" s="116"/>
      <c r="XCR219" s="116"/>
      <c r="XCS219" s="116" t="s">
        <v>74</v>
      </c>
      <c r="XCT219" s="116"/>
      <c r="XCU219" s="116"/>
      <c r="XCV219" s="116"/>
      <c r="XCW219" s="116"/>
      <c r="XCX219" s="116"/>
      <c r="XCY219" s="116"/>
      <c r="XCZ219" s="116"/>
      <c r="XDA219" s="116" t="s">
        <v>74</v>
      </c>
      <c r="XDB219" s="116"/>
      <c r="XDC219" s="116"/>
      <c r="XDD219" s="116"/>
      <c r="XDE219" s="116"/>
      <c r="XDF219" s="116"/>
      <c r="XDG219" s="116"/>
      <c r="XDH219" s="116"/>
      <c r="XDI219" s="116" t="s">
        <v>74</v>
      </c>
      <c r="XDJ219" s="116"/>
      <c r="XDK219" s="116"/>
      <c r="XDL219" s="116"/>
      <c r="XDM219" s="116"/>
      <c r="XDN219" s="116"/>
      <c r="XDO219" s="116"/>
      <c r="XDP219" s="116"/>
      <c r="XDQ219" s="116" t="s">
        <v>74</v>
      </c>
      <c r="XDR219" s="116"/>
      <c r="XDS219" s="116"/>
      <c r="XDT219" s="116"/>
      <c r="XDU219" s="116"/>
      <c r="XDV219" s="116"/>
      <c r="XDW219" s="116"/>
      <c r="XDX219" s="116"/>
      <c r="XDY219" s="116" t="s">
        <v>74</v>
      </c>
      <c r="XDZ219" s="116"/>
      <c r="XEA219" s="116"/>
      <c r="XEB219" s="116"/>
      <c r="XEC219" s="116"/>
      <c r="XED219" s="116"/>
      <c r="XEE219" s="116"/>
      <c r="XEF219" s="116"/>
      <c r="XEG219" s="116" t="s">
        <v>74</v>
      </c>
      <c r="XEH219" s="116"/>
      <c r="XEI219" s="116"/>
      <c r="XEJ219" s="116"/>
      <c r="XEK219" s="116"/>
      <c r="XEL219" s="116"/>
      <c r="XEM219" s="116"/>
      <c r="XEN219" s="116"/>
      <c r="XEO219" s="116" t="s">
        <v>74</v>
      </c>
      <c r="XEP219" s="116"/>
      <c r="XEQ219" s="116"/>
      <c r="XER219" s="116"/>
      <c r="XES219" s="116"/>
      <c r="XET219" s="116"/>
      <c r="XEU219" s="116"/>
      <c r="XEV219" s="116"/>
      <c r="XEW219" s="116" t="s">
        <v>74</v>
      </c>
      <c r="XEX219" s="116"/>
      <c r="XEY219" s="116"/>
      <c r="XEZ219" s="116"/>
      <c r="XFA219" s="116"/>
      <c r="XFB219" s="116"/>
      <c r="XFC219" s="116"/>
      <c r="XFD219" s="116"/>
    </row>
    <row r="220" spans="1:16384" s="50" customFormat="1" x14ac:dyDescent="0.25">
      <c r="A220" s="152" t="s">
        <v>182</v>
      </c>
      <c r="B220" s="153"/>
      <c r="C220" s="153"/>
      <c r="D220" s="153"/>
      <c r="E220" s="153"/>
      <c r="F220" s="153"/>
      <c r="G220" s="153"/>
      <c r="H220" s="154"/>
      <c r="I220" s="39"/>
    </row>
    <row r="221" spans="1:16384" s="50" customFormat="1" x14ac:dyDescent="0.25">
      <c r="A221" s="152" t="s">
        <v>183</v>
      </c>
      <c r="B221" s="153"/>
      <c r="C221" s="153"/>
      <c r="D221" s="153"/>
      <c r="E221" s="153"/>
      <c r="F221" s="153"/>
      <c r="G221" s="153"/>
      <c r="H221" s="154"/>
      <c r="I221" s="39"/>
      <c r="P221" s="40"/>
    </row>
    <row r="222" spans="1:16384" s="50" customFormat="1" x14ac:dyDescent="0.25">
      <c r="A222" s="145" t="str">
        <f ca="1">(SUMPRODUCT(MID(0&amp;(LEFT(A221,SUM(LEN(A221)-LEN(SUBSTITUTE(A221,{"0","1","2"},""))))), LARGE(INDEX(ISNUMBER(--MID((LEFT(A221,SUM(LEN(A221)-LEN(SUBSTITUTE(A221,{"0","1","2"},""))))), ROW(INDIRECT("1:"&amp;LEN((LEFT(A221,SUM(LEN(A221)-LEN(SUBSTITUTE(A221,{"0","1","2"},"")))))))), 1)) * ROW(INDIRECT("1:"&amp;LEN((LEFT(A221,SUM(LEN(A221)-LEN(SUBSTITUTE(A221,{"0","1","2"},"")))))))), 0), ROW(INDIRECT("1:"&amp;LEN((LEFT(A221,SUM(LEN(A221)-LEN(SUBSTITUTE(A221,{"0","1","2"},"")))))))))+1, 1) * 10^ROW(INDIRECT("1:"&amp;LEN((LEFT(A221,SUM(LEN(A221)-LEN(SUBSTITUTE(A221,{"0","1","2"},""))))))))/10))*100+1&amp;""&amp;" &amp; "&amp;""&amp;(SUMPRODUCT(MID(0&amp;(--TRIM(RIGHT(SUBSTITUTE(LEFT(A221,_xlfn.AGGREGATE(16,6,FIND({0,1,2,3,4,5,6,7,8,9},A221,ROW(INDIRECT("1:"&amp;LEN(A221)))),1))," ",REPT(" ",LEN(A221))),LEN(A221)))), LARGE(INDEX(ISNUMBER(--MID((--TRIM(RIGHT(SUBSTITUTE(LEFT(A221,_xlfn.AGGREGATE(16,6,FIND({0,1,2,3,4,5,6,7,8,9},A221,ROW(INDIRECT("1:"&amp;LEN(A221)))),1))," ",REPT(" ",LEN(A221))),LEN(A221)))), ROW(INDIRECT("1:"&amp;LEN((--TRIM(RIGHT(SUBSTITUTE(LEFT(A221,_xlfn.AGGREGATE(16,6,FIND({0,1,2,3,4,5,6,7,8,9},A221,ROW(INDIRECT("1:"&amp;LEN(A221)))),1))," ",REPT(" ",LEN(A221))),LEN(A221))))))), 1)) * ROW(INDIRECT("1:"&amp;LEN((--TRIM(RIGHT(SUBSTITUTE(LEFT(A221,_xlfn.AGGREGATE(16,6,FIND({0,1,2,3,4,5,6,7,8,9},A221,ROW(INDIRECT("1:"&amp;LEN(A221)))),1))," ",REPT(" ",LEN(A221))),LEN(A221))))))), 0), ROW(INDIRECT("1:"&amp;LEN((--TRIM(RIGHT(SUBSTITUTE(LEFT(A221,_xlfn.AGGREGATE(16,6,FIND({0,1,2,3,4,5,6,7,8,9},A221,ROW(INDIRECT("1:"&amp;LEN(A221)))),1))," ",REPT(" ",LEN(A221))),LEN(A221))))))))+1, 1) * 10^ROW(INDIRECT("1:"&amp;LEN((--TRIM(RIGHT(SUBSTITUTE(LEFT(A221,_xlfn.AGGREGATE(16,6,FIND({0,1,2,3,4,5,6,7,8,9},A221,ROW(INDIRECT("1:"&amp;LEN(A221)))),1))," ",REPT(" ",LEN(A221))),LEN(A221)))))))/10))*100+1</f>
        <v>101 &amp; 301</v>
      </c>
      <c r="B222" s="146"/>
      <c r="C222" s="49" t="s">
        <v>185</v>
      </c>
      <c r="D222" s="49">
        <f>(28.985+6.15+(0.75*(2.7+3.2+1.7)))*10.764</f>
        <v>439.54793999999998</v>
      </c>
      <c r="E222" s="49">
        <v>0</v>
      </c>
      <c r="F222" s="49">
        <f>D222*(($F$184)+1)+(IF(E222&lt;101,E222,IF(E222&lt;201,E222/2,IF(E222&lt;=301,E222/3,E222/4))))</f>
        <v>637.34451300000001</v>
      </c>
      <c r="G222" s="145" t="str">
        <f>A221</f>
        <v>1st &amp; 3rd Floor</v>
      </c>
      <c r="H222" s="146"/>
      <c r="I222" s="39"/>
    </row>
    <row r="223" spans="1:16384" s="50" customFormat="1" x14ac:dyDescent="0.25">
      <c r="A223" s="145" t="str">
        <f ca="1">(SUMPRODUCT(MID(0&amp;(LEFT(A222,SUM(LEN(A222)-LEN(SUBSTITUTE(A222,{"0","1","2"},""))))), LARGE(INDEX(ISNUMBER(--MID((LEFT(A222,SUM(LEN(A222)-LEN(SUBSTITUTE(A222,{"0","1","2"},""))))), ROW(INDIRECT("1:"&amp;LEN((LEFT(A222,SUM(LEN(A222)-LEN(SUBSTITUTE(A222,{"0","1","2"},"")))))))), 1)) * ROW(INDIRECT("1:"&amp;LEN((LEFT(A222,SUM(LEN(A222)-LEN(SUBSTITUTE(A222,{"0","1","2"},"")))))))), 0), ROW(INDIRECT("1:"&amp;LEN((LEFT(A222,SUM(LEN(A222)-LEN(SUBSTITUTE(A222,{"0","1","2"},"")))))))))+1, 1) * 10^ROW(INDIRECT("1:"&amp;LEN((LEFT(A222,SUM(LEN(A222)-LEN(SUBSTITUTE(A222,{"0","1","2"},""))))))))/10))*1+1&amp;""&amp;" &amp; "&amp;""&amp;(SUMPRODUCT(MID(0&amp;(--TRIM(RIGHT(SUBSTITUTE(LEFT(A222,_xlfn.AGGREGATE(16,6,FIND({0,1,2,3,4,5,6,7,8,9},A222,ROW(INDIRECT("1:"&amp;LEN(A222)))),1))," ",REPT(" ",LEN(A222))),LEN(A222)))), LARGE(INDEX(ISNUMBER(--MID((--TRIM(RIGHT(SUBSTITUTE(LEFT(A222,_xlfn.AGGREGATE(16,6,FIND({0,1,2,3,4,5,6,7,8,9},A222,ROW(INDIRECT("1:"&amp;LEN(A222)))),1))," ",REPT(" ",LEN(A222))),LEN(A222)))), ROW(INDIRECT("1:"&amp;LEN((--TRIM(RIGHT(SUBSTITUTE(LEFT(A222,_xlfn.AGGREGATE(16,6,FIND({0,1,2,3,4,5,6,7,8,9},A222,ROW(INDIRECT("1:"&amp;LEN(A222)))),1))," ",REPT(" ",LEN(A222))),LEN(A222))))))), 1)) * ROW(INDIRECT("1:"&amp;LEN((--TRIM(RIGHT(SUBSTITUTE(LEFT(A222,_xlfn.AGGREGATE(16,6,FIND({0,1,2,3,4,5,6,7,8,9},A222,ROW(INDIRECT("1:"&amp;LEN(A222)))),1))," ",REPT(" ",LEN(A222))),LEN(A222))))))), 0), ROW(INDIRECT("1:"&amp;LEN((--TRIM(RIGHT(SUBSTITUTE(LEFT(A222,_xlfn.AGGREGATE(16,6,FIND({0,1,2,3,4,5,6,7,8,9},A222,ROW(INDIRECT("1:"&amp;LEN(A222)))),1))," ",REPT(" ",LEN(A222))),LEN(A222))))))))+1, 1) * 10^ROW(INDIRECT("1:"&amp;LEN((--TRIM(RIGHT(SUBSTITUTE(LEFT(A222,_xlfn.AGGREGATE(16,6,FIND({0,1,2,3,4,5,6,7,8,9},A222,ROW(INDIRECT("1:"&amp;LEN(A222)))),1))," ",REPT(" ",LEN(A222))),LEN(A222)))))))/10))*1+1</f>
        <v>102 &amp; 302</v>
      </c>
      <c r="B223" s="146"/>
      <c r="C223" s="49" t="s">
        <v>185</v>
      </c>
      <c r="D223" s="49">
        <f>(29.981+6.599+(0.75*(2.4+2.7+2.7)))*10.764</f>
        <v>456.71651999999995</v>
      </c>
      <c r="E223" s="49">
        <v>0</v>
      </c>
      <c r="F223" s="49">
        <f>D223*(($F$184)+1)+(IF(E223&lt;101,E223,IF(E223&lt;201,E223/2,IF(E223&lt;=301,E223/3,E223/4))))</f>
        <v>662.23895399999992</v>
      </c>
      <c r="G223" s="145" t="str">
        <f t="shared" ref="G223:G226" si="6">G222</f>
        <v>1st &amp; 3rd Floor</v>
      </c>
      <c r="H223" s="146"/>
      <c r="I223" s="51"/>
    </row>
    <row r="224" spans="1:16384" s="50" customFormat="1" x14ac:dyDescent="0.25">
      <c r="A224" s="145" t="str">
        <f ca="1">(SUMPRODUCT(MID(0&amp;(LEFT(A223,SUM(LEN(A223)-LEN(SUBSTITUTE(A223,{"0","1","2"},""))))), LARGE(INDEX(ISNUMBER(--MID((LEFT(A223,SUM(LEN(A223)-LEN(SUBSTITUTE(A223,{"0","1","2"},""))))), ROW(INDIRECT("1:"&amp;LEN((LEFT(A223,SUM(LEN(A223)-LEN(SUBSTITUTE(A223,{"0","1","2"},"")))))))), 1)) * ROW(INDIRECT("1:"&amp;LEN((LEFT(A223,SUM(LEN(A223)-LEN(SUBSTITUTE(A223,{"0","1","2"},"")))))))), 0), ROW(INDIRECT("1:"&amp;LEN((LEFT(A223,SUM(LEN(A223)-LEN(SUBSTITUTE(A223,{"0","1","2"},"")))))))))+1, 1) * 10^ROW(INDIRECT("1:"&amp;LEN((LEFT(A223,SUM(LEN(A223)-LEN(SUBSTITUTE(A223,{"0","1","2"},""))))))))/10))*1+1&amp;""&amp;" &amp; "&amp;""&amp;(SUMPRODUCT(MID(0&amp;(--TRIM(RIGHT(SUBSTITUTE(LEFT(A223,_xlfn.AGGREGATE(16,6,FIND({0,1,2,3,4,5,6,7,8,9},A223,ROW(INDIRECT("1:"&amp;LEN(A223)))),1))," ",REPT(" ",LEN(A223))),LEN(A223)))), LARGE(INDEX(ISNUMBER(--MID((--TRIM(RIGHT(SUBSTITUTE(LEFT(A223,_xlfn.AGGREGATE(16,6,FIND({0,1,2,3,4,5,6,7,8,9},A223,ROW(INDIRECT("1:"&amp;LEN(A223)))),1))," ",REPT(" ",LEN(A223))),LEN(A223)))), ROW(INDIRECT("1:"&amp;LEN((--TRIM(RIGHT(SUBSTITUTE(LEFT(A223,_xlfn.AGGREGATE(16,6,FIND({0,1,2,3,4,5,6,7,8,9},A223,ROW(INDIRECT("1:"&amp;LEN(A223)))),1))," ",REPT(" ",LEN(A223))),LEN(A223))))))), 1)) * ROW(INDIRECT("1:"&amp;LEN((--TRIM(RIGHT(SUBSTITUTE(LEFT(A223,_xlfn.AGGREGATE(16,6,FIND({0,1,2,3,4,5,6,7,8,9},A223,ROW(INDIRECT("1:"&amp;LEN(A223)))),1))," ",REPT(" ",LEN(A223))),LEN(A223))))))), 0), ROW(INDIRECT("1:"&amp;LEN((--TRIM(RIGHT(SUBSTITUTE(LEFT(A223,_xlfn.AGGREGATE(16,6,FIND({0,1,2,3,4,5,6,7,8,9},A223,ROW(INDIRECT("1:"&amp;LEN(A223)))),1))," ",REPT(" ",LEN(A223))),LEN(A223))))))))+1, 1) * 10^ROW(INDIRECT("1:"&amp;LEN((--TRIM(RIGHT(SUBSTITUTE(LEFT(A223,_xlfn.AGGREGATE(16,6,FIND({0,1,2,3,4,5,6,7,8,9},A223,ROW(INDIRECT("1:"&amp;LEN(A223)))),1))," ",REPT(" ",LEN(A223))),LEN(A223)))))))/10))*1+1</f>
        <v>103 &amp; 303</v>
      </c>
      <c r="B224" s="146"/>
      <c r="C224" s="49" t="s">
        <v>184</v>
      </c>
      <c r="D224" s="49">
        <f>(47.235+4.497+(0.75*(2.75+2.4+2.675)))*10.764</f>
        <v>620.01447299999995</v>
      </c>
      <c r="E224" s="49">
        <v>0</v>
      </c>
      <c r="F224" s="49">
        <f>D224*(($F$184)+1)+(IF(E224&lt;101,E224,IF(E224&lt;201,E224/2,IF(E224&lt;=301,E224/3,E224/4))))</f>
        <v>899.02098584999987</v>
      </c>
      <c r="G224" s="145" t="str">
        <f t="shared" si="6"/>
        <v>1st &amp; 3rd Floor</v>
      </c>
      <c r="H224" s="146"/>
      <c r="I224" s="39"/>
    </row>
    <row r="225" spans="1:16384" s="50" customFormat="1" x14ac:dyDescent="0.25">
      <c r="A225" s="145" t="str">
        <f ca="1">(SUMPRODUCT(MID(0&amp;(LEFT(A224,SUM(LEN(A224)-LEN(SUBSTITUTE(A224,{"0","1","2"},""))))), LARGE(INDEX(ISNUMBER(--MID((LEFT(A224,SUM(LEN(A224)-LEN(SUBSTITUTE(A224,{"0","1","2"},""))))), ROW(INDIRECT("1:"&amp;LEN((LEFT(A224,SUM(LEN(A224)-LEN(SUBSTITUTE(A224,{"0","1","2"},"")))))))), 1)) * ROW(INDIRECT("1:"&amp;LEN((LEFT(A224,SUM(LEN(A224)-LEN(SUBSTITUTE(A224,{"0","1","2"},"")))))))), 0), ROW(INDIRECT("1:"&amp;LEN((LEFT(A224,SUM(LEN(A224)-LEN(SUBSTITUTE(A224,{"0","1","2"},"")))))))))+1, 1) * 10^ROW(INDIRECT("1:"&amp;LEN((LEFT(A224,SUM(LEN(A224)-LEN(SUBSTITUTE(A224,{"0","1","2"},""))))))))/10))*1+1&amp;""&amp;" &amp; "&amp;""&amp;(SUMPRODUCT(MID(0&amp;(--TRIM(RIGHT(SUBSTITUTE(LEFT(A224,_xlfn.AGGREGATE(16,6,FIND({0,1,2,3,4,5,6,7,8,9},A224,ROW(INDIRECT("1:"&amp;LEN(A224)))),1))," ",REPT(" ",LEN(A224))),LEN(A224)))), LARGE(INDEX(ISNUMBER(--MID((--TRIM(RIGHT(SUBSTITUTE(LEFT(A224,_xlfn.AGGREGATE(16,6,FIND({0,1,2,3,4,5,6,7,8,9},A224,ROW(INDIRECT("1:"&amp;LEN(A224)))),1))," ",REPT(" ",LEN(A224))),LEN(A224)))), ROW(INDIRECT("1:"&amp;LEN((--TRIM(RIGHT(SUBSTITUTE(LEFT(A224,_xlfn.AGGREGATE(16,6,FIND({0,1,2,3,4,5,6,7,8,9},A224,ROW(INDIRECT("1:"&amp;LEN(A224)))),1))," ",REPT(" ",LEN(A224))),LEN(A224))))))), 1)) * ROW(INDIRECT("1:"&amp;LEN((--TRIM(RIGHT(SUBSTITUTE(LEFT(A224,_xlfn.AGGREGATE(16,6,FIND({0,1,2,3,4,5,6,7,8,9},A224,ROW(INDIRECT("1:"&amp;LEN(A224)))),1))," ",REPT(" ",LEN(A224))),LEN(A224))))))), 0), ROW(INDIRECT("1:"&amp;LEN((--TRIM(RIGHT(SUBSTITUTE(LEFT(A224,_xlfn.AGGREGATE(16,6,FIND({0,1,2,3,4,5,6,7,8,9},A224,ROW(INDIRECT("1:"&amp;LEN(A224)))),1))," ",REPT(" ",LEN(A224))),LEN(A224))))))))+1, 1) * 10^ROW(INDIRECT("1:"&amp;LEN((--TRIM(RIGHT(SUBSTITUTE(LEFT(A224,_xlfn.AGGREGATE(16,6,FIND({0,1,2,3,4,5,6,7,8,9},A224,ROW(INDIRECT("1:"&amp;LEN(A224)))),1))," ",REPT(" ",LEN(A224))),LEN(A224)))))))/10))*1+1</f>
        <v>104 &amp; 304</v>
      </c>
      <c r="B225" s="146"/>
      <c r="C225" s="49" t="s">
        <v>185</v>
      </c>
      <c r="D225" s="49">
        <f>(29.137+2.2*0.45+(0.75*(2.05+2.7)))*10.764</f>
        <v>362.63377799999995</v>
      </c>
      <c r="E225" s="49">
        <f>7.41*10.764</f>
        <v>79.761240000000001</v>
      </c>
      <c r="F225" s="49">
        <f>D225*(($F$184)+1)+(IF(E225&lt;101,E225,IF(E225&lt;201,E225/2,IF(E225&lt;=301,E225/3,E225/4))))</f>
        <v>605.58021809999991</v>
      </c>
      <c r="G225" s="145" t="str">
        <f t="shared" si="6"/>
        <v>1st &amp; 3rd Floor</v>
      </c>
      <c r="H225" s="146"/>
      <c r="I225" s="39"/>
    </row>
    <row r="226" spans="1:16384" s="50" customFormat="1" x14ac:dyDescent="0.25">
      <c r="A226" s="145" t="str">
        <f ca="1">(SUMPRODUCT(MID(0&amp;(LEFT(A225,SUM(LEN(A225)-LEN(SUBSTITUTE(A225,{"0","1","2"},""))))), LARGE(INDEX(ISNUMBER(--MID((LEFT(A225,SUM(LEN(A225)-LEN(SUBSTITUTE(A225,{"0","1","2"},""))))), ROW(INDIRECT("1:"&amp;LEN((LEFT(A225,SUM(LEN(A225)-LEN(SUBSTITUTE(A225,{"0","1","2"},"")))))))), 1)) * ROW(INDIRECT("1:"&amp;LEN((LEFT(A225,SUM(LEN(A225)-LEN(SUBSTITUTE(A225,{"0","1","2"},"")))))))), 0), ROW(INDIRECT("1:"&amp;LEN((LEFT(A225,SUM(LEN(A225)-LEN(SUBSTITUTE(A225,{"0","1","2"},"")))))))))+1, 1) * 10^ROW(INDIRECT("1:"&amp;LEN((LEFT(A225,SUM(LEN(A225)-LEN(SUBSTITUTE(A225,{"0","1","2"},""))))))))/10))*1+1&amp;""&amp;" &amp; "&amp;""&amp;(SUMPRODUCT(MID(0&amp;(--TRIM(RIGHT(SUBSTITUTE(LEFT(A225,_xlfn.AGGREGATE(16,6,FIND({0,1,2,3,4,5,6,7,8,9},A225,ROW(INDIRECT("1:"&amp;LEN(A225)))),1))," ",REPT(" ",LEN(A225))),LEN(A225)))), LARGE(INDEX(ISNUMBER(--MID((--TRIM(RIGHT(SUBSTITUTE(LEFT(A225,_xlfn.AGGREGATE(16,6,FIND({0,1,2,3,4,5,6,7,8,9},A225,ROW(INDIRECT("1:"&amp;LEN(A225)))),1))," ",REPT(" ",LEN(A225))),LEN(A225)))), ROW(INDIRECT("1:"&amp;LEN((--TRIM(RIGHT(SUBSTITUTE(LEFT(A225,_xlfn.AGGREGATE(16,6,FIND({0,1,2,3,4,5,6,7,8,9},A225,ROW(INDIRECT("1:"&amp;LEN(A225)))),1))," ",REPT(" ",LEN(A225))),LEN(A225))))))), 1)) * ROW(INDIRECT("1:"&amp;LEN((--TRIM(RIGHT(SUBSTITUTE(LEFT(A225,_xlfn.AGGREGATE(16,6,FIND({0,1,2,3,4,5,6,7,8,9},A225,ROW(INDIRECT("1:"&amp;LEN(A225)))),1))," ",REPT(" ",LEN(A225))),LEN(A225))))))), 0), ROW(INDIRECT("1:"&amp;LEN((--TRIM(RIGHT(SUBSTITUTE(LEFT(A225,_xlfn.AGGREGATE(16,6,FIND({0,1,2,3,4,5,6,7,8,9},A225,ROW(INDIRECT("1:"&amp;LEN(A225)))),1))," ",REPT(" ",LEN(A225))),LEN(A225))))))))+1, 1) * 10^ROW(INDIRECT("1:"&amp;LEN((--TRIM(RIGHT(SUBSTITUTE(LEFT(A225,_xlfn.AGGREGATE(16,6,FIND({0,1,2,3,4,5,6,7,8,9},A225,ROW(INDIRECT("1:"&amp;LEN(A225)))),1))," ",REPT(" ",LEN(A225))),LEN(A225)))))))/10))*1+1</f>
        <v>105 &amp; 305</v>
      </c>
      <c r="B226" s="146"/>
      <c r="C226" s="49" t="s">
        <v>185</v>
      </c>
      <c r="D226" s="49">
        <f>(29.957+2.25*0.45+(0.75*(2.7+2.05+2.75)))*10.764</f>
        <v>393.90319799999992</v>
      </c>
      <c r="E226" s="49">
        <f>9.618*10.764</f>
        <v>103.52815199999999</v>
      </c>
      <c r="F226" s="49">
        <f>D226*(($F$184)+1)+(IF(E226&lt;101,E226,IF(E226&lt;201,E226/2,IF(E226&lt;=301,E226/3,E226/4))))</f>
        <v>622.92371309999987</v>
      </c>
      <c r="G226" s="145" t="str">
        <f t="shared" si="6"/>
        <v>1st &amp; 3rd Floor</v>
      </c>
      <c r="H226" s="146"/>
      <c r="I226" s="39"/>
    </row>
    <row r="227" spans="1:16384" s="50" customFormat="1" x14ac:dyDescent="0.25">
      <c r="A227" s="152" t="s">
        <v>191</v>
      </c>
      <c r="B227" s="153"/>
      <c r="C227" s="153"/>
      <c r="D227" s="153"/>
      <c r="E227" s="153"/>
      <c r="F227" s="153"/>
      <c r="G227" s="153"/>
      <c r="H227" s="154"/>
      <c r="I227" s="39"/>
      <c r="P227" s="40"/>
    </row>
    <row r="228" spans="1:16384" s="50" customFormat="1" x14ac:dyDescent="0.25">
      <c r="A228" s="145" t="str">
        <f ca="1">(SUMPRODUCT(MID(0&amp;(LEFT(A227,SUM(LEN(A227)-LEN(SUBSTITUTE(A227,{"0","1","2"},""))))), LARGE(INDEX(ISNUMBER(--MID((LEFT(A227,SUM(LEN(A227)-LEN(SUBSTITUTE(A227,{"0","1","2"},""))))), ROW(INDIRECT("1:"&amp;LEN((LEFT(A227,SUM(LEN(A227)-LEN(SUBSTITUTE(A227,{"0","1","2"},"")))))))), 1)) * ROW(INDIRECT("1:"&amp;LEN((LEFT(A227,SUM(LEN(A227)-LEN(SUBSTITUTE(A227,{"0","1","2"},"")))))))), 0), ROW(INDIRECT("1:"&amp;LEN((LEFT(A227,SUM(LEN(A227)-LEN(SUBSTITUTE(A227,{"0","1","2"},"")))))))))+1, 1) * 10^ROW(INDIRECT("1:"&amp;LEN((LEFT(A227,SUM(LEN(A227)-LEN(SUBSTITUTE(A227,{"0","1","2"},""))))))))/10))*100+1&amp;""&amp;" &amp; "&amp;""&amp;(SUMPRODUCT(MID(0&amp;(--TRIM(RIGHT(SUBSTITUTE(LEFT(A227,_xlfn.AGGREGATE(16,6,FIND({0,1,2,3,4,5,6,7,8,9},A227,ROW(INDIRECT("1:"&amp;LEN(A227)))),1))," ",REPT(" ",LEN(A227))),LEN(A227)))), LARGE(INDEX(ISNUMBER(--MID((--TRIM(RIGHT(SUBSTITUTE(LEFT(A227,_xlfn.AGGREGATE(16,6,FIND({0,1,2,3,4,5,6,7,8,9},A227,ROW(INDIRECT("1:"&amp;LEN(A227)))),1))," ",REPT(" ",LEN(A227))),LEN(A227)))), ROW(INDIRECT("1:"&amp;LEN((--TRIM(RIGHT(SUBSTITUTE(LEFT(A227,_xlfn.AGGREGATE(16,6,FIND({0,1,2,3,4,5,6,7,8,9},A227,ROW(INDIRECT("1:"&amp;LEN(A227)))),1))," ",REPT(" ",LEN(A227))),LEN(A227))))))), 1)) * ROW(INDIRECT("1:"&amp;LEN((--TRIM(RIGHT(SUBSTITUTE(LEFT(A227,_xlfn.AGGREGATE(16,6,FIND({0,1,2,3,4,5,6,7,8,9},A227,ROW(INDIRECT("1:"&amp;LEN(A227)))),1))," ",REPT(" ",LEN(A227))),LEN(A227))))))), 0), ROW(INDIRECT("1:"&amp;LEN((--TRIM(RIGHT(SUBSTITUTE(LEFT(A227,_xlfn.AGGREGATE(16,6,FIND({0,1,2,3,4,5,6,7,8,9},A227,ROW(INDIRECT("1:"&amp;LEN(A227)))),1))," ",REPT(" ",LEN(A227))),LEN(A227))))))))+1, 1) * 10^ROW(INDIRECT("1:"&amp;LEN((--TRIM(RIGHT(SUBSTITUTE(LEFT(A227,_xlfn.AGGREGATE(16,6,FIND({0,1,2,3,4,5,6,7,8,9},A227,ROW(INDIRECT("1:"&amp;LEN(A227)))),1))," ",REPT(" ",LEN(A227))),LEN(A227)))))))/10))*100+1</f>
        <v>201 &amp; 401</v>
      </c>
      <c r="B228" s="146"/>
      <c r="C228" s="49" t="s">
        <v>185</v>
      </c>
      <c r="D228" s="49">
        <f>(28.985+6.15+(0.75*(2.7+3.2+1.7)))*10.764</f>
        <v>439.54793999999998</v>
      </c>
      <c r="E228" s="49">
        <v>0</v>
      </c>
      <c r="F228" s="49">
        <f>D228*(($F$184)+1)+(IF(E228&lt;101,E228,IF(E228&lt;201,E228/2,IF(E228&lt;=301,E228/3,E228/4))))</f>
        <v>637.34451300000001</v>
      </c>
      <c r="G228" s="145" t="str">
        <f>A227</f>
        <v>2nd &amp; 4th Floor</v>
      </c>
      <c r="H228" s="146"/>
      <c r="I228" s="39"/>
    </row>
    <row r="229" spans="1:16384" s="50" customFormat="1" x14ac:dyDescent="0.25">
      <c r="A229" s="145" t="str">
        <f ca="1">(SUMPRODUCT(MID(0&amp;(LEFT(A228,SUM(LEN(A228)-LEN(SUBSTITUTE(A228,{"0","1","2"},""))))), LARGE(INDEX(ISNUMBER(--MID((LEFT(A228,SUM(LEN(A228)-LEN(SUBSTITUTE(A228,{"0","1","2"},""))))), ROW(INDIRECT("1:"&amp;LEN((LEFT(A228,SUM(LEN(A228)-LEN(SUBSTITUTE(A228,{"0","1","2"},"")))))))), 1)) * ROW(INDIRECT("1:"&amp;LEN((LEFT(A228,SUM(LEN(A228)-LEN(SUBSTITUTE(A228,{"0","1","2"},"")))))))), 0), ROW(INDIRECT("1:"&amp;LEN((LEFT(A228,SUM(LEN(A228)-LEN(SUBSTITUTE(A228,{"0","1","2"},"")))))))))+1, 1) * 10^ROW(INDIRECT("1:"&amp;LEN((LEFT(A228,SUM(LEN(A228)-LEN(SUBSTITUTE(A228,{"0","1","2"},""))))))))/10))*1+1&amp;""&amp;" &amp; "&amp;""&amp;(SUMPRODUCT(MID(0&amp;(--TRIM(RIGHT(SUBSTITUTE(LEFT(A228,_xlfn.AGGREGATE(16,6,FIND({0,1,2,3,4,5,6,7,8,9},A228,ROW(INDIRECT("1:"&amp;LEN(A228)))),1))," ",REPT(" ",LEN(A228))),LEN(A228)))), LARGE(INDEX(ISNUMBER(--MID((--TRIM(RIGHT(SUBSTITUTE(LEFT(A228,_xlfn.AGGREGATE(16,6,FIND({0,1,2,3,4,5,6,7,8,9},A228,ROW(INDIRECT("1:"&amp;LEN(A228)))),1))," ",REPT(" ",LEN(A228))),LEN(A228)))), ROW(INDIRECT("1:"&amp;LEN((--TRIM(RIGHT(SUBSTITUTE(LEFT(A228,_xlfn.AGGREGATE(16,6,FIND({0,1,2,3,4,5,6,7,8,9},A228,ROW(INDIRECT("1:"&amp;LEN(A228)))),1))," ",REPT(" ",LEN(A228))),LEN(A228))))))), 1)) * ROW(INDIRECT("1:"&amp;LEN((--TRIM(RIGHT(SUBSTITUTE(LEFT(A228,_xlfn.AGGREGATE(16,6,FIND({0,1,2,3,4,5,6,7,8,9},A228,ROW(INDIRECT("1:"&amp;LEN(A228)))),1))," ",REPT(" ",LEN(A228))),LEN(A228))))))), 0), ROW(INDIRECT("1:"&amp;LEN((--TRIM(RIGHT(SUBSTITUTE(LEFT(A228,_xlfn.AGGREGATE(16,6,FIND({0,1,2,3,4,5,6,7,8,9},A228,ROW(INDIRECT("1:"&amp;LEN(A228)))),1))," ",REPT(" ",LEN(A228))),LEN(A228))))))))+1, 1) * 10^ROW(INDIRECT("1:"&amp;LEN((--TRIM(RIGHT(SUBSTITUTE(LEFT(A228,_xlfn.AGGREGATE(16,6,FIND({0,1,2,3,4,5,6,7,8,9},A228,ROW(INDIRECT("1:"&amp;LEN(A228)))),1))," ",REPT(" ",LEN(A228))),LEN(A228)))))))/10))*1+1</f>
        <v>202 &amp; 402</v>
      </c>
      <c r="B229" s="146"/>
      <c r="C229" s="49" t="s">
        <v>185</v>
      </c>
      <c r="D229" s="49">
        <f>(29.981+6.599+(0.75*(2.4+2.7+2.7)))*10.764</f>
        <v>456.71651999999995</v>
      </c>
      <c r="E229" s="49">
        <v>0</v>
      </c>
      <c r="F229" s="49">
        <f>D229*(($F$184)+1)+(IF(E229&lt;101,E229,IF(E229&lt;201,E229/2,IF(E229&lt;=301,E229/3,E229/4))))</f>
        <v>662.23895399999992</v>
      </c>
      <c r="G229" s="145" t="str">
        <f t="shared" ref="G229:G232" si="7">G228</f>
        <v>2nd &amp; 4th Floor</v>
      </c>
      <c r="H229" s="146"/>
      <c r="I229" s="51"/>
    </row>
    <row r="230" spans="1:16384" s="50" customFormat="1" x14ac:dyDescent="0.25">
      <c r="A230" s="145" t="str">
        <f ca="1">(SUMPRODUCT(MID(0&amp;(LEFT(A229,SUM(LEN(A229)-LEN(SUBSTITUTE(A229,{"0","1","2"},""))))), LARGE(INDEX(ISNUMBER(--MID((LEFT(A229,SUM(LEN(A229)-LEN(SUBSTITUTE(A229,{"0","1","2"},""))))), ROW(INDIRECT("1:"&amp;LEN((LEFT(A229,SUM(LEN(A229)-LEN(SUBSTITUTE(A229,{"0","1","2"},"")))))))), 1)) * ROW(INDIRECT("1:"&amp;LEN((LEFT(A229,SUM(LEN(A229)-LEN(SUBSTITUTE(A229,{"0","1","2"},"")))))))), 0), ROW(INDIRECT("1:"&amp;LEN((LEFT(A229,SUM(LEN(A229)-LEN(SUBSTITUTE(A229,{"0","1","2"},"")))))))))+1, 1) * 10^ROW(INDIRECT("1:"&amp;LEN((LEFT(A229,SUM(LEN(A229)-LEN(SUBSTITUTE(A229,{"0","1","2"},""))))))))/10))*1+1&amp;""&amp;" &amp; "&amp;""&amp;(SUMPRODUCT(MID(0&amp;(--TRIM(RIGHT(SUBSTITUTE(LEFT(A229,_xlfn.AGGREGATE(16,6,FIND({0,1,2,3,4,5,6,7,8,9},A229,ROW(INDIRECT("1:"&amp;LEN(A229)))),1))," ",REPT(" ",LEN(A229))),LEN(A229)))), LARGE(INDEX(ISNUMBER(--MID((--TRIM(RIGHT(SUBSTITUTE(LEFT(A229,_xlfn.AGGREGATE(16,6,FIND({0,1,2,3,4,5,6,7,8,9},A229,ROW(INDIRECT("1:"&amp;LEN(A229)))),1))," ",REPT(" ",LEN(A229))),LEN(A229)))), ROW(INDIRECT("1:"&amp;LEN((--TRIM(RIGHT(SUBSTITUTE(LEFT(A229,_xlfn.AGGREGATE(16,6,FIND({0,1,2,3,4,5,6,7,8,9},A229,ROW(INDIRECT("1:"&amp;LEN(A229)))),1))," ",REPT(" ",LEN(A229))),LEN(A229))))))), 1)) * ROW(INDIRECT("1:"&amp;LEN((--TRIM(RIGHT(SUBSTITUTE(LEFT(A229,_xlfn.AGGREGATE(16,6,FIND({0,1,2,3,4,5,6,7,8,9},A229,ROW(INDIRECT("1:"&amp;LEN(A229)))),1))," ",REPT(" ",LEN(A229))),LEN(A229))))))), 0), ROW(INDIRECT("1:"&amp;LEN((--TRIM(RIGHT(SUBSTITUTE(LEFT(A229,_xlfn.AGGREGATE(16,6,FIND({0,1,2,3,4,5,6,7,8,9},A229,ROW(INDIRECT("1:"&amp;LEN(A229)))),1))," ",REPT(" ",LEN(A229))),LEN(A229))))))))+1, 1) * 10^ROW(INDIRECT("1:"&amp;LEN((--TRIM(RIGHT(SUBSTITUTE(LEFT(A229,_xlfn.AGGREGATE(16,6,FIND({0,1,2,3,4,5,6,7,8,9},A229,ROW(INDIRECT("1:"&amp;LEN(A229)))),1))," ",REPT(" ",LEN(A229))),LEN(A229)))))))/10))*1+1</f>
        <v>203 &amp; 403</v>
      </c>
      <c r="B230" s="146"/>
      <c r="C230" s="49" t="s">
        <v>184</v>
      </c>
      <c r="D230" s="49">
        <f>(47.235+4.497+(0.75*(2.75+2.4+2.675)))*10.764</f>
        <v>620.01447299999995</v>
      </c>
      <c r="E230" s="49">
        <v>0</v>
      </c>
      <c r="F230" s="49">
        <f>D230*(($F$184)+1)+(IF(E230&lt;101,E230,IF(E230&lt;201,E230/2,IF(E230&lt;=301,E230/3,E230/4))))</f>
        <v>899.02098584999987</v>
      </c>
      <c r="G230" s="145" t="str">
        <f t="shared" si="7"/>
        <v>2nd &amp; 4th Floor</v>
      </c>
      <c r="H230" s="146"/>
      <c r="I230" s="39"/>
    </row>
    <row r="231" spans="1:16384" s="50" customFormat="1" x14ac:dyDescent="0.25">
      <c r="A231" s="145" t="str">
        <f ca="1">(SUMPRODUCT(MID(0&amp;(LEFT(A230,SUM(LEN(A230)-LEN(SUBSTITUTE(A230,{"0","1","2"},""))))), LARGE(INDEX(ISNUMBER(--MID((LEFT(A230,SUM(LEN(A230)-LEN(SUBSTITUTE(A230,{"0","1","2"},""))))), ROW(INDIRECT("1:"&amp;LEN((LEFT(A230,SUM(LEN(A230)-LEN(SUBSTITUTE(A230,{"0","1","2"},"")))))))), 1)) * ROW(INDIRECT("1:"&amp;LEN((LEFT(A230,SUM(LEN(A230)-LEN(SUBSTITUTE(A230,{"0","1","2"},"")))))))), 0), ROW(INDIRECT("1:"&amp;LEN((LEFT(A230,SUM(LEN(A230)-LEN(SUBSTITUTE(A230,{"0","1","2"},"")))))))))+1, 1) * 10^ROW(INDIRECT("1:"&amp;LEN((LEFT(A230,SUM(LEN(A230)-LEN(SUBSTITUTE(A230,{"0","1","2"},""))))))))/10))*1+1&amp;""&amp;" &amp; "&amp;""&amp;(SUMPRODUCT(MID(0&amp;(--TRIM(RIGHT(SUBSTITUTE(LEFT(A230,_xlfn.AGGREGATE(16,6,FIND({0,1,2,3,4,5,6,7,8,9},A230,ROW(INDIRECT("1:"&amp;LEN(A230)))),1))," ",REPT(" ",LEN(A230))),LEN(A230)))), LARGE(INDEX(ISNUMBER(--MID((--TRIM(RIGHT(SUBSTITUTE(LEFT(A230,_xlfn.AGGREGATE(16,6,FIND({0,1,2,3,4,5,6,7,8,9},A230,ROW(INDIRECT("1:"&amp;LEN(A230)))),1))," ",REPT(" ",LEN(A230))),LEN(A230)))), ROW(INDIRECT("1:"&amp;LEN((--TRIM(RIGHT(SUBSTITUTE(LEFT(A230,_xlfn.AGGREGATE(16,6,FIND({0,1,2,3,4,5,6,7,8,9},A230,ROW(INDIRECT("1:"&amp;LEN(A230)))),1))," ",REPT(" ",LEN(A230))),LEN(A230))))))), 1)) * ROW(INDIRECT("1:"&amp;LEN((--TRIM(RIGHT(SUBSTITUTE(LEFT(A230,_xlfn.AGGREGATE(16,6,FIND({0,1,2,3,4,5,6,7,8,9},A230,ROW(INDIRECT("1:"&amp;LEN(A230)))),1))," ",REPT(" ",LEN(A230))),LEN(A230))))))), 0), ROW(INDIRECT("1:"&amp;LEN((--TRIM(RIGHT(SUBSTITUTE(LEFT(A230,_xlfn.AGGREGATE(16,6,FIND({0,1,2,3,4,5,6,7,8,9},A230,ROW(INDIRECT("1:"&amp;LEN(A230)))),1))," ",REPT(" ",LEN(A230))),LEN(A230))))))))+1, 1) * 10^ROW(INDIRECT("1:"&amp;LEN((--TRIM(RIGHT(SUBSTITUTE(LEFT(A230,_xlfn.AGGREGATE(16,6,FIND({0,1,2,3,4,5,6,7,8,9},A230,ROW(INDIRECT("1:"&amp;LEN(A230)))),1))," ",REPT(" ",LEN(A230))),LEN(A230)))))))/10))*1+1</f>
        <v>204 &amp; 404</v>
      </c>
      <c r="B231" s="146"/>
      <c r="C231" s="49" t="s">
        <v>185</v>
      </c>
      <c r="D231" s="49">
        <f>(29.137+2.2*0.45+(0.75*(2.05+2.7+2.75)))*10.764</f>
        <v>384.83452799999992</v>
      </c>
      <c r="E231" s="49">
        <v>0</v>
      </c>
      <c r="F231" s="49">
        <f>D231*(($F$184)+1)+(IF(E231&lt;101,E231,IF(E231&lt;201,E231/2,IF(E231&lt;=301,E231/3,E231/4))))</f>
        <v>558.01006559999985</v>
      </c>
      <c r="G231" s="145" t="str">
        <f t="shared" si="7"/>
        <v>2nd &amp; 4th Floor</v>
      </c>
      <c r="H231" s="146"/>
      <c r="I231" s="39"/>
    </row>
    <row r="232" spans="1:16384" s="50" customFormat="1" x14ac:dyDescent="0.25">
      <c r="A232" s="145" t="str">
        <f ca="1">(SUMPRODUCT(MID(0&amp;(LEFT(A231,SUM(LEN(A231)-LEN(SUBSTITUTE(A231,{"0","1","2"},""))))), LARGE(INDEX(ISNUMBER(--MID((LEFT(A231,SUM(LEN(A231)-LEN(SUBSTITUTE(A231,{"0","1","2"},""))))), ROW(INDIRECT("1:"&amp;LEN((LEFT(A231,SUM(LEN(A231)-LEN(SUBSTITUTE(A231,{"0","1","2"},"")))))))), 1)) * ROW(INDIRECT("1:"&amp;LEN((LEFT(A231,SUM(LEN(A231)-LEN(SUBSTITUTE(A231,{"0","1","2"},"")))))))), 0), ROW(INDIRECT("1:"&amp;LEN((LEFT(A231,SUM(LEN(A231)-LEN(SUBSTITUTE(A231,{"0","1","2"},"")))))))))+1, 1) * 10^ROW(INDIRECT("1:"&amp;LEN((LEFT(A231,SUM(LEN(A231)-LEN(SUBSTITUTE(A231,{"0","1","2"},""))))))))/10))*1+1&amp;""&amp;" &amp; "&amp;""&amp;(SUMPRODUCT(MID(0&amp;(--TRIM(RIGHT(SUBSTITUTE(LEFT(A231,_xlfn.AGGREGATE(16,6,FIND({0,1,2,3,4,5,6,7,8,9},A231,ROW(INDIRECT("1:"&amp;LEN(A231)))),1))," ",REPT(" ",LEN(A231))),LEN(A231)))), LARGE(INDEX(ISNUMBER(--MID((--TRIM(RIGHT(SUBSTITUTE(LEFT(A231,_xlfn.AGGREGATE(16,6,FIND({0,1,2,3,4,5,6,7,8,9},A231,ROW(INDIRECT("1:"&amp;LEN(A231)))),1))," ",REPT(" ",LEN(A231))),LEN(A231)))), ROW(INDIRECT("1:"&amp;LEN((--TRIM(RIGHT(SUBSTITUTE(LEFT(A231,_xlfn.AGGREGATE(16,6,FIND({0,1,2,3,4,5,6,7,8,9},A231,ROW(INDIRECT("1:"&amp;LEN(A231)))),1))," ",REPT(" ",LEN(A231))),LEN(A231))))))), 1)) * ROW(INDIRECT("1:"&amp;LEN((--TRIM(RIGHT(SUBSTITUTE(LEFT(A231,_xlfn.AGGREGATE(16,6,FIND({0,1,2,3,4,5,6,7,8,9},A231,ROW(INDIRECT("1:"&amp;LEN(A231)))),1))," ",REPT(" ",LEN(A231))),LEN(A231))))))), 0), ROW(INDIRECT("1:"&amp;LEN((--TRIM(RIGHT(SUBSTITUTE(LEFT(A231,_xlfn.AGGREGATE(16,6,FIND({0,1,2,3,4,5,6,7,8,9},A231,ROW(INDIRECT("1:"&amp;LEN(A231)))),1))," ",REPT(" ",LEN(A231))),LEN(A231))))))))+1, 1) * 10^ROW(INDIRECT("1:"&amp;LEN((--TRIM(RIGHT(SUBSTITUTE(LEFT(A231,_xlfn.AGGREGATE(16,6,FIND({0,1,2,3,4,5,6,7,8,9},A231,ROW(INDIRECT("1:"&amp;LEN(A231)))),1))," ",REPT(" ",LEN(A231))),LEN(A231)))))))/10))*1+1</f>
        <v>205 &amp; 405</v>
      </c>
      <c r="B232" s="146"/>
      <c r="C232" s="49" t="s">
        <v>185</v>
      </c>
      <c r="D232" s="49">
        <f>(29.957+2.25*0.45+(0.75*(2.7+2.05+2.75)))*10.764</f>
        <v>393.90319799999992</v>
      </c>
      <c r="E232" s="49">
        <v>0</v>
      </c>
      <c r="F232" s="49">
        <f>D232*(($F$184)+1)+(IF(E232&lt;101,E232,IF(E232&lt;201,E232/2,IF(E232&lt;=301,E232/3,E232/4))))</f>
        <v>571.15963709999983</v>
      </c>
      <c r="G232" s="145" t="str">
        <f t="shared" si="7"/>
        <v>2nd &amp; 4th Floor</v>
      </c>
      <c r="H232" s="146"/>
      <c r="I232" s="39"/>
    </row>
    <row r="233" spans="1:16384" s="50" customFormat="1" x14ac:dyDescent="0.25">
      <c r="A233" s="171" t="s">
        <v>192</v>
      </c>
      <c r="B233" s="171"/>
      <c r="C233" s="171"/>
      <c r="D233" s="171"/>
      <c r="E233" s="171"/>
      <c r="F233" s="171"/>
      <c r="G233" s="171"/>
      <c r="H233" s="171"/>
      <c r="J233" s="39"/>
    </row>
    <row r="234" spans="1:16384" s="50" customFormat="1" x14ac:dyDescent="0.25">
      <c r="A234" s="98" t="s">
        <v>193</v>
      </c>
      <c r="B234" s="98"/>
      <c r="C234" s="69" t="s">
        <v>185</v>
      </c>
      <c r="D234" s="69">
        <f>(28.985+6.15+(0.75*(2.7+3.2+1.7)))*10.764</f>
        <v>439.54793999999998</v>
      </c>
      <c r="E234" s="69">
        <v>0</v>
      </c>
      <c r="F234" s="69">
        <f>D234*(($F$184)+1)+(IF(E234&lt;101,E234,IF(E234&lt;201,E234/2,IF(E234&lt;=301,E234/3,E234/4))))</f>
        <v>637.34451300000001</v>
      </c>
      <c r="G234" s="98" t="str">
        <f>A233</f>
        <v>5th &amp; 6th Floor</v>
      </c>
      <c r="H234" s="98"/>
      <c r="I234" s="39"/>
      <c r="P234" s="40"/>
    </row>
    <row r="235" spans="1:16384" s="50" customFormat="1" x14ac:dyDescent="0.25">
      <c r="A235" s="98" t="str">
        <f ca="1">(SUMPRODUCT(MID(0&amp;(LEFT(A234,SUM(LEN(A234)-LEN(SUBSTITUTE(A234,{"0","1","2"},""))))), LARGE(INDEX(ISNUMBER(--MID((LEFT(A234,SUM(LEN(A234)-LEN(SUBSTITUTE(A234,{"0","1","2"},""))))), ROW(INDIRECT("1:"&amp;LEN((LEFT(A234,SUM(LEN(A234)-LEN(SUBSTITUTE(A234,{"0","1","2"},"")))))))), 1)) * ROW(INDIRECT("1:"&amp;LEN((LEFT(A234,SUM(LEN(A234)-LEN(SUBSTITUTE(A234,{"0","1","2"},"")))))))), 0), ROW(INDIRECT("1:"&amp;LEN((LEFT(A234,SUM(LEN(A234)-LEN(SUBSTITUTE(A234,{"0","1","2"},"")))))))))+1, 1) * 10^ROW(INDIRECT("1:"&amp;LEN((LEFT(A234,SUM(LEN(A234)-LEN(SUBSTITUTE(A234,{"0","1","2"},""))))))))/10))*1+1&amp;""&amp;" &amp; "&amp;""&amp;(SUMPRODUCT(MID(0&amp;(--TRIM(RIGHT(SUBSTITUTE(LEFT(A234,_xlfn.AGGREGATE(16,6,FIND({0,1,2,3,4,5,6,7,8,9},A234,ROW(INDIRECT("1:"&amp;LEN(A234)))),1))," ",REPT(" ",LEN(A234))),LEN(A234)))), LARGE(INDEX(ISNUMBER(--MID((--TRIM(RIGHT(SUBSTITUTE(LEFT(A234,_xlfn.AGGREGATE(16,6,FIND({0,1,2,3,4,5,6,7,8,9},A234,ROW(INDIRECT("1:"&amp;LEN(A234)))),1))," ",REPT(" ",LEN(A234))),LEN(A234)))), ROW(INDIRECT("1:"&amp;LEN((--TRIM(RIGHT(SUBSTITUTE(LEFT(A234,_xlfn.AGGREGATE(16,6,FIND({0,1,2,3,4,5,6,7,8,9},A234,ROW(INDIRECT("1:"&amp;LEN(A234)))),1))," ",REPT(" ",LEN(A234))),LEN(A234))))))), 1)) * ROW(INDIRECT("1:"&amp;LEN((--TRIM(RIGHT(SUBSTITUTE(LEFT(A234,_xlfn.AGGREGATE(16,6,FIND({0,1,2,3,4,5,6,7,8,9},A234,ROW(INDIRECT("1:"&amp;LEN(A234)))),1))," ",REPT(" ",LEN(A234))),LEN(A234))))))), 0), ROW(INDIRECT("1:"&amp;LEN((--TRIM(RIGHT(SUBSTITUTE(LEFT(A234,_xlfn.AGGREGATE(16,6,FIND({0,1,2,3,4,5,6,7,8,9},A234,ROW(INDIRECT("1:"&amp;LEN(A234)))),1))," ",REPT(" ",LEN(A234))),LEN(A234))))))))+1, 1) * 10^ROW(INDIRECT("1:"&amp;LEN((--TRIM(RIGHT(SUBSTITUTE(LEFT(A234,_xlfn.AGGREGATE(16,6,FIND({0,1,2,3,4,5,6,7,8,9},A234,ROW(INDIRECT("1:"&amp;LEN(A234)))),1))," ",REPT(" ",LEN(A234))),LEN(A234)))))))/10))*1+1</f>
        <v>502 &amp; 602</v>
      </c>
      <c r="B235" s="98"/>
      <c r="C235" s="69" t="s">
        <v>185</v>
      </c>
      <c r="D235" s="69">
        <f>(29.981+6.599+(0.75*(2.4+2.7+2.7)))*10.764</f>
        <v>456.71651999999995</v>
      </c>
      <c r="E235" s="69">
        <v>0</v>
      </c>
      <c r="F235" s="69">
        <f>D235*(($F$184)+1)+(IF(E235&lt;101,E235,IF(E235&lt;201,E235/2,IF(E235&lt;=301,E235/3,E235/4))))</f>
        <v>662.23895399999992</v>
      </c>
      <c r="G235" s="98" t="str">
        <f t="shared" ref="G235:G238" si="8">G234</f>
        <v>5th &amp; 6th Floor</v>
      </c>
      <c r="H235" s="98"/>
      <c r="I235" s="39"/>
    </row>
    <row r="236" spans="1:16384" s="50" customFormat="1" x14ac:dyDescent="0.25">
      <c r="A236" s="98" t="str">
        <f ca="1">(SUMPRODUCT(MID(0&amp;(LEFT(A235,SUM(LEN(A235)-LEN(SUBSTITUTE(A235,{"0","1","2"},""))))), LARGE(INDEX(ISNUMBER(--MID((LEFT(A235,SUM(LEN(A235)-LEN(SUBSTITUTE(A235,{"0","1","2"},""))))), ROW(INDIRECT("1:"&amp;LEN((LEFT(A235,SUM(LEN(A235)-LEN(SUBSTITUTE(A235,{"0","1","2"},"")))))))), 1)) * ROW(INDIRECT("1:"&amp;LEN((LEFT(A235,SUM(LEN(A235)-LEN(SUBSTITUTE(A235,{"0","1","2"},"")))))))), 0), ROW(INDIRECT("1:"&amp;LEN((LEFT(A235,SUM(LEN(A235)-LEN(SUBSTITUTE(A235,{"0","1","2"},"")))))))))+1, 1) * 10^ROW(INDIRECT("1:"&amp;LEN((LEFT(A235,SUM(LEN(A235)-LEN(SUBSTITUTE(A235,{"0","1","2"},""))))))))/10))*1+1&amp;""&amp;" &amp; "&amp;""&amp;(SUMPRODUCT(MID(0&amp;(--TRIM(RIGHT(SUBSTITUTE(LEFT(A235,_xlfn.AGGREGATE(16,6,FIND({0,1,2,3,4,5,6,7,8,9},A235,ROW(INDIRECT("1:"&amp;LEN(A235)))),1))," ",REPT(" ",LEN(A235))),LEN(A235)))), LARGE(INDEX(ISNUMBER(--MID((--TRIM(RIGHT(SUBSTITUTE(LEFT(A235,_xlfn.AGGREGATE(16,6,FIND({0,1,2,3,4,5,6,7,8,9},A235,ROW(INDIRECT("1:"&amp;LEN(A235)))),1))," ",REPT(" ",LEN(A235))),LEN(A235)))), ROW(INDIRECT("1:"&amp;LEN((--TRIM(RIGHT(SUBSTITUTE(LEFT(A235,_xlfn.AGGREGATE(16,6,FIND({0,1,2,3,4,5,6,7,8,9},A235,ROW(INDIRECT("1:"&amp;LEN(A235)))),1))," ",REPT(" ",LEN(A235))),LEN(A235))))))), 1)) * ROW(INDIRECT("1:"&amp;LEN((--TRIM(RIGHT(SUBSTITUTE(LEFT(A235,_xlfn.AGGREGATE(16,6,FIND({0,1,2,3,4,5,6,7,8,9},A235,ROW(INDIRECT("1:"&amp;LEN(A235)))),1))," ",REPT(" ",LEN(A235))),LEN(A235))))))), 0), ROW(INDIRECT("1:"&amp;LEN((--TRIM(RIGHT(SUBSTITUTE(LEFT(A235,_xlfn.AGGREGATE(16,6,FIND({0,1,2,3,4,5,6,7,8,9},A235,ROW(INDIRECT("1:"&amp;LEN(A235)))),1))," ",REPT(" ",LEN(A235))),LEN(A235))))))))+1, 1) * 10^ROW(INDIRECT("1:"&amp;LEN((--TRIM(RIGHT(SUBSTITUTE(LEFT(A235,_xlfn.AGGREGATE(16,6,FIND({0,1,2,3,4,5,6,7,8,9},A235,ROW(INDIRECT("1:"&amp;LEN(A235)))),1))," ",REPT(" ",LEN(A235))),LEN(A235)))))))/10))*1+1</f>
        <v>503 &amp; 603</v>
      </c>
      <c r="B236" s="98"/>
      <c r="C236" s="69" t="s">
        <v>184</v>
      </c>
      <c r="D236" s="69">
        <f>(47.235+4.497+(0.75*(2.75+2.4+2.675)))*10.764</f>
        <v>620.01447299999995</v>
      </c>
      <c r="E236" s="69">
        <v>0</v>
      </c>
      <c r="F236" s="69">
        <f>D236*(($F$184)+1)+(IF(E236&lt;101,E236,IF(E236&lt;201,E236/2,IF(E236&lt;=301,E236/3,E236/4))))</f>
        <v>899.02098584999987</v>
      </c>
      <c r="G236" s="98" t="str">
        <f t="shared" si="8"/>
        <v>5th &amp; 6th Floor</v>
      </c>
      <c r="H236" s="98"/>
      <c r="I236" s="51"/>
    </row>
    <row r="237" spans="1:16384" s="50" customFormat="1" x14ac:dyDescent="0.25">
      <c r="A237" s="98" t="s">
        <v>194</v>
      </c>
      <c r="B237" s="98"/>
      <c r="C237" s="69" t="s">
        <v>185</v>
      </c>
      <c r="D237" s="69">
        <f>(29.137+2.2*0.45+(0.75*(2.05+2.7+2.75)))*10.764</f>
        <v>384.83452799999992</v>
      </c>
      <c r="E237" s="69">
        <v>0</v>
      </c>
      <c r="F237" s="69">
        <f>D237*(($F$184)+1)+(IF(E237&lt;101,E237,IF(E237&lt;201,E237/2,IF(E237&lt;=301,E237/3,E237/4))))</f>
        <v>558.01006559999985</v>
      </c>
      <c r="G237" s="98" t="str">
        <f t="shared" si="8"/>
        <v>5th &amp; 6th Floor</v>
      </c>
      <c r="H237" s="98"/>
      <c r="I237" s="39"/>
    </row>
    <row r="238" spans="1:16384" s="50" customFormat="1" x14ac:dyDescent="0.25">
      <c r="A238" s="98" t="s">
        <v>195</v>
      </c>
      <c r="B238" s="98"/>
      <c r="C238" s="69" t="s">
        <v>185</v>
      </c>
      <c r="D238" s="69">
        <f>(29.957+2.25*0.45+(0.75*(2.7+2.05+2.75)))*10.764</f>
        <v>393.90319799999992</v>
      </c>
      <c r="E238" s="69">
        <v>0</v>
      </c>
      <c r="F238" s="69">
        <f>D238*(($F$184)+1)+(IF(E238&lt;101,E238,IF(E238&lt;201,E238/2,IF(E238&lt;=301,E238/3,E238/4))))</f>
        <v>571.15963709999983</v>
      </c>
      <c r="G238" s="98" t="str">
        <f t="shared" si="8"/>
        <v>5th &amp; 6th Floor</v>
      </c>
      <c r="H238" s="98"/>
      <c r="I238" s="39"/>
    </row>
    <row r="239" spans="1:16384" s="50" customFormat="1" x14ac:dyDescent="0.25">
      <c r="A239" s="116" t="s">
        <v>188</v>
      </c>
      <c r="B239" s="116"/>
      <c r="C239" s="116"/>
      <c r="D239" s="116"/>
      <c r="E239" s="116"/>
      <c r="F239" s="116"/>
      <c r="G239" s="116"/>
      <c r="H239" s="116"/>
      <c r="I239" s="39"/>
      <c r="Q239" s="116" t="s">
        <v>74</v>
      </c>
      <c r="R239" s="116"/>
      <c r="S239" s="116"/>
      <c r="T239" s="116"/>
      <c r="U239" s="116"/>
      <c r="V239" s="116"/>
      <c r="W239" s="116"/>
      <c r="X239" s="116"/>
      <c r="Y239" s="116" t="s">
        <v>74</v>
      </c>
      <c r="Z239" s="116"/>
      <c r="AA239" s="116"/>
      <c r="AB239" s="116"/>
      <c r="AC239" s="116"/>
      <c r="AD239" s="116"/>
      <c r="AE239" s="116"/>
      <c r="AF239" s="116"/>
      <c r="AG239" s="116" t="s">
        <v>74</v>
      </c>
      <c r="AH239" s="116"/>
      <c r="AI239" s="116"/>
      <c r="AJ239" s="116"/>
      <c r="AK239" s="116"/>
      <c r="AL239" s="116"/>
      <c r="AM239" s="116"/>
      <c r="AN239" s="116"/>
      <c r="AO239" s="116" t="s">
        <v>74</v>
      </c>
      <c r="AP239" s="116"/>
      <c r="AQ239" s="116"/>
      <c r="AR239" s="116"/>
      <c r="AS239" s="116"/>
      <c r="AT239" s="116"/>
      <c r="AU239" s="116"/>
      <c r="AV239" s="116"/>
      <c r="AW239" s="116" t="s">
        <v>74</v>
      </c>
      <c r="AX239" s="116"/>
      <c r="AY239" s="116"/>
      <c r="AZ239" s="116"/>
      <c r="BA239" s="116"/>
      <c r="BB239" s="116"/>
      <c r="BC239" s="116"/>
      <c r="BD239" s="116"/>
      <c r="BE239" s="116" t="s">
        <v>74</v>
      </c>
      <c r="BF239" s="116"/>
      <c r="BG239" s="116"/>
      <c r="BH239" s="116"/>
      <c r="BI239" s="116"/>
      <c r="BJ239" s="116"/>
      <c r="BK239" s="116"/>
      <c r="BL239" s="116"/>
      <c r="BM239" s="116" t="s">
        <v>74</v>
      </c>
      <c r="BN239" s="116"/>
      <c r="BO239" s="116"/>
      <c r="BP239" s="116"/>
      <c r="BQ239" s="116"/>
      <c r="BR239" s="116"/>
      <c r="BS239" s="116"/>
      <c r="BT239" s="116"/>
      <c r="BU239" s="116" t="s">
        <v>74</v>
      </c>
      <c r="BV239" s="116"/>
      <c r="BW239" s="116"/>
      <c r="BX239" s="116"/>
      <c r="BY239" s="116"/>
      <c r="BZ239" s="116"/>
      <c r="CA239" s="116"/>
      <c r="CB239" s="116"/>
      <c r="CC239" s="116" t="s">
        <v>74</v>
      </c>
      <c r="CD239" s="116"/>
      <c r="CE239" s="116"/>
      <c r="CF239" s="116"/>
      <c r="CG239" s="116"/>
      <c r="CH239" s="116"/>
      <c r="CI239" s="116"/>
      <c r="CJ239" s="116"/>
      <c r="CK239" s="116" t="s">
        <v>74</v>
      </c>
      <c r="CL239" s="116"/>
      <c r="CM239" s="116"/>
      <c r="CN239" s="116"/>
      <c r="CO239" s="116"/>
      <c r="CP239" s="116"/>
      <c r="CQ239" s="116"/>
      <c r="CR239" s="116"/>
      <c r="CS239" s="116" t="s">
        <v>74</v>
      </c>
      <c r="CT239" s="116"/>
      <c r="CU239" s="116"/>
      <c r="CV239" s="116"/>
      <c r="CW239" s="116"/>
      <c r="CX239" s="116"/>
      <c r="CY239" s="116"/>
      <c r="CZ239" s="116"/>
      <c r="DA239" s="116" t="s">
        <v>74</v>
      </c>
      <c r="DB239" s="116"/>
      <c r="DC239" s="116"/>
      <c r="DD239" s="116"/>
      <c r="DE239" s="116"/>
      <c r="DF239" s="116"/>
      <c r="DG239" s="116"/>
      <c r="DH239" s="116"/>
      <c r="DI239" s="116" t="s">
        <v>74</v>
      </c>
      <c r="DJ239" s="116"/>
      <c r="DK239" s="116"/>
      <c r="DL239" s="116"/>
      <c r="DM239" s="116"/>
      <c r="DN239" s="116"/>
      <c r="DO239" s="116"/>
      <c r="DP239" s="116"/>
      <c r="DQ239" s="116" t="s">
        <v>74</v>
      </c>
      <c r="DR239" s="116"/>
      <c r="DS239" s="116"/>
      <c r="DT239" s="116"/>
      <c r="DU239" s="116"/>
      <c r="DV239" s="116"/>
      <c r="DW239" s="116"/>
      <c r="DX239" s="116"/>
      <c r="DY239" s="116" t="s">
        <v>74</v>
      </c>
      <c r="DZ239" s="116"/>
      <c r="EA239" s="116"/>
      <c r="EB239" s="116"/>
      <c r="EC239" s="116"/>
      <c r="ED239" s="116"/>
      <c r="EE239" s="116"/>
      <c r="EF239" s="116"/>
      <c r="EG239" s="116" t="s">
        <v>74</v>
      </c>
      <c r="EH239" s="116"/>
      <c r="EI239" s="116"/>
      <c r="EJ239" s="116"/>
      <c r="EK239" s="116"/>
      <c r="EL239" s="116"/>
      <c r="EM239" s="116"/>
      <c r="EN239" s="116"/>
      <c r="EO239" s="116" t="s">
        <v>74</v>
      </c>
      <c r="EP239" s="116"/>
      <c r="EQ239" s="116"/>
      <c r="ER239" s="116"/>
      <c r="ES239" s="116"/>
      <c r="ET239" s="116"/>
      <c r="EU239" s="116"/>
      <c r="EV239" s="116"/>
      <c r="EW239" s="116" t="s">
        <v>74</v>
      </c>
      <c r="EX239" s="116"/>
      <c r="EY239" s="116"/>
      <c r="EZ239" s="116"/>
      <c r="FA239" s="116"/>
      <c r="FB239" s="116"/>
      <c r="FC239" s="116"/>
      <c r="FD239" s="116"/>
      <c r="FE239" s="116" t="s">
        <v>74</v>
      </c>
      <c r="FF239" s="116"/>
      <c r="FG239" s="116"/>
      <c r="FH239" s="116"/>
      <c r="FI239" s="116"/>
      <c r="FJ239" s="116"/>
      <c r="FK239" s="116"/>
      <c r="FL239" s="116"/>
      <c r="FM239" s="116" t="s">
        <v>74</v>
      </c>
      <c r="FN239" s="116"/>
      <c r="FO239" s="116"/>
      <c r="FP239" s="116"/>
      <c r="FQ239" s="116"/>
      <c r="FR239" s="116"/>
      <c r="FS239" s="116"/>
      <c r="FT239" s="116"/>
      <c r="FU239" s="116" t="s">
        <v>74</v>
      </c>
      <c r="FV239" s="116"/>
      <c r="FW239" s="116"/>
      <c r="FX239" s="116"/>
      <c r="FY239" s="116"/>
      <c r="FZ239" s="116"/>
      <c r="GA239" s="116"/>
      <c r="GB239" s="116"/>
      <c r="GC239" s="116" t="s">
        <v>74</v>
      </c>
      <c r="GD239" s="116"/>
      <c r="GE239" s="116"/>
      <c r="GF239" s="116"/>
      <c r="GG239" s="116"/>
      <c r="GH239" s="116"/>
      <c r="GI239" s="116"/>
      <c r="GJ239" s="116"/>
      <c r="GK239" s="116" t="s">
        <v>74</v>
      </c>
      <c r="GL239" s="116"/>
      <c r="GM239" s="116"/>
      <c r="GN239" s="116"/>
      <c r="GO239" s="116"/>
      <c r="GP239" s="116"/>
      <c r="GQ239" s="116"/>
      <c r="GR239" s="116"/>
      <c r="GS239" s="116" t="s">
        <v>74</v>
      </c>
      <c r="GT239" s="116"/>
      <c r="GU239" s="116"/>
      <c r="GV239" s="116"/>
      <c r="GW239" s="116"/>
      <c r="GX239" s="116"/>
      <c r="GY239" s="116"/>
      <c r="GZ239" s="116"/>
      <c r="HA239" s="116" t="s">
        <v>74</v>
      </c>
      <c r="HB239" s="116"/>
      <c r="HC239" s="116"/>
      <c r="HD239" s="116"/>
      <c r="HE239" s="116"/>
      <c r="HF239" s="116"/>
      <c r="HG239" s="116"/>
      <c r="HH239" s="116"/>
      <c r="HI239" s="116" t="s">
        <v>74</v>
      </c>
      <c r="HJ239" s="116"/>
      <c r="HK239" s="116"/>
      <c r="HL239" s="116"/>
      <c r="HM239" s="116"/>
      <c r="HN239" s="116"/>
      <c r="HO239" s="116"/>
      <c r="HP239" s="116"/>
      <c r="HQ239" s="116" t="s">
        <v>74</v>
      </c>
      <c r="HR239" s="116"/>
      <c r="HS239" s="116"/>
      <c r="HT239" s="116"/>
      <c r="HU239" s="116"/>
      <c r="HV239" s="116"/>
      <c r="HW239" s="116"/>
      <c r="HX239" s="116"/>
      <c r="HY239" s="116" t="s">
        <v>74</v>
      </c>
      <c r="HZ239" s="116"/>
      <c r="IA239" s="116"/>
      <c r="IB239" s="116"/>
      <c r="IC239" s="116"/>
      <c r="ID239" s="116"/>
      <c r="IE239" s="116"/>
      <c r="IF239" s="116"/>
      <c r="IG239" s="116" t="s">
        <v>74</v>
      </c>
      <c r="IH239" s="116"/>
      <c r="II239" s="116"/>
      <c r="IJ239" s="116"/>
      <c r="IK239" s="116"/>
      <c r="IL239" s="116"/>
      <c r="IM239" s="116"/>
      <c r="IN239" s="116"/>
      <c r="IO239" s="116" t="s">
        <v>74</v>
      </c>
      <c r="IP239" s="116"/>
      <c r="IQ239" s="116"/>
      <c r="IR239" s="116"/>
      <c r="IS239" s="116"/>
      <c r="IT239" s="116"/>
      <c r="IU239" s="116"/>
      <c r="IV239" s="116"/>
      <c r="IW239" s="116" t="s">
        <v>74</v>
      </c>
      <c r="IX239" s="116"/>
      <c r="IY239" s="116"/>
      <c r="IZ239" s="116"/>
      <c r="JA239" s="116"/>
      <c r="JB239" s="116"/>
      <c r="JC239" s="116"/>
      <c r="JD239" s="116"/>
      <c r="JE239" s="116" t="s">
        <v>74</v>
      </c>
      <c r="JF239" s="116"/>
      <c r="JG239" s="116"/>
      <c r="JH239" s="116"/>
      <c r="JI239" s="116"/>
      <c r="JJ239" s="116"/>
      <c r="JK239" s="116"/>
      <c r="JL239" s="116"/>
      <c r="JM239" s="116" t="s">
        <v>74</v>
      </c>
      <c r="JN239" s="116"/>
      <c r="JO239" s="116"/>
      <c r="JP239" s="116"/>
      <c r="JQ239" s="116"/>
      <c r="JR239" s="116"/>
      <c r="JS239" s="116"/>
      <c r="JT239" s="116"/>
      <c r="JU239" s="116" t="s">
        <v>74</v>
      </c>
      <c r="JV239" s="116"/>
      <c r="JW239" s="116"/>
      <c r="JX239" s="116"/>
      <c r="JY239" s="116"/>
      <c r="JZ239" s="116"/>
      <c r="KA239" s="116"/>
      <c r="KB239" s="116"/>
      <c r="KC239" s="116" t="s">
        <v>74</v>
      </c>
      <c r="KD239" s="116"/>
      <c r="KE239" s="116"/>
      <c r="KF239" s="116"/>
      <c r="KG239" s="116"/>
      <c r="KH239" s="116"/>
      <c r="KI239" s="116"/>
      <c r="KJ239" s="116"/>
      <c r="KK239" s="116" t="s">
        <v>74</v>
      </c>
      <c r="KL239" s="116"/>
      <c r="KM239" s="116"/>
      <c r="KN239" s="116"/>
      <c r="KO239" s="116"/>
      <c r="KP239" s="116"/>
      <c r="KQ239" s="116"/>
      <c r="KR239" s="116"/>
      <c r="KS239" s="116" t="s">
        <v>74</v>
      </c>
      <c r="KT239" s="116"/>
      <c r="KU239" s="116"/>
      <c r="KV239" s="116"/>
      <c r="KW239" s="116"/>
      <c r="KX239" s="116"/>
      <c r="KY239" s="116"/>
      <c r="KZ239" s="116"/>
      <c r="LA239" s="116" t="s">
        <v>74</v>
      </c>
      <c r="LB239" s="116"/>
      <c r="LC239" s="116"/>
      <c r="LD239" s="116"/>
      <c r="LE239" s="116"/>
      <c r="LF239" s="116"/>
      <c r="LG239" s="116"/>
      <c r="LH239" s="116"/>
      <c r="LI239" s="116" t="s">
        <v>74</v>
      </c>
      <c r="LJ239" s="116"/>
      <c r="LK239" s="116"/>
      <c r="LL239" s="116"/>
      <c r="LM239" s="116"/>
      <c r="LN239" s="116"/>
      <c r="LO239" s="116"/>
      <c r="LP239" s="116"/>
      <c r="LQ239" s="116" t="s">
        <v>74</v>
      </c>
      <c r="LR239" s="116"/>
      <c r="LS239" s="116"/>
      <c r="LT239" s="116"/>
      <c r="LU239" s="116"/>
      <c r="LV239" s="116"/>
      <c r="LW239" s="116"/>
      <c r="LX239" s="116"/>
      <c r="LY239" s="116" t="s">
        <v>74</v>
      </c>
      <c r="LZ239" s="116"/>
      <c r="MA239" s="116"/>
      <c r="MB239" s="116"/>
      <c r="MC239" s="116"/>
      <c r="MD239" s="116"/>
      <c r="ME239" s="116"/>
      <c r="MF239" s="116"/>
      <c r="MG239" s="116" t="s">
        <v>74</v>
      </c>
      <c r="MH239" s="116"/>
      <c r="MI239" s="116"/>
      <c r="MJ239" s="116"/>
      <c r="MK239" s="116"/>
      <c r="ML239" s="116"/>
      <c r="MM239" s="116"/>
      <c r="MN239" s="116"/>
      <c r="MO239" s="116" t="s">
        <v>74</v>
      </c>
      <c r="MP239" s="116"/>
      <c r="MQ239" s="116"/>
      <c r="MR239" s="116"/>
      <c r="MS239" s="116"/>
      <c r="MT239" s="116"/>
      <c r="MU239" s="116"/>
      <c r="MV239" s="116"/>
      <c r="MW239" s="116" t="s">
        <v>74</v>
      </c>
      <c r="MX239" s="116"/>
      <c r="MY239" s="116"/>
      <c r="MZ239" s="116"/>
      <c r="NA239" s="116"/>
      <c r="NB239" s="116"/>
      <c r="NC239" s="116"/>
      <c r="ND239" s="116"/>
      <c r="NE239" s="116" t="s">
        <v>74</v>
      </c>
      <c r="NF239" s="116"/>
      <c r="NG239" s="116"/>
      <c r="NH239" s="116"/>
      <c r="NI239" s="116"/>
      <c r="NJ239" s="116"/>
      <c r="NK239" s="116"/>
      <c r="NL239" s="116"/>
      <c r="NM239" s="116" t="s">
        <v>74</v>
      </c>
      <c r="NN239" s="116"/>
      <c r="NO239" s="116"/>
      <c r="NP239" s="116"/>
      <c r="NQ239" s="116"/>
      <c r="NR239" s="116"/>
      <c r="NS239" s="116"/>
      <c r="NT239" s="116"/>
      <c r="NU239" s="116" t="s">
        <v>74</v>
      </c>
      <c r="NV239" s="116"/>
      <c r="NW239" s="116"/>
      <c r="NX239" s="116"/>
      <c r="NY239" s="116"/>
      <c r="NZ239" s="116"/>
      <c r="OA239" s="116"/>
      <c r="OB239" s="116"/>
      <c r="OC239" s="116" t="s">
        <v>74</v>
      </c>
      <c r="OD239" s="116"/>
      <c r="OE239" s="116"/>
      <c r="OF239" s="116"/>
      <c r="OG239" s="116"/>
      <c r="OH239" s="116"/>
      <c r="OI239" s="116"/>
      <c r="OJ239" s="116"/>
      <c r="OK239" s="116" t="s">
        <v>74</v>
      </c>
      <c r="OL239" s="116"/>
      <c r="OM239" s="116"/>
      <c r="ON239" s="116"/>
      <c r="OO239" s="116"/>
      <c r="OP239" s="116"/>
      <c r="OQ239" s="116"/>
      <c r="OR239" s="116"/>
      <c r="OS239" s="116" t="s">
        <v>74</v>
      </c>
      <c r="OT239" s="116"/>
      <c r="OU239" s="116"/>
      <c r="OV239" s="116"/>
      <c r="OW239" s="116"/>
      <c r="OX239" s="116"/>
      <c r="OY239" s="116"/>
      <c r="OZ239" s="116"/>
      <c r="PA239" s="116" t="s">
        <v>74</v>
      </c>
      <c r="PB239" s="116"/>
      <c r="PC239" s="116"/>
      <c r="PD239" s="116"/>
      <c r="PE239" s="116"/>
      <c r="PF239" s="116"/>
      <c r="PG239" s="116"/>
      <c r="PH239" s="116"/>
      <c r="PI239" s="116" t="s">
        <v>74</v>
      </c>
      <c r="PJ239" s="116"/>
      <c r="PK239" s="116"/>
      <c r="PL239" s="116"/>
      <c r="PM239" s="116"/>
      <c r="PN239" s="116"/>
      <c r="PO239" s="116"/>
      <c r="PP239" s="116"/>
      <c r="PQ239" s="116" t="s">
        <v>74</v>
      </c>
      <c r="PR239" s="116"/>
      <c r="PS239" s="116"/>
      <c r="PT239" s="116"/>
      <c r="PU239" s="116"/>
      <c r="PV239" s="116"/>
      <c r="PW239" s="116"/>
      <c r="PX239" s="116"/>
      <c r="PY239" s="116" t="s">
        <v>74</v>
      </c>
      <c r="PZ239" s="116"/>
      <c r="QA239" s="116"/>
      <c r="QB239" s="116"/>
      <c r="QC239" s="116"/>
      <c r="QD239" s="116"/>
      <c r="QE239" s="116"/>
      <c r="QF239" s="116"/>
      <c r="QG239" s="116" t="s">
        <v>74</v>
      </c>
      <c r="QH239" s="116"/>
      <c r="QI239" s="116"/>
      <c r="QJ239" s="116"/>
      <c r="QK239" s="116"/>
      <c r="QL239" s="116"/>
      <c r="QM239" s="116"/>
      <c r="QN239" s="116"/>
      <c r="QO239" s="116" t="s">
        <v>74</v>
      </c>
      <c r="QP239" s="116"/>
      <c r="QQ239" s="116"/>
      <c r="QR239" s="116"/>
      <c r="QS239" s="116"/>
      <c r="QT239" s="116"/>
      <c r="QU239" s="116"/>
      <c r="QV239" s="116"/>
      <c r="QW239" s="116" t="s">
        <v>74</v>
      </c>
      <c r="QX239" s="116"/>
      <c r="QY239" s="116"/>
      <c r="QZ239" s="116"/>
      <c r="RA239" s="116"/>
      <c r="RB239" s="116"/>
      <c r="RC239" s="116"/>
      <c r="RD239" s="116"/>
      <c r="RE239" s="116" t="s">
        <v>74</v>
      </c>
      <c r="RF239" s="116"/>
      <c r="RG239" s="116"/>
      <c r="RH239" s="116"/>
      <c r="RI239" s="116"/>
      <c r="RJ239" s="116"/>
      <c r="RK239" s="116"/>
      <c r="RL239" s="116"/>
      <c r="RM239" s="116" t="s">
        <v>74</v>
      </c>
      <c r="RN239" s="116"/>
      <c r="RO239" s="116"/>
      <c r="RP239" s="116"/>
      <c r="RQ239" s="116"/>
      <c r="RR239" s="116"/>
      <c r="RS239" s="116"/>
      <c r="RT239" s="116"/>
      <c r="RU239" s="116" t="s">
        <v>74</v>
      </c>
      <c r="RV239" s="116"/>
      <c r="RW239" s="116"/>
      <c r="RX239" s="116"/>
      <c r="RY239" s="116"/>
      <c r="RZ239" s="116"/>
      <c r="SA239" s="116"/>
      <c r="SB239" s="116"/>
      <c r="SC239" s="116" t="s">
        <v>74</v>
      </c>
      <c r="SD239" s="116"/>
      <c r="SE239" s="116"/>
      <c r="SF239" s="116"/>
      <c r="SG239" s="116"/>
      <c r="SH239" s="116"/>
      <c r="SI239" s="116"/>
      <c r="SJ239" s="116"/>
      <c r="SK239" s="116" t="s">
        <v>74</v>
      </c>
      <c r="SL239" s="116"/>
      <c r="SM239" s="116"/>
      <c r="SN239" s="116"/>
      <c r="SO239" s="116"/>
      <c r="SP239" s="116"/>
      <c r="SQ239" s="116"/>
      <c r="SR239" s="116"/>
      <c r="SS239" s="116" t="s">
        <v>74</v>
      </c>
      <c r="ST239" s="116"/>
      <c r="SU239" s="116"/>
      <c r="SV239" s="116"/>
      <c r="SW239" s="116"/>
      <c r="SX239" s="116"/>
      <c r="SY239" s="116"/>
      <c r="SZ239" s="116"/>
      <c r="TA239" s="116" t="s">
        <v>74</v>
      </c>
      <c r="TB239" s="116"/>
      <c r="TC239" s="116"/>
      <c r="TD239" s="116"/>
      <c r="TE239" s="116"/>
      <c r="TF239" s="116"/>
      <c r="TG239" s="116"/>
      <c r="TH239" s="116"/>
      <c r="TI239" s="116" t="s">
        <v>74</v>
      </c>
      <c r="TJ239" s="116"/>
      <c r="TK239" s="116"/>
      <c r="TL239" s="116"/>
      <c r="TM239" s="116"/>
      <c r="TN239" s="116"/>
      <c r="TO239" s="116"/>
      <c r="TP239" s="116"/>
      <c r="TQ239" s="116" t="s">
        <v>74</v>
      </c>
      <c r="TR239" s="116"/>
      <c r="TS239" s="116"/>
      <c r="TT239" s="116"/>
      <c r="TU239" s="116"/>
      <c r="TV239" s="116"/>
      <c r="TW239" s="116"/>
      <c r="TX239" s="116"/>
      <c r="TY239" s="116" t="s">
        <v>74</v>
      </c>
      <c r="TZ239" s="116"/>
      <c r="UA239" s="116"/>
      <c r="UB239" s="116"/>
      <c r="UC239" s="116"/>
      <c r="UD239" s="116"/>
      <c r="UE239" s="116"/>
      <c r="UF239" s="116"/>
      <c r="UG239" s="116" t="s">
        <v>74</v>
      </c>
      <c r="UH239" s="116"/>
      <c r="UI239" s="116"/>
      <c r="UJ239" s="116"/>
      <c r="UK239" s="116"/>
      <c r="UL239" s="116"/>
      <c r="UM239" s="116"/>
      <c r="UN239" s="116"/>
      <c r="UO239" s="116" t="s">
        <v>74</v>
      </c>
      <c r="UP239" s="116"/>
      <c r="UQ239" s="116"/>
      <c r="UR239" s="116"/>
      <c r="US239" s="116"/>
      <c r="UT239" s="116"/>
      <c r="UU239" s="116"/>
      <c r="UV239" s="116"/>
      <c r="UW239" s="116" t="s">
        <v>74</v>
      </c>
      <c r="UX239" s="116"/>
      <c r="UY239" s="116"/>
      <c r="UZ239" s="116"/>
      <c r="VA239" s="116"/>
      <c r="VB239" s="116"/>
      <c r="VC239" s="116"/>
      <c r="VD239" s="116"/>
      <c r="VE239" s="116" t="s">
        <v>74</v>
      </c>
      <c r="VF239" s="116"/>
      <c r="VG239" s="116"/>
      <c r="VH239" s="116"/>
      <c r="VI239" s="116"/>
      <c r="VJ239" s="116"/>
      <c r="VK239" s="116"/>
      <c r="VL239" s="116"/>
      <c r="VM239" s="116" t="s">
        <v>74</v>
      </c>
      <c r="VN239" s="116"/>
      <c r="VO239" s="116"/>
      <c r="VP239" s="116"/>
      <c r="VQ239" s="116"/>
      <c r="VR239" s="116"/>
      <c r="VS239" s="116"/>
      <c r="VT239" s="116"/>
      <c r="VU239" s="116" t="s">
        <v>74</v>
      </c>
      <c r="VV239" s="116"/>
      <c r="VW239" s="116"/>
      <c r="VX239" s="116"/>
      <c r="VY239" s="116"/>
      <c r="VZ239" s="116"/>
      <c r="WA239" s="116"/>
      <c r="WB239" s="116"/>
      <c r="WC239" s="116" t="s">
        <v>74</v>
      </c>
      <c r="WD239" s="116"/>
      <c r="WE239" s="116"/>
      <c r="WF239" s="116"/>
      <c r="WG239" s="116"/>
      <c r="WH239" s="116"/>
      <c r="WI239" s="116"/>
      <c r="WJ239" s="116"/>
      <c r="WK239" s="116" t="s">
        <v>74</v>
      </c>
      <c r="WL239" s="116"/>
      <c r="WM239" s="116"/>
      <c r="WN239" s="116"/>
      <c r="WO239" s="116"/>
      <c r="WP239" s="116"/>
      <c r="WQ239" s="116"/>
      <c r="WR239" s="116"/>
      <c r="WS239" s="116" t="s">
        <v>74</v>
      </c>
      <c r="WT239" s="116"/>
      <c r="WU239" s="116"/>
      <c r="WV239" s="116"/>
      <c r="WW239" s="116"/>
      <c r="WX239" s="116"/>
      <c r="WY239" s="116"/>
      <c r="WZ239" s="116"/>
      <c r="XA239" s="116" t="s">
        <v>74</v>
      </c>
      <c r="XB239" s="116"/>
      <c r="XC239" s="116"/>
      <c r="XD239" s="116"/>
      <c r="XE239" s="116"/>
      <c r="XF239" s="116"/>
      <c r="XG239" s="116"/>
      <c r="XH239" s="116"/>
      <c r="XI239" s="116" t="s">
        <v>74</v>
      </c>
      <c r="XJ239" s="116"/>
      <c r="XK239" s="116"/>
      <c r="XL239" s="116"/>
      <c r="XM239" s="116"/>
      <c r="XN239" s="116"/>
      <c r="XO239" s="116"/>
      <c r="XP239" s="116"/>
      <c r="XQ239" s="116" t="s">
        <v>74</v>
      </c>
      <c r="XR239" s="116"/>
      <c r="XS239" s="116"/>
      <c r="XT239" s="116"/>
      <c r="XU239" s="116"/>
      <c r="XV239" s="116"/>
      <c r="XW239" s="116"/>
      <c r="XX239" s="116"/>
      <c r="XY239" s="116" t="s">
        <v>74</v>
      </c>
      <c r="XZ239" s="116"/>
      <c r="YA239" s="116"/>
      <c r="YB239" s="116"/>
      <c r="YC239" s="116"/>
      <c r="YD239" s="116"/>
      <c r="YE239" s="116"/>
      <c r="YF239" s="116"/>
      <c r="YG239" s="116" t="s">
        <v>74</v>
      </c>
      <c r="YH239" s="116"/>
      <c r="YI239" s="116"/>
      <c r="YJ239" s="116"/>
      <c r="YK239" s="116"/>
      <c r="YL239" s="116"/>
      <c r="YM239" s="116"/>
      <c r="YN239" s="116"/>
      <c r="YO239" s="116" t="s">
        <v>74</v>
      </c>
      <c r="YP239" s="116"/>
      <c r="YQ239" s="116"/>
      <c r="YR239" s="116"/>
      <c r="YS239" s="116"/>
      <c r="YT239" s="116"/>
      <c r="YU239" s="116"/>
      <c r="YV239" s="116"/>
      <c r="YW239" s="116" t="s">
        <v>74</v>
      </c>
      <c r="YX239" s="116"/>
      <c r="YY239" s="116"/>
      <c r="YZ239" s="116"/>
      <c r="ZA239" s="116"/>
      <c r="ZB239" s="116"/>
      <c r="ZC239" s="116"/>
      <c r="ZD239" s="116"/>
      <c r="ZE239" s="116" t="s">
        <v>74</v>
      </c>
      <c r="ZF239" s="116"/>
      <c r="ZG239" s="116"/>
      <c r="ZH239" s="116"/>
      <c r="ZI239" s="116"/>
      <c r="ZJ239" s="116"/>
      <c r="ZK239" s="116"/>
      <c r="ZL239" s="116"/>
      <c r="ZM239" s="116" t="s">
        <v>74</v>
      </c>
      <c r="ZN239" s="116"/>
      <c r="ZO239" s="116"/>
      <c r="ZP239" s="116"/>
      <c r="ZQ239" s="116"/>
      <c r="ZR239" s="116"/>
      <c r="ZS239" s="116"/>
      <c r="ZT239" s="116"/>
      <c r="ZU239" s="116" t="s">
        <v>74</v>
      </c>
      <c r="ZV239" s="116"/>
      <c r="ZW239" s="116"/>
      <c r="ZX239" s="116"/>
      <c r="ZY239" s="116"/>
      <c r="ZZ239" s="116"/>
      <c r="AAA239" s="116"/>
      <c r="AAB239" s="116"/>
      <c r="AAC239" s="116" t="s">
        <v>74</v>
      </c>
      <c r="AAD239" s="116"/>
      <c r="AAE239" s="116"/>
      <c r="AAF239" s="116"/>
      <c r="AAG239" s="116"/>
      <c r="AAH239" s="116"/>
      <c r="AAI239" s="116"/>
      <c r="AAJ239" s="116"/>
      <c r="AAK239" s="116" t="s">
        <v>74</v>
      </c>
      <c r="AAL239" s="116"/>
      <c r="AAM239" s="116"/>
      <c r="AAN239" s="116"/>
      <c r="AAO239" s="116"/>
      <c r="AAP239" s="116"/>
      <c r="AAQ239" s="116"/>
      <c r="AAR239" s="116"/>
      <c r="AAS239" s="116" t="s">
        <v>74</v>
      </c>
      <c r="AAT239" s="116"/>
      <c r="AAU239" s="116"/>
      <c r="AAV239" s="116"/>
      <c r="AAW239" s="116"/>
      <c r="AAX239" s="116"/>
      <c r="AAY239" s="116"/>
      <c r="AAZ239" s="116"/>
      <c r="ABA239" s="116" t="s">
        <v>74</v>
      </c>
      <c r="ABB239" s="116"/>
      <c r="ABC239" s="116"/>
      <c r="ABD239" s="116"/>
      <c r="ABE239" s="116"/>
      <c r="ABF239" s="116"/>
      <c r="ABG239" s="116"/>
      <c r="ABH239" s="116"/>
      <c r="ABI239" s="116" t="s">
        <v>74</v>
      </c>
      <c r="ABJ239" s="116"/>
      <c r="ABK239" s="116"/>
      <c r="ABL239" s="116"/>
      <c r="ABM239" s="116"/>
      <c r="ABN239" s="116"/>
      <c r="ABO239" s="116"/>
      <c r="ABP239" s="116"/>
      <c r="ABQ239" s="116" t="s">
        <v>74</v>
      </c>
      <c r="ABR239" s="116"/>
      <c r="ABS239" s="116"/>
      <c r="ABT239" s="116"/>
      <c r="ABU239" s="116"/>
      <c r="ABV239" s="116"/>
      <c r="ABW239" s="116"/>
      <c r="ABX239" s="116"/>
      <c r="ABY239" s="116" t="s">
        <v>74</v>
      </c>
      <c r="ABZ239" s="116"/>
      <c r="ACA239" s="116"/>
      <c r="ACB239" s="116"/>
      <c r="ACC239" s="116"/>
      <c r="ACD239" s="116"/>
      <c r="ACE239" s="116"/>
      <c r="ACF239" s="116"/>
      <c r="ACG239" s="116" t="s">
        <v>74</v>
      </c>
      <c r="ACH239" s="116"/>
      <c r="ACI239" s="116"/>
      <c r="ACJ239" s="116"/>
      <c r="ACK239" s="116"/>
      <c r="ACL239" s="116"/>
      <c r="ACM239" s="116"/>
      <c r="ACN239" s="116"/>
      <c r="ACO239" s="116" t="s">
        <v>74</v>
      </c>
      <c r="ACP239" s="116"/>
      <c r="ACQ239" s="116"/>
      <c r="ACR239" s="116"/>
      <c r="ACS239" s="116"/>
      <c r="ACT239" s="116"/>
      <c r="ACU239" s="116"/>
      <c r="ACV239" s="116"/>
      <c r="ACW239" s="116" t="s">
        <v>74</v>
      </c>
      <c r="ACX239" s="116"/>
      <c r="ACY239" s="116"/>
      <c r="ACZ239" s="116"/>
      <c r="ADA239" s="116"/>
      <c r="ADB239" s="116"/>
      <c r="ADC239" s="116"/>
      <c r="ADD239" s="116"/>
      <c r="ADE239" s="116" t="s">
        <v>74</v>
      </c>
      <c r="ADF239" s="116"/>
      <c r="ADG239" s="116"/>
      <c r="ADH239" s="116"/>
      <c r="ADI239" s="116"/>
      <c r="ADJ239" s="116"/>
      <c r="ADK239" s="116"/>
      <c r="ADL239" s="116"/>
      <c r="ADM239" s="116" t="s">
        <v>74</v>
      </c>
      <c r="ADN239" s="116"/>
      <c r="ADO239" s="116"/>
      <c r="ADP239" s="116"/>
      <c r="ADQ239" s="116"/>
      <c r="ADR239" s="116"/>
      <c r="ADS239" s="116"/>
      <c r="ADT239" s="116"/>
      <c r="ADU239" s="116" t="s">
        <v>74</v>
      </c>
      <c r="ADV239" s="116"/>
      <c r="ADW239" s="116"/>
      <c r="ADX239" s="116"/>
      <c r="ADY239" s="116"/>
      <c r="ADZ239" s="116"/>
      <c r="AEA239" s="116"/>
      <c r="AEB239" s="116"/>
      <c r="AEC239" s="116" t="s">
        <v>74</v>
      </c>
      <c r="AED239" s="116"/>
      <c r="AEE239" s="116"/>
      <c r="AEF239" s="116"/>
      <c r="AEG239" s="116"/>
      <c r="AEH239" s="116"/>
      <c r="AEI239" s="116"/>
      <c r="AEJ239" s="116"/>
      <c r="AEK239" s="116" t="s">
        <v>74</v>
      </c>
      <c r="AEL239" s="116"/>
      <c r="AEM239" s="116"/>
      <c r="AEN239" s="116"/>
      <c r="AEO239" s="116"/>
      <c r="AEP239" s="116"/>
      <c r="AEQ239" s="116"/>
      <c r="AER239" s="116"/>
      <c r="AES239" s="116" t="s">
        <v>74</v>
      </c>
      <c r="AET239" s="116"/>
      <c r="AEU239" s="116"/>
      <c r="AEV239" s="116"/>
      <c r="AEW239" s="116"/>
      <c r="AEX239" s="116"/>
      <c r="AEY239" s="116"/>
      <c r="AEZ239" s="116"/>
      <c r="AFA239" s="116" t="s">
        <v>74</v>
      </c>
      <c r="AFB239" s="116"/>
      <c r="AFC239" s="116"/>
      <c r="AFD239" s="116"/>
      <c r="AFE239" s="116"/>
      <c r="AFF239" s="116"/>
      <c r="AFG239" s="116"/>
      <c r="AFH239" s="116"/>
      <c r="AFI239" s="116" t="s">
        <v>74</v>
      </c>
      <c r="AFJ239" s="116"/>
      <c r="AFK239" s="116"/>
      <c r="AFL239" s="116"/>
      <c r="AFM239" s="116"/>
      <c r="AFN239" s="116"/>
      <c r="AFO239" s="116"/>
      <c r="AFP239" s="116"/>
      <c r="AFQ239" s="116" t="s">
        <v>74</v>
      </c>
      <c r="AFR239" s="116"/>
      <c r="AFS239" s="116"/>
      <c r="AFT239" s="116"/>
      <c r="AFU239" s="116"/>
      <c r="AFV239" s="116"/>
      <c r="AFW239" s="116"/>
      <c r="AFX239" s="116"/>
      <c r="AFY239" s="116" t="s">
        <v>74</v>
      </c>
      <c r="AFZ239" s="116"/>
      <c r="AGA239" s="116"/>
      <c r="AGB239" s="116"/>
      <c r="AGC239" s="116"/>
      <c r="AGD239" s="116"/>
      <c r="AGE239" s="116"/>
      <c r="AGF239" s="116"/>
      <c r="AGG239" s="116" t="s">
        <v>74</v>
      </c>
      <c r="AGH239" s="116"/>
      <c r="AGI239" s="116"/>
      <c r="AGJ239" s="116"/>
      <c r="AGK239" s="116"/>
      <c r="AGL239" s="116"/>
      <c r="AGM239" s="116"/>
      <c r="AGN239" s="116"/>
      <c r="AGO239" s="116" t="s">
        <v>74</v>
      </c>
      <c r="AGP239" s="116"/>
      <c r="AGQ239" s="116"/>
      <c r="AGR239" s="116"/>
      <c r="AGS239" s="116"/>
      <c r="AGT239" s="116"/>
      <c r="AGU239" s="116"/>
      <c r="AGV239" s="116"/>
      <c r="AGW239" s="116" t="s">
        <v>74</v>
      </c>
      <c r="AGX239" s="116"/>
      <c r="AGY239" s="116"/>
      <c r="AGZ239" s="116"/>
      <c r="AHA239" s="116"/>
      <c r="AHB239" s="116"/>
      <c r="AHC239" s="116"/>
      <c r="AHD239" s="116"/>
      <c r="AHE239" s="116" t="s">
        <v>74</v>
      </c>
      <c r="AHF239" s="116"/>
      <c r="AHG239" s="116"/>
      <c r="AHH239" s="116"/>
      <c r="AHI239" s="116"/>
      <c r="AHJ239" s="116"/>
      <c r="AHK239" s="116"/>
      <c r="AHL239" s="116"/>
      <c r="AHM239" s="116" t="s">
        <v>74</v>
      </c>
      <c r="AHN239" s="116"/>
      <c r="AHO239" s="116"/>
      <c r="AHP239" s="116"/>
      <c r="AHQ239" s="116"/>
      <c r="AHR239" s="116"/>
      <c r="AHS239" s="116"/>
      <c r="AHT239" s="116"/>
      <c r="AHU239" s="116" t="s">
        <v>74</v>
      </c>
      <c r="AHV239" s="116"/>
      <c r="AHW239" s="116"/>
      <c r="AHX239" s="116"/>
      <c r="AHY239" s="116"/>
      <c r="AHZ239" s="116"/>
      <c r="AIA239" s="116"/>
      <c r="AIB239" s="116"/>
      <c r="AIC239" s="116" t="s">
        <v>74</v>
      </c>
      <c r="AID239" s="116"/>
      <c r="AIE239" s="116"/>
      <c r="AIF239" s="116"/>
      <c r="AIG239" s="116"/>
      <c r="AIH239" s="116"/>
      <c r="AII239" s="116"/>
      <c r="AIJ239" s="116"/>
      <c r="AIK239" s="116" t="s">
        <v>74</v>
      </c>
      <c r="AIL239" s="116"/>
      <c r="AIM239" s="116"/>
      <c r="AIN239" s="116"/>
      <c r="AIO239" s="116"/>
      <c r="AIP239" s="116"/>
      <c r="AIQ239" s="116"/>
      <c r="AIR239" s="116"/>
      <c r="AIS239" s="116" t="s">
        <v>74</v>
      </c>
      <c r="AIT239" s="116"/>
      <c r="AIU239" s="116"/>
      <c r="AIV239" s="116"/>
      <c r="AIW239" s="116"/>
      <c r="AIX239" s="116"/>
      <c r="AIY239" s="116"/>
      <c r="AIZ239" s="116"/>
      <c r="AJA239" s="116" t="s">
        <v>74</v>
      </c>
      <c r="AJB239" s="116"/>
      <c r="AJC239" s="116"/>
      <c r="AJD239" s="116"/>
      <c r="AJE239" s="116"/>
      <c r="AJF239" s="116"/>
      <c r="AJG239" s="116"/>
      <c r="AJH239" s="116"/>
      <c r="AJI239" s="116" t="s">
        <v>74</v>
      </c>
      <c r="AJJ239" s="116"/>
      <c r="AJK239" s="116"/>
      <c r="AJL239" s="116"/>
      <c r="AJM239" s="116"/>
      <c r="AJN239" s="116"/>
      <c r="AJO239" s="116"/>
      <c r="AJP239" s="116"/>
      <c r="AJQ239" s="116" t="s">
        <v>74</v>
      </c>
      <c r="AJR239" s="116"/>
      <c r="AJS239" s="116"/>
      <c r="AJT239" s="116"/>
      <c r="AJU239" s="116"/>
      <c r="AJV239" s="116"/>
      <c r="AJW239" s="116"/>
      <c r="AJX239" s="116"/>
      <c r="AJY239" s="116" t="s">
        <v>74</v>
      </c>
      <c r="AJZ239" s="116"/>
      <c r="AKA239" s="116"/>
      <c r="AKB239" s="116"/>
      <c r="AKC239" s="116"/>
      <c r="AKD239" s="116"/>
      <c r="AKE239" s="116"/>
      <c r="AKF239" s="116"/>
      <c r="AKG239" s="116" t="s">
        <v>74</v>
      </c>
      <c r="AKH239" s="116"/>
      <c r="AKI239" s="116"/>
      <c r="AKJ239" s="116"/>
      <c r="AKK239" s="116"/>
      <c r="AKL239" s="116"/>
      <c r="AKM239" s="116"/>
      <c r="AKN239" s="116"/>
      <c r="AKO239" s="116" t="s">
        <v>74</v>
      </c>
      <c r="AKP239" s="116"/>
      <c r="AKQ239" s="116"/>
      <c r="AKR239" s="116"/>
      <c r="AKS239" s="116"/>
      <c r="AKT239" s="116"/>
      <c r="AKU239" s="116"/>
      <c r="AKV239" s="116"/>
      <c r="AKW239" s="116" t="s">
        <v>74</v>
      </c>
      <c r="AKX239" s="116"/>
      <c r="AKY239" s="116"/>
      <c r="AKZ239" s="116"/>
      <c r="ALA239" s="116"/>
      <c r="ALB239" s="116"/>
      <c r="ALC239" s="116"/>
      <c r="ALD239" s="116"/>
      <c r="ALE239" s="116" t="s">
        <v>74</v>
      </c>
      <c r="ALF239" s="116"/>
      <c r="ALG239" s="116"/>
      <c r="ALH239" s="116"/>
      <c r="ALI239" s="116"/>
      <c r="ALJ239" s="116"/>
      <c r="ALK239" s="116"/>
      <c r="ALL239" s="116"/>
      <c r="ALM239" s="116" t="s">
        <v>74</v>
      </c>
      <c r="ALN239" s="116"/>
      <c r="ALO239" s="116"/>
      <c r="ALP239" s="116"/>
      <c r="ALQ239" s="116"/>
      <c r="ALR239" s="116"/>
      <c r="ALS239" s="116"/>
      <c r="ALT239" s="116"/>
      <c r="ALU239" s="116" t="s">
        <v>74</v>
      </c>
      <c r="ALV239" s="116"/>
      <c r="ALW239" s="116"/>
      <c r="ALX239" s="116"/>
      <c r="ALY239" s="116"/>
      <c r="ALZ239" s="116"/>
      <c r="AMA239" s="116"/>
      <c r="AMB239" s="116"/>
      <c r="AMC239" s="116" t="s">
        <v>74</v>
      </c>
      <c r="AMD239" s="116"/>
      <c r="AME239" s="116"/>
      <c r="AMF239" s="116"/>
      <c r="AMG239" s="116"/>
      <c r="AMH239" s="116"/>
      <c r="AMI239" s="116"/>
      <c r="AMJ239" s="116"/>
      <c r="AMK239" s="116" t="s">
        <v>74</v>
      </c>
      <c r="AML239" s="116"/>
      <c r="AMM239" s="116"/>
      <c r="AMN239" s="116"/>
      <c r="AMO239" s="116"/>
      <c r="AMP239" s="116"/>
      <c r="AMQ239" s="116"/>
      <c r="AMR239" s="116"/>
      <c r="AMS239" s="116" t="s">
        <v>74</v>
      </c>
      <c r="AMT239" s="116"/>
      <c r="AMU239" s="116"/>
      <c r="AMV239" s="116"/>
      <c r="AMW239" s="116"/>
      <c r="AMX239" s="116"/>
      <c r="AMY239" s="116"/>
      <c r="AMZ239" s="116"/>
      <c r="ANA239" s="116" t="s">
        <v>74</v>
      </c>
      <c r="ANB239" s="116"/>
      <c r="ANC239" s="116"/>
      <c r="AND239" s="116"/>
      <c r="ANE239" s="116"/>
      <c r="ANF239" s="116"/>
      <c r="ANG239" s="116"/>
      <c r="ANH239" s="116"/>
      <c r="ANI239" s="116" t="s">
        <v>74</v>
      </c>
      <c r="ANJ239" s="116"/>
      <c r="ANK239" s="116"/>
      <c r="ANL239" s="116"/>
      <c r="ANM239" s="116"/>
      <c r="ANN239" s="116"/>
      <c r="ANO239" s="116"/>
      <c r="ANP239" s="116"/>
      <c r="ANQ239" s="116" t="s">
        <v>74</v>
      </c>
      <c r="ANR239" s="116"/>
      <c r="ANS239" s="116"/>
      <c r="ANT239" s="116"/>
      <c r="ANU239" s="116"/>
      <c r="ANV239" s="116"/>
      <c r="ANW239" s="116"/>
      <c r="ANX239" s="116"/>
      <c r="ANY239" s="116" t="s">
        <v>74</v>
      </c>
      <c r="ANZ239" s="116"/>
      <c r="AOA239" s="116"/>
      <c r="AOB239" s="116"/>
      <c r="AOC239" s="116"/>
      <c r="AOD239" s="116"/>
      <c r="AOE239" s="116"/>
      <c r="AOF239" s="116"/>
      <c r="AOG239" s="116" t="s">
        <v>74</v>
      </c>
      <c r="AOH239" s="116"/>
      <c r="AOI239" s="116"/>
      <c r="AOJ239" s="116"/>
      <c r="AOK239" s="116"/>
      <c r="AOL239" s="116"/>
      <c r="AOM239" s="116"/>
      <c r="AON239" s="116"/>
      <c r="AOO239" s="116" t="s">
        <v>74</v>
      </c>
      <c r="AOP239" s="116"/>
      <c r="AOQ239" s="116"/>
      <c r="AOR239" s="116"/>
      <c r="AOS239" s="116"/>
      <c r="AOT239" s="116"/>
      <c r="AOU239" s="116"/>
      <c r="AOV239" s="116"/>
      <c r="AOW239" s="116" t="s">
        <v>74</v>
      </c>
      <c r="AOX239" s="116"/>
      <c r="AOY239" s="116"/>
      <c r="AOZ239" s="116"/>
      <c r="APA239" s="116"/>
      <c r="APB239" s="116"/>
      <c r="APC239" s="116"/>
      <c r="APD239" s="116"/>
      <c r="APE239" s="116" t="s">
        <v>74</v>
      </c>
      <c r="APF239" s="116"/>
      <c r="APG239" s="116"/>
      <c r="APH239" s="116"/>
      <c r="API239" s="116"/>
      <c r="APJ239" s="116"/>
      <c r="APK239" s="116"/>
      <c r="APL239" s="116"/>
      <c r="APM239" s="116" t="s">
        <v>74</v>
      </c>
      <c r="APN239" s="116"/>
      <c r="APO239" s="116"/>
      <c r="APP239" s="116"/>
      <c r="APQ239" s="116"/>
      <c r="APR239" s="116"/>
      <c r="APS239" s="116"/>
      <c r="APT239" s="116"/>
      <c r="APU239" s="116" t="s">
        <v>74</v>
      </c>
      <c r="APV239" s="116"/>
      <c r="APW239" s="116"/>
      <c r="APX239" s="116"/>
      <c r="APY239" s="116"/>
      <c r="APZ239" s="116"/>
      <c r="AQA239" s="116"/>
      <c r="AQB239" s="116"/>
      <c r="AQC239" s="116" t="s">
        <v>74</v>
      </c>
      <c r="AQD239" s="116"/>
      <c r="AQE239" s="116"/>
      <c r="AQF239" s="116"/>
      <c r="AQG239" s="116"/>
      <c r="AQH239" s="116"/>
      <c r="AQI239" s="116"/>
      <c r="AQJ239" s="116"/>
      <c r="AQK239" s="116" t="s">
        <v>74</v>
      </c>
      <c r="AQL239" s="116"/>
      <c r="AQM239" s="116"/>
      <c r="AQN239" s="116"/>
      <c r="AQO239" s="116"/>
      <c r="AQP239" s="116"/>
      <c r="AQQ239" s="116"/>
      <c r="AQR239" s="116"/>
      <c r="AQS239" s="116" t="s">
        <v>74</v>
      </c>
      <c r="AQT239" s="116"/>
      <c r="AQU239" s="116"/>
      <c r="AQV239" s="116"/>
      <c r="AQW239" s="116"/>
      <c r="AQX239" s="116"/>
      <c r="AQY239" s="116"/>
      <c r="AQZ239" s="116"/>
      <c r="ARA239" s="116" t="s">
        <v>74</v>
      </c>
      <c r="ARB239" s="116"/>
      <c r="ARC239" s="116"/>
      <c r="ARD239" s="116"/>
      <c r="ARE239" s="116"/>
      <c r="ARF239" s="116"/>
      <c r="ARG239" s="116"/>
      <c r="ARH239" s="116"/>
      <c r="ARI239" s="116" t="s">
        <v>74</v>
      </c>
      <c r="ARJ239" s="116"/>
      <c r="ARK239" s="116"/>
      <c r="ARL239" s="116"/>
      <c r="ARM239" s="116"/>
      <c r="ARN239" s="116"/>
      <c r="ARO239" s="116"/>
      <c r="ARP239" s="116"/>
      <c r="ARQ239" s="116" t="s">
        <v>74</v>
      </c>
      <c r="ARR239" s="116"/>
      <c r="ARS239" s="116"/>
      <c r="ART239" s="116"/>
      <c r="ARU239" s="116"/>
      <c r="ARV239" s="116"/>
      <c r="ARW239" s="116"/>
      <c r="ARX239" s="116"/>
      <c r="ARY239" s="116" t="s">
        <v>74</v>
      </c>
      <c r="ARZ239" s="116"/>
      <c r="ASA239" s="116"/>
      <c r="ASB239" s="116"/>
      <c r="ASC239" s="116"/>
      <c r="ASD239" s="116"/>
      <c r="ASE239" s="116"/>
      <c r="ASF239" s="116"/>
      <c r="ASG239" s="116" t="s">
        <v>74</v>
      </c>
      <c r="ASH239" s="116"/>
      <c r="ASI239" s="116"/>
      <c r="ASJ239" s="116"/>
      <c r="ASK239" s="116"/>
      <c r="ASL239" s="116"/>
      <c r="ASM239" s="116"/>
      <c r="ASN239" s="116"/>
      <c r="ASO239" s="116" t="s">
        <v>74</v>
      </c>
      <c r="ASP239" s="116"/>
      <c r="ASQ239" s="116"/>
      <c r="ASR239" s="116"/>
      <c r="ASS239" s="116"/>
      <c r="AST239" s="116"/>
      <c r="ASU239" s="116"/>
      <c r="ASV239" s="116"/>
      <c r="ASW239" s="116" t="s">
        <v>74</v>
      </c>
      <c r="ASX239" s="116"/>
      <c r="ASY239" s="116"/>
      <c r="ASZ239" s="116"/>
      <c r="ATA239" s="116"/>
      <c r="ATB239" s="116"/>
      <c r="ATC239" s="116"/>
      <c r="ATD239" s="116"/>
      <c r="ATE239" s="116" t="s">
        <v>74</v>
      </c>
      <c r="ATF239" s="116"/>
      <c r="ATG239" s="116"/>
      <c r="ATH239" s="116"/>
      <c r="ATI239" s="116"/>
      <c r="ATJ239" s="116"/>
      <c r="ATK239" s="116"/>
      <c r="ATL239" s="116"/>
      <c r="ATM239" s="116" t="s">
        <v>74</v>
      </c>
      <c r="ATN239" s="116"/>
      <c r="ATO239" s="116"/>
      <c r="ATP239" s="116"/>
      <c r="ATQ239" s="116"/>
      <c r="ATR239" s="116"/>
      <c r="ATS239" s="116"/>
      <c r="ATT239" s="116"/>
      <c r="ATU239" s="116" t="s">
        <v>74</v>
      </c>
      <c r="ATV239" s="116"/>
      <c r="ATW239" s="116"/>
      <c r="ATX239" s="116"/>
      <c r="ATY239" s="116"/>
      <c r="ATZ239" s="116"/>
      <c r="AUA239" s="116"/>
      <c r="AUB239" s="116"/>
      <c r="AUC239" s="116" t="s">
        <v>74</v>
      </c>
      <c r="AUD239" s="116"/>
      <c r="AUE239" s="116"/>
      <c r="AUF239" s="116"/>
      <c r="AUG239" s="116"/>
      <c r="AUH239" s="116"/>
      <c r="AUI239" s="116"/>
      <c r="AUJ239" s="116"/>
      <c r="AUK239" s="116" t="s">
        <v>74</v>
      </c>
      <c r="AUL239" s="116"/>
      <c r="AUM239" s="116"/>
      <c r="AUN239" s="116"/>
      <c r="AUO239" s="116"/>
      <c r="AUP239" s="116"/>
      <c r="AUQ239" s="116"/>
      <c r="AUR239" s="116"/>
      <c r="AUS239" s="116" t="s">
        <v>74</v>
      </c>
      <c r="AUT239" s="116"/>
      <c r="AUU239" s="116"/>
      <c r="AUV239" s="116"/>
      <c r="AUW239" s="116"/>
      <c r="AUX239" s="116"/>
      <c r="AUY239" s="116"/>
      <c r="AUZ239" s="116"/>
      <c r="AVA239" s="116" t="s">
        <v>74</v>
      </c>
      <c r="AVB239" s="116"/>
      <c r="AVC239" s="116"/>
      <c r="AVD239" s="116"/>
      <c r="AVE239" s="116"/>
      <c r="AVF239" s="116"/>
      <c r="AVG239" s="116"/>
      <c r="AVH239" s="116"/>
      <c r="AVI239" s="116" t="s">
        <v>74</v>
      </c>
      <c r="AVJ239" s="116"/>
      <c r="AVK239" s="116"/>
      <c r="AVL239" s="116"/>
      <c r="AVM239" s="116"/>
      <c r="AVN239" s="116"/>
      <c r="AVO239" s="116"/>
      <c r="AVP239" s="116"/>
      <c r="AVQ239" s="116" t="s">
        <v>74</v>
      </c>
      <c r="AVR239" s="116"/>
      <c r="AVS239" s="116"/>
      <c r="AVT239" s="116"/>
      <c r="AVU239" s="116"/>
      <c r="AVV239" s="116"/>
      <c r="AVW239" s="116"/>
      <c r="AVX239" s="116"/>
      <c r="AVY239" s="116" t="s">
        <v>74</v>
      </c>
      <c r="AVZ239" s="116"/>
      <c r="AWA239" s="116"/>
      <c r="AWB239" s="116"/>
      <c r="AWC239" s="116"/>
      <c r="AWD239" s="116"/>
      <c r="AWE239" s="116"/>
      <c r="AWF239" s="116"/>
      <c r="AWG239" s="116" t="s">
        <v>74</v>
      </c>
      <c r="AWH239" s="116"/>
      <c r="AWI239" s="116"/>
      <c r="AWJ239" s="116"/>
      <c r="AWK239" s="116"/>
      <c r="AWL239" s="116"/>
      <c r="AWM239" s="116"/>
      <c r="AWN239" s="116"/>
      <c r="AWO239" s="116" t="s">
        <v>74</v>
      </c>
      <c r="AWP239" s="116"/>
      <c r="AWQ239" s="116"/>
      <c r="AWR239" s="116"/>
      <c r="AWS239" s="116"/>
      <c r="AWT239" s="116"/>
      <c r="AWU239" s="116"/>
      <c r="AWV239" s="116"/>
      <c r="AWW239" s="116" t="s">
        <v>74</v>
      </c>
      <c r="AWX239" s="116"/>
      <c r="AWY239" s="116"/>
      <c r="AWZ239" s="116"/>
      <c r="AXA239" s="116"/>
      <c r="AXB239" s="116"/>
      <c r="AXC239" s="116"/>
      <c r="AXD239" s="116"/>
      <c r="AXE239" s="116" t="s">
        <v>74</v>
      </c>
      <c r="AXF239" s="116"/>
      <c r="AXG239" s="116"/>
      <c r="AXH239" s="116"/>
      <c r="AXI239" s="116"/>
      <c r="AXJ239" s="116"/>
      <c r="AXK239" s="116"/>
      <c r="AXL239" s="116"/>
      <c r="AXM239" s="116" t="s">
        <v>74</v>
      </c>
      <c r="AXN239" s="116"/>
      <c r="AXO239" s="116"/>
      <c r="AXP239" s="116"/>
      <c r="AXQ239" s="116"/>
      <c r="AXR239" s="116"/>
      <c r="AXS239" s="116"/>
      <c r="AXT239" s="116"/>
      <c r="AXU239" s="116" t="s">
        <v>74</v>
      </c>
      <c r="AXV239" s="116"/>
      <c r="AXW239" s="116"/>
      <c r="AXX239" s="116"/>
      <c r="AXY239" s="116"/>
      <c r="AXZ239" s="116"/>
      <c r="AYA239" s="116"/>
      <c r="AYB239" s="116"/>
      <c r="AYC239" s="116" t="s">
        <v>74</v>
      </c>
      <c r="AYD239" s="116"/>
      <c r="AYE239" s="116"/>
      <c r="AYF239" s="116"/>
      <c r="AYG239" s="116"/>
      <c r="AYH239" s="116"/>
      <c r="AYI239" s="116"/>
      <c r="AYJ239" s="116"/>
      <c r="AYK239" s="116" t="s">
        <v>74</v>
      </c>
      <c r="AYL239" s="116"/>
      <c r="AYM239" s="116"/>
      <c r="AYN239" s="116"/>
      <c r="AYO239" s="116"/>
      <c r="AYP239" s="116"/>
      <c r="AYQ239" s="116"/>
      <c r="AYR239" s="116"/>
      <c r="AYS239" s="116" t="s">
        <v>74</v>
      </c>
      <c r="AYT239" s="116"/>
      <c r="AYU239" s="116"/>
      <c r="AYV239" s="116"/>
      <c r="AYW239" s="116"/>
      <c r="AYX239" s="116"/>
      <c r="AYY239" s="116"/>
      <c r="AYZ239" s="116"/>
      <c r="AZA239" s="116" t="s">
        <v>74</v>
      </c>
      <c r="AZB239" s="116"/>
      <c r="AZC239" s="116"/>
      <c r="AZD239" s="116"/>
      <c r="AZE239" s="116"/>
      <c r="AZF239" s="116"/>
      <c r="AZG239" s="116"/>
      <c r="AZH239" s="116"/>
      <c r="AZI239" s="116" t="s">
        <v>74</v>
      </c>
      <c r="AZJ239" s="116"/>
      <c r="AZK239" s="116"/>
      <c r="AZL239" s="116"/>
      <c r="AZM239" s="116"/>
      <c r="AZN239" s="116"/>
      <c r="AZO239" s="116"/>
      <c r="AZP239" s="116"/>
      <c r="AZQ239" s="116" t="s">
        <v>74</v>
      </c>
      <c r="AZR239" s="116"/>
      <c r="AZS239" s="116"/>
      <c r="AZT239" s="116"/>
      <c r="AZU239" s="116"/>
      <c r="AZV239" s="116"/>
      <c r="AZW239" s="116"/>
      <c r="AZX239" s="116"/>
      <c r="AZY239" s="116" t="s">
        <v>74</v>
      </c>
      <c r="AZZ239" s="116"/>
      <c r="BAA239" s="116"/>
      <c r="BAB239" s="116"/>
      <c r="BAC239" s="116"/>
      <c r="BAD239" s="116"/>
      <c r="BAE239" s="116"/>
      <c r="BAF239" s="116"/>
      <c r="BAG239" s="116" t="s">
        <v>74</v>
      </c>
      <c r="BAH239" s="116"/>
      <c r="BAI239" s="116"/>
      <c r="BAJ239" s="116"/>
      <c r="BAK239" s="116"/>
      <c r="BAL239" s="116"/>
      <c r="BAM239" s="116"/>
      <c r="BAN239" s="116"/>
      <c r="BAO239" s="116" t="s">
        <v>74</v>
      </c>
      <c r="BAP239" s="116"/>
      <c r="BAQ239" s="116"/>
      <c r="BAR239" s="116"/>
      <c r="BAS239" s="116"/>
      <c r="BAT239" s="116"/>
      <c r="BAU239" s="116"/>
      <c r="BAV239" s="116"/>
      <c r="BAW239" s="116" t="s">
        <v>74</v>
      </c>
      <c r="BAX239" s="116"/>
      <c r="BAY239" s="116"/>
      <c r="BAZ239" s="116"/>
      <c r="BBA239" s="116"/>
      <c r="BBB239" s="116"/>
      <c r="BBC239" s="116"/>
      <c r="BBD239" s="116"/>
      <c r="BBE239" s="116" t="s">
        <v>74</v>
      </c>
      <c r="BBF239" s="116"/>
      <c r="BBG239" s="116"/>
      <c r="BBH239" s="116"/>
      <c r="BBI239" s="116"/>
      <c r="BBJ239" s="116"/>
      <c r="BBK239" s="116"/>
      <c r="BBL239" s="116"/>
      <c r="BBM239" s="116" t="s">
        <v>74</v>
      </c>
      <c r="BBN239" s="116"/>
      <c r="BBO239" s="116"/>
      <c r="BBP239" s="116"/>
      <c r="BBQ239" s="116"/>
      <c r="BBR239" s="116"/>
      <c r="BBS239" s="116"/>
      <c r="BBT239" s="116"/>
      <c r="BBU239" s="116" t="s">
        <v>74</v>
      </c>
      <c r="BBV239" s="116"/>
      <c r="BBW239" s="116"/>
      <c r="BBX239" s="116"/>
      <c r="BBY239" s="116"/>
      <c r="BBZ239" s="116"/>
      <c r="BCA239" s="116"/>
      <c r="BCB239" s="116"/>
      <c r="BCC239" s="116" t="s">
        <v>74</v>
      </c>
      <c r="BCD239" s="116"/>
      <c r="BCE239" s="116"/>
      <c r="BCF239" s="116"/>
      <c r="BCG239" s="116"/>
      <c r="BCH239" s="116"/>
      <c r="BCI239" s="116"/>
      <c r="BCJ239" s="116"/>
      <c r="BCK239" s="116" t="s">
        <v>74</v>
      </c>
      <c r="BCL239" s="116"/>
      <c r="BCM239" s="116"/>
      <c r="BCN239" s="116"/>
      <c r="BCO239" s="116"/>
      <c r="BCP239" s="116"/>
      <c r="BCQ239" s="116"/>
      <c r="BCR239" s="116"/>
      <c r="BCS239" s="116" t="s">
        <v>74</v>
      </c>
      <c r="BCT239" s="116"/>
      <c r="BCU239" s="116"/>
      <c r="BCV239" s="116"/>
      <c r="BCW239" s="116"/>
      <c r="BCX239" s="116"/>
      <c r="BCY239" s="116"/>
      <c r="BCZ239" s="116"/>
      <c r="BDA239" s="116" t="s">
        <v>74</v>
      </c>
      <c r="BDB239" s="116"/>
      <c r="BDC239" s="116"/>
      <c r="BDD239" s="116"/>
      <c r="BDE239" s="116"/>
      <c r="BDF239" s="116"/>
      <c r="BDG239" s="116"/>
      <c r="BDH239" s="116"/>
      <c r="BDI239" s="116" t="s">
        <v>74</v>
      </c>
      <c r="BDJ239" s="116"/>
      <c r="BDK239" s="116"/>
      <c r="BDL239" s="116"/>
      <c r="BDM239" s="116"/>
      <c r="BDN239" s="116"/>
      <c r="BDO239" s="116"/>
      <c r="BDP239" s="116"/>
      <c r="BDQ239" s="116" t="s">
        <v>74</v>
      </c>
      <c r="BDR239" s="116"/>
      <c r="BDS239" s="116"/>
      <c r="BDT239" s="116"/>
      <c r="BDU239" s="116"/>
      <c r="BDV239" s="116"/>
      <c r="BDW239" s="116"/>
      <c r="BDX239" s="116"/>
      <c r="BDY239" s="116" t="s">
        <v>74</v>
      </c>
      <c r="BDZ239" s="116"/>
      <c r="BEA239" s="116"/>
      <c r="BEB239" s="116"/>
      <c r="BEC239" s="116"/>
      <c r="BED239" s="116"/>
      <c r="BEE239" s="116"/>
      <c r="BEF239" s="116"/>
      <c r="BEG239" s="116" t="s">
        <v>74</v>
      </c>
      <c r="BEH239" s="116"/>
      <c r="BEI239" s="116"/>
      <c r="BEJ239" s="116"/>
      <c r="BEK239" s="116"/>
      <c r="BEL239" s="116"/>
      <c r="BEM239" s="116"/>
      <c r="BEN239" s="116"/>
      <c r="BEO239" s="116" t="s">
        <v>74</v>
      </c>
      <c r="BEP239" s="116"/>
      <c r="BEQ239" s="116"/>
      <c r="BER239" s="116"/>
      <c r="BES239" s="116"/>
      <c r="BET239" s="116"/>
      <c r="BEU239" s="116"/>
      <c r="BEV239" s="116"/>
      <c r="BEW239" s="116" t="s">
        <v>74</v>
      </c>
      <c r="BEX239" s="116"/>
      <c r="BEY239" s="116"/>
      <c r="BEZ239" s="116"/>
      <c r="BFA239" s="116"/>
      <c r="BFB239" s="116"/>
      <c r="BFC239" s="116"/>
      <c r="BFD239" s="116"/>
      <c r="BFE239" s="116" t="s">
        <v>74</v>
      </c>
      <c r="BFF239" s="116"/>
      <c r="BFG239" s="116"/>
      <c r="BFH239" s="116"/>
      <c r="BFI239" s="116"/>
      <c r="BFJ239" s="116"/>
      <c r="BFK239" s="116"/>
      <c r="BFL239" s="116"/>
      <c r="BFM239" s="116" t="s">
        <v>74</v>
      </c>
      <c r="BFN239" s="116"/>
      <c r="BFO239" s="116"/>
      <c r="BFP239" s="116"/>
      <c r="BFQ239" s="116"/>
      <c r="BFR239" s="116"/>
      <c r="BFS239" s="116"/>
      <c r="BFT239" s="116"/>
      <c r="BFU239" s="116" t="s">
        <v>74</v>
      </c>
      <c r="BFV239" s="116"/>
      <c r="BFW239" s="116"/>
      <c r="BFX239" s="116"/>
      <c r="BFY239" s="116"/>
      <c r="BFZ239" s="116"/>
      <c r="BGA239" s="116"/>
      <c r="BGB239" s="116"/>
      <c r="BGC239" s="116" t="s">
        <v>74</v>
      </c>
      <c r="BGD239" s="116"/>
      <c r="BGE239" s="116"/>
      <c r="BGF239" s="116"/>
      <c r="BGG239" s="116"/>
      <c r="BGH239" s="116"/>
      <c r="BGI239" s="116"/>
      <c r="BGJ239" s="116"/>
      <c r="BGK239" s="116" t="s">
        <v>74</v>
      </c>
      <c r="BGL239" s="116"/>
      <c r="BGM239" s="116"/>
      <c r="BGN239" s="116"/>
      <c r="BGO239" s="116"/>
      <c r="BGP239" s="116"/>
      <c r="BGQ239" s="116"/>
      <c r="BGR239" s="116"/>
      <c r="BGS239" s="116" t="s">
        <v>74</v>
      </c>
      <c r="BGT239" s="116"/>
      <c r="BGU239" s="116"/>
      <c r="BGV239" s="116"/>
      <c r="BGW239" s="116"/>
      <c r="BGX239" s="116"/>
      <c r="BGY239" s="116"/>
      <c r="BGZ239" s="116"/>
      <c r="BHA239" s="116" t="s">
        <v>74</v>
      </c>
      <c r="BHB239" s="116"/>
      <c r="BHC239" s="116"/>
      <c r="BHD239" s="116"/>
      <c r="BHE239" s="116"/>
      <c r="BHF239" s="116"/>
      <c r="BHG239" s="116"/>
      <c r="BHH239" s="116"/>
      <c r="BHI239" s="116" t="s">
        <v>74</v>
      </c>
      <c r="BHJ239" s="116"/>
      <c r="BHK239" s="116"/>
      <c r="BHL239" s="116"/>
      <c r="BHM239" s="116"/>
      <c r="BHN239" s="116"/>
      <c r="BHO239" s="116"/>
      <c r="BHP239" s="116"/>
      <c r="BHQ239" s="116" t="s">
        <v>74</v>
      </c>
      <c r="BHR239" s="116"/>
      <c r="BHS239" s="116"/>
      <c r="BHT239" s="116"/>
      <c r="BHU239" s="116"/>
      <c r="BHV239" s="116"/>
      <c r="BHW239" s="116"/>
      <c r="BHX239" s="116"/>
      <c r="BHY239" s="116" t="s">
        <v>74</v>
      </c>
      <c r="BHZ239" s="116"/>
      <c r="BIA239" s="116"/>
      <c r="BIB239" s="116"/>
      <c r="BIC239" s="116"/>
      <c r="BID239" s="116"/>
      <c r="BIE239" s="116"/>
      <c r="BIF239" s="116"/>
      <c r="BIG239" s="116" t="s">
        <v>74</v>
      </c>
      <c r="BIH239" s="116"/>
      <c r="BII239" s="116"/>
      <c r="BIJ239" s="116"/>
      <c r="BIK239" s="116"/>
      <c r="BIL239" s="116"/>
      <c r="BIM239" s="116"/>
      <c r="BIN239" s="116"/>
      <c r="BIO239" s="116" t="s">
        <v>74</v>
      </c>
      <c r="BIP239" s="116"/>
      <c r="BIQ239" s="116"/>
      <c r="BIR239" s="116"/>
      <c r="BIS239" s="116"/>
      <c r="BIT239" s="116"/>
      <c r="BIU239" s="116"/>
      <c r="BIV239" s="116"/>
      <c r="BIW239" s="116" t="s">
        <v>74</v>
      </c>
      <c r="BIX239" s="116"/>
      <c r="BIY239" s="116"/>
      <c r="BIZ239" s="116"/>
      <c r="BJA239" s="116"/>
      <c r="BJB239" s="116"/>
      <c r="BJC239" s="116"/>
      <c r="BJD239" s="116"/>
      <c r="BJE239" s="116" t="s">
        <v>74</v>
      </c>
      <c r="BJF239" s="116"/>
      <c r="BJG239" s="116"/>
      <c r="BJH239" s="116"/>
      <c r="BJI239" s="116"/>
      <c r="BJJ239" s="116"/>
      <c r="BJK239" s="116"/>
      <c r="BJL239" s="116"/>
      <c r="BJM239" s="116" t="s">
        <v>74</v>
      </c>
      <c r="BJN239" s="116"/>
      <c r="BJO239" s="116"/>
      <c r="BJP239" s="116"/>
      <c r="BJQ239" s="116"/>
      <c r="BJR239" s="116"/>
      <c r="BJS239" s="116"/>
      <c r="BJT239" s="116"/>
      <c r="BJU239" s="116" t="s">
        <v>74</v>
      </c>
      <c r="BJV239" s="116"/>
      <c r="BJW239" s="116"/>
      <c r="BJX239" s="116"/>
      <c r="BJY239" s="116"/>
      <c r="BJZ239" s="116"/>
      <c r="BKA239" s="116"/>
      <c r="BKB239" s="116"/>
      <c r="BKC239" s="116" t="s">
        <v>74</v>
      </c>
      <c r="BKD239" s="116"/>
      <c r="BKE239" s="116"/>
      <c r="BKF239" s="116"/>
      <c r="BKG239" s="116"/>
      <c r="BKH239" s="116"/>
      <c r="BKI239" s="116"/>
      <c r="BKJ239" s="116"/>
      <c r="BKK239" s="116" t="s">
        <v>74</v>
      </c>
      <c r="BKL239" s="116"/>
      <c r="BKM239" s="116"/>
      <c r="BKN239" s="116"/>
      <c r="BKO239" s="116"/>
      <c r="BKP239" s="116"/>
      <c r="BKQ239" s="116"/>
      <c r="BKR239" s="116"/>
      <c r="BKS239" s="116" t="s">
        <v>74</v>
      </c>
      <c r="BKT239" s="116"/>
      <c r="BKU239" s="116"/>
      <c r="BKV239" s="116"/>
      <c r="BKW239" s="116"/>
      <c r="BKX239" s="116"/>
      <c r="BKY239" s="116"/>
      <c r="BKZ239" s="116"/>
      <c r="BLA239" s="116" t="s">
        <v>74</v>
      </c>
      <c r="BLB239" s="116"/>
      <c r="BLC239" s="116"/>
      <c r="BLD239" s="116"/>
      <c r="BLE239" s="116"/>
      <c r="BLF239" s="116"/>
      <c r="BLG239" s="116"/>
      <c r="BLH239" s="116"/>
      <c r="BLI239" s="116" t="s">
        <v>74</v>
      </c>
      <c r="BLJ239" s="116"/>
      <c r="BLK239" s="116"/>
      <c r="BLL239" s="116"/>
      <c r="BLM239" s="116"/>
      <c r="BLN239" s="116"/>
      <c r="BLO239" s="116"/>
      <c r="BLP239" s="116"/>
      <c r="BLQ239" s="116" t="s">
        <v>74</v>
      </c>
      <c r="BLR239" s="116"/>
      <c r="BLS239" s="116"/>
      <c r="BLT239" s="116"/>
      <c r="BLU239" s="116"/>
      <c r="BLV239" s="116"/>
      <c r="BLW239" s="116"/>
      <c r="BLX239" s="116"/>
      <c r="BLY239" s="116" t="s">
        <v>74</v>
      </c>
      <c r="BLZ239" s="116"/>
      <c r="BMA239" s="116"/>
      <c r="BMB239" s="116"/>
      <c r="BMC239" s="116"/>
      <c r="BMD239" s="116"/>
      <c r="BME239" s="116"/>
      <c r="BMF239" s="116"/>
      <c r="BMG239" s="116" t="s">
        <v>74</v>
      </c>
      <c r="BMH239" s="116"/>
      <c r="BMI239" s="116"/>
      <c r="BMJ239" s="116"/>
      <c r="BMK239" s="116"/>
      <c r="BML239" s="116"/>
      <c r="BMM239" s="116"/>
      <c r="BMN239" s="116"/>
      <c r="BMO239" s="116" t="s">
        <v>74</v>
      </c>
      <c r="BMP239" s="116"/>
      <c r="BMQ239" s="116"/>
      <c r="BMR239" s="116"/>
      <c r="BMS239" s="116"/>
      <c r="BMT239" s="116"/>
      <c r="BMU239" s="116"/>
      <c r="BMV239" s="116"/>
      <c r="BMW239" s="116" t="s">
        <v>74</v>
      </c>
      <c r="BMX239" s="116"/>
      <c r="BMY239" s="116"/>
      <c r="BMZ239" s="116"/>
      <c r="BNA239" s="116"/>
      <c r="BNB239" s="116"/>
      <c r="BNC239" s="116"/>
      <c r="BND239" s="116"/>
      <c r="BNE239" s="116" t="s">
        <v>74</v>
      </c>
      <c r="BNF239" s="116"/>
      <c r="BNG239" s="116"/>
      <c r="BNH239" s="116"/>
      <c r="BNI239" s="116"/>
      <c r="BNJ239" s="116"/>
      <c r="BNK239" s="116"/>
      <c r="BNL239" s="116"/>
      <c r="BNM239" s="116" t="s">
        <v>74</v>
      </c>
      <c r="BNN239" s="116"/>
      <c r="BNO239" s="116"/>
      <c r="BNP239" s="116"/>
      <c r="BNQ239" s="116"/>
      <c r="BNR239" s="116"/>
      <c r="BNS239" s="116"/>
      <c r="BNT239" s="116"/>
      <c r="BNU239" s="116" t="s">
        <v>74</v>
      </c>
      <c r="BNV239" s="116"/>
      <c r="BNW239" s="116"/>
      <c r="BNX239" s="116"/>
      <c r="BNY239" s="116"/>
      <c r="BNZ239" s="116"/>
      <c r="BOA239" s="116"/>
      <c r="BOB239" s="116"/>
      <c r="BOC239" s="116" t="s">
        <v>74</v>
      </c>
      <c r="BOD239" s="116"/>
      <c r="BOE239" s="116"/>
      <c r="BOF239" s="116"/>
      <c r="BOG239" s="116"/>
      <c r="BOH239" s="116"/>
      <c r="BOI239" s="116"/>
      <c r="BOJ239" s="116"/>
      <c r="BOK239" s="116" t="s">
        <v>74</v>
      </c>
      <c r="BOL239" s="116"/>
      <c r="BOM239" s="116"/>
      <c r="BON239" s="116"/>
      <c r="BOO239" s="116"/>
      <c r="BOP239" s="116"/>
      <c r="BOQ239" s="116"/>
      <c r="BOR239" s="116"/>
      <c r="BOS239" s="116" t="s">
        <v>74</v>
      </c>
      <c r="BOT239" s="116"/>
      <c r="BOU239" s="116"/>
      <c r="BOV239" s="116"/>
      <c r="BOW239" s="116"/>
      <c r="BOX239" s="116"/>
      <c r="BOY239" s="116"/>
      <c r="BOZ239" s="116"/>
      <c r="BPA239" s="116" t="s">
        <v>74</v>
      </c>
      <c r="BPB239" s="116"/>
      <c r="BPC239" s="116"/>
      <c r="BPD239" s="116"/>
      <c r="BPE239" s="116"/>
      <c r="BPF239" s="116"/>
      <c r="BPG239" s="116"/>
      <c r="BPH239" s="116"/>
      <c r="BPI239" s="116" t="s">
        <v>74</v>
      </c>
      <c r="BPJ239" s="116"/>
      <c r="BPK239" s="116"/>
      <c r="BPL239" s="116"/>
      <c r="BPM239" s="116"/>
      <c r="BPN239" s="116"/>
      <c r="BPO239" s="116"/>
      <c r="BPP239" s="116"/>
      <c r="BPQ239" s="116" t="s">
        <v>74</v>
      </c>
      <c r="BPR239" s="116"/>
      <c r="BPS239" s="116"/>
      <c r="BPT239" s="116"/>
      <c r="BPU239" s="116"/>
      <c r="BPV239" s="116"/>
      <c r="BPW239" s="116"/>
      <c r="BPX239" s="116"/>
      <c r="BPY239" s="116" t="s">
        <v>74</v>
      </c>
      <c r="BPZ239" s="116"/>
      <c r="BQA239" s="116"/>
      <c r="BQB239" s="116"/>
      <c r="BQC239" s="116"/>
      <c r="BQD239" s="116"/>
      <c r="BQE239" s="116"/>
      <c r="BQF239" s="116"/>
      <c r="BQG239" s="116" t="s">
        <v>74</v>
      </c>
      <c r="BQH239" s="116"/>
      <c r="BQI239" s="116"/>
      <c r="BQJ239" s="116"/>
      <c r="BQK239" s="116"/>
      <c r="BQL239" s="116"/>
      <c r="BQM239" s="116"/>
      <c r="BQN239" s="116"/>
      <c r="BQO239" s="116" t="s">
        <v>74</v>
      </c>
      <c r="BQP239" s="116"/>
      <c r="BQQ239" s="116"/>
      <c r="BQR239" s="116"/>
      <c r="BQS239" s="116"/>
      <c r="BQT239" s="116"/>
      <c r="BQU239" s="116"/>
      <c r="BQV239" s="116"/>
      <c r="BQW239" s="116" t="s">
        <v>74</v>
      </c>
      <c r="BQX239" s="116"/>
      <c r="BQY239" s="116"/>
      <c r="BQZ239" s="116"/>
      <c r="BRA239" s="116"/>
      <c r="BRB239" s="116"/>
      <c r="BRC239" s="116"/>
      <c r="BRD239" s="116"/>
      <c r="BRE239" s="116" t="s">
        <v>74</v>
      </c>
      <c r="BRF239" s="116"/>
      <c r="BRG239" s="116"/>
      <c r="BRH239" s="116"/>
      <c r="BRI239" s="116"/>
      <c r="BRJ239" s="116"/>
      <c r="BRK239" s="116"/>
      <c r="BRL239" s="116"/>
      <c r="BRM239" s="116" t="s">
        <v>74</v>
      </c>
      <c r="BRN239" s="116"/>
      <c r="BRO239" s="116"/>
      <c r="BRP239" s="116"/>
      <c r="BRQ239" s="116"/>
      <c r="BRR239" s="116"/>
      <c r="BRS239" s="116"/>
      <c r="BRT239" s="116"/>
      <c r="BRU239" s="116" t="s">
        <v>74</v>
      </c>
      <c r="BRV239" s="116"/>
      <c r="BRW239" s="116"/>
      <c r="BRX239" s="116"/>
      <c r="BRY239" s="116"/>
      <c r="BRZ239" s="116"/>
      <c r="BSA239" s="116"/>
      <c r="BSB239" s="116"/>
      <c r="BSC239" s="116" t="s">
        <v>74</v>
      </c>
      <c r="BSD239" s="116"/>
      <c r="BSE239" s="116"/>
      <c r="BSF239" s="116"/>
      <c r="BSG239" s="116"/>
      <c r="BSH239" s="116"/>
      <c r="BSI239" s="116"/>
      <c r="BSJ239" s="116"/>
      <c r="BSK239" s="116" t="s">
        <v>74</v>
      </c>
      <c r="BSL239" s="116"/>
      <c r="BSM239" s="116"/>
      <c r="BSN239" s="116"/>
      <c r="BSO239" s="116"/>
      <c r="BSP239" s="116"/>
      <c r="BSQ239" s="116"/>
      <c r="BSR239" s="116"/>
      <c r="BSS239" s="116" t="s">
        <v>74</v>
      </c>
      <c r="BST239" s="116"/>
      <c r="BSU239" s="116"/>
      <c r="BSV239" s="116"/>
      <c r="BSW239" s="116"/>
      <c r="BSX239" s="116"/>
      <c r="BSY239" s="116"/>
      <c r="BSZ239" s="116"/>
      <c r="BTA239" s="116" t="s">
        <v>74</v>
      </c>
      <c r="BTB239" s="116"/>
      <c r="BTC239" s="116"/>
      <c r="BTD239" s="116"/>
      <c r="BTE239" s="116"/>
      <c r="BTF239" s="116"/>
      <c r="BTG239" s="116"/>
      <c r="BTH239" s="116"/>
      <c r="BTI239" s="116" t="s">
        <v>74</v>
      </c>
      <c r="BTJ239" s="116"/>
      <c r="BTK239" s="116"/>
      <c r="BTL239" s="116"/>
      <c r="BTM239" s="116"/>
      <c r="BTN239" s="116"/>
      <c r="BTO239" s="116"/>
      <c r="BTP239" s="116"/>
      <c r="BTQ239" s="116" t="s">
        <v>74</v>
      </c>
      <c r="BTR239" s="116"/>
      <c r="BTS239" s="116"/>
      <c r="BTT239" s="116"/>
      <c r="BTU239" s="116"/>
      <c r="BTV239" s="116"/>
      <c r="BTW239" s="116"/>
      <c r="BTX239" s="116"/>
      <c r="BTY239" s="116" t="s">
        <v>74</v>
      </c>
      <c r="BTZ239" s="116"/>
      <c r="BUA239" s="116"/>
      <c r="BUB239" s="116"/>
      <c r="BUC239" s="116"/>
      <c r="BUD239" s="116"/>
      <c r="BUE239" s="116"/>
      <c r="BUF239" s="116"/>
      <c r="BUG239" s="116" t="s">
        <v>74</v>
      </c>
      <c r="BUH239" s="116"/>
      <c r="BUI239" s="116"/>
      <c r="BUJ239" s="116"/>
      <c r="BUK239" s="116"/>
      <c r="BUL239" s="116"/>
      <c r="BUM239" s="116"/>
      <c r="BUN239" s="116"/>
      <c r="BUO239" s="116" t="s">
        <v>74</v>
      </c>
      <c r="BUP239" s="116"/>
      <c r="BUQ239" s="116"/>
      <c r="BUR239" s="116"/>
      <c r="BUS239" s="116"/>
      <c r="BUT239" s="116"/>
      <c r="BUU239" s="116"/>
      <c r="BUV239" s="116"/>
      <c r="BUW239" s="116" t="s">
        <v>74</v>
      </c>
      <c r="BUX239" s="116"/>
      <c r="BUY239" s="116"/>
      <c r="BUZ239" s="116"/>
      <c r="BVA239" s="116"/>
      <c r="BVB239" s="116"/>
      <c r="BVC239" s="116"/>
      <c r="BVD239" s="116"/>
      <c r="BVE239" s="116" t="s">
        <v>74</v>
      </c>
      <c r="BVF239" s="116"/>
      <c r="BVG239" s="116"/>
      <c r="BVH239" s="116"/>
      <c r="BVI239" s="116"/>
      <c r="BVJ239" s="116"/>
      <c r="BVK239" s="116"/>
      <c r="BVL239" s="116"/>
      <c r="BVM239" s="116" t="s">
        <v>74</v>
      </c>
      <c r="BVN239" s="116"/>
      <c r="BVO239" s="116"/>
      <c r="BVP239" s="116"/>
      <c r="BVQ239" s="116"/>
      <c r="BVR239" s="116"/>
      <c r="BVS239" s="116"/>
      <c r="BVT239" s="116"/>
      <c r="BVU239" s="116" t="s">
        <v>74</v>
      </c>
      <c r="BVV239" s="116"/>
      <c r="BVW239" s="116"/>
      <c r="BVX239" s="116"/>
      <c r="BVY239" s="116"/>
      <c r="BVZ239" s="116"/>
      <c r="BWA239" s="116"/>
      <c r="BWB239" s="116"/>
      <c r="BWC239" s="116" t="s">
        <v>74</v>
      </c>
      <c r="BWD239" s="116"/>
      <c r="BWE239" s="116"/>
      <c r="BWF239" s="116"/>
      <c r="BWG239" s="116"/>
      <c r="BWH239" s="116"/>
      <c r="BWI239" s="116"/>
      <c r="BWJ239" s="116"/>
      <c r="BWK239" s="116" t="s">
        <v>74</v>
      </c>
      <c r="BWL239" s="116"/>
      <c r="BWM239" s="116"/>
      <c r="BWN239" s="116"/>
      <c r="BWO239" s="116"/>
      <c r="BWP239" s="116"/>
      <c r="BWQ239" s="116"/>
      <c r="BWR239" s="116"/>
      <c r="BWS239" s="116" t="s">
        <v>74</v>
      </c>
      <c r="BWT239" s="116"/>
      <c r="BWU239" s="116"/>
      <c r="BWV239" s="116"/>
      <c r="BWW239" s="116"/>
      <c r="BWX239" s="116"/>
      <c r="BWY239" s="116"/>
      <c r="BWZ239" s="116"/>
      <c r="BXA239" s="116" t="s">
        <v>74</v>
      </c>
      <c r="BXB239" s="116"/>
      <c r="BXC239" s="116"/>
      <c r="BXD239" s="116"/>
      <c r="BXE239" s="116"/>
      <c r="BXF239" s="116"/>
      <c r="BXG239" s="116"/>
      <c r="BXH239" s="116"/>
      <c r="BXI239" s="116" t="s">
        <v>74</v>
      </c>
      <c r="BXJ239" s="116"/>
      <c r="BXK239" s="116"/>
      <c r="BXL239" s="116"/>
      <c r="BXM239" s="116"/>
      <c r="BXN239" s="116"/>
      <c r="BXO239" s="116"/>
      <c r="BXP239" s="116"/>
      <c r="BXQ239" s="116" t="s">
        <v>74</v>
      </c>
      <c r="BXR239" s="116"/>
      <c r="BXS239" s="116"/>
      <c r="BXT239" s="116"/>
      <c r="BXU239" s="116"/>
      <c r="BXV239" s="116"/>
      <c r="BXW239" s="116"/>
      <c r="BXX239" s="116"/>
      <c r="BXY239" s="116" t="s">
        <v>74</v>
      </c>
      <c r="BXZ239" s="116"/>
      <c r="BYA239" s="116"/>
      <c r="BYB239" s="116"/>
      <c r="BYC239" s="116"/>
      <c r="BYD239" s="116"/>
      <c r="BYE239" s="116"/>
      <c r="BYF239" s="116"/>
      <c r="BYG239" s="116" t="s">
        <v>74</v>
      </c>
      <c r="BYH239" s="116"/>
      <c r="BYI239" s="116"/>
      <c r="BYJ239" s="116"/>
      <c r="BYK239" s="116"/>
      <c r="BYL239" s="116"/>
      <c r="BYM239" s="116"/>
      <c r="BYN239" s="116"/>
      <c r="BYO239" s="116" t="s">
        <v>74</v>
      </c>
      <c r="BYP239" s="116"/>
      <c r="BYQ239" s="116"/>
      <c r="BYR239" s="116"/>
      <c r="BYS239" s="116"/>
      <c r="BYT239" s="116"/>
      <c r="BYU239" s="116"/>
      <c r="BYV239" s="116"/>
      <c r="BYW239" s="116" t="s">
        <v>74</v>
      </c>
      <c r="BYX239" s="116"/>
      <c r="BYY239" s="116"/>
      <c r="BYZ239" s="116"/>
      <c r="BZA239" s="116"/>
      <c r="BZB239" s="116"/>
      <c r="BZC239" s="116"/>
      <c r="BZD239" s="116"/>
      <c r="BZE239" s="116" t="s">
        <v>74</v>
      </c>
      <c r="BZF239" s="116"/>
      <c r="BZG239" s="116"/>
      <c r="BZH239" s="116"/>
      <c r="BZI239" s="116"/>
      <c r="BZJ239" s="116"/>
      <c r="BZK239" s="116"/>
      <c r="BZL239" s="116"/>
      <c r="BZM239" s="116" t="s">
        <v>74</v>
      </c>
      <c r="BZN239" s="116"/>
      <c r="BZO239" s="116"/>
      <c r="BZP239" s="116"/>
      <c r="BZQ239" s="116"/>
      <c r="BZR239" s="116"/>
      <c r="BZS239" s="116"/>
      <c r="BZT239" s="116"/>
      <c r="BZU239" s="116" t="s">
        <v>74</v>
      </c>
      <c r="BZV239" s="116"/>
      <c r="BZW239" s="116"/>
      <c r="BZX239" s="116"/>
      <c r="BZY239" s="116"/>
      <c r="BZZ239" s="116"/>
      <c r="CAA239" s="116"/>
      <c r="CAB239" s="116"/>
      <c r="CAC239" s="116" t="s">
        <v>74</v>
      </c>
      <c r="CAD239" s="116"/>
      <c r="CAE239" s="116"/>
      <c r="CAF239" s="116"/>
      <c r="CAG239" s="116"/>
      <c r="CAH239" s="116"/>
      <c r="CAI239" s="116"/>
      <c r="CAJ239" s="116"/>
      <c r="CAK239" s="116" t="s">
        <v>74</v>
      </c>
      <c r="CAL239" s="116"/>
      <c r="CAM239" s="116"/>
      <c r="CAN239" s="116"/>
      <c r="CAO239" s="116"/>
      <c r="CAP239" s="116"/>
      <c r="CAQ239" s="116"/>
      <c r="CAR239" s="116"/>
      <c r="CAS239" s="116" t="s">
        <v>74</v>
      </c>
      <c r="CAT239" s="116"/>
      <c r="CAU239" s="116"/>
      <c r="CAV239" s="116"/>
      <c r="CAW239" s="116"/>
      <c r="CAX239" s="116"/>
      <c r="CAY239" s="116"/>
      <c r="CAZ239" s="116"/>
      <c r="CBA239" s="116" t="s">
        <v>74</v>
      </c>
      <c r="CBB239" s="116"/>
      <c r="CBC239" s="116"/>
      <c r="CBD239" s="116"/>
      <c r="CBE239" s="116"/>
      <c r="CBF239" s="116"/>
      <c r="CBG239" s="116"/>
      <c r="CBH239" s="116"/>
      <c r="CBI239" s="116" t="s">
        <v>74</v>
      </c>
      <c r="CBJ239" s="116"/>
      <c r="CBK239" s="116"/>
      <c r="CBL239" s="116"/>
      <c r="CBM239" s="116"/>
      <c r="CBN239" s="116"/>
      <c r="CBO239" s="116"/>
      <c r="CBP239" s="116"/>
      <c r="CBQ239" s="116" t="s">
        <v>74</v>
      </c>
      <c r="CBR239" s="116"/>
      <c r="CBS239" s="116"/>
      <c r="CBT239" s="116"/>
      <c r="CBU239" s="116"/>
      <c r="CBV239" s="116"/>
      <c r="CBW239" s="116"/>
      <c r="CBX239" s="116"/>
      <c r="CBY239" s="116" t="s">
        <v>74</v>
      </c>
      <c r="CBZ239" s="116"/>
      <c r="CCA239" s="116"/>
      <c r="CCB239" s="116"/>
      <c r="CCC239" s="116"/>
      <c r="CCD239" s="116"/>
      <c r="CCE239" s="116"/>
      <c r="CCF239" s="116"/>
      <c r="CCG239" s="116" t="s">
        <v>74</v>
      </c>
      <c r="CCH239" s="116"/>
      <c r="CCI239" s="116"/>
      <c r="CCJ239" s="116"/>
      <c r="CCK239" s="116"/>
      <c r="CCL239" s="116"/>
      <c r="CCM239" s="116"/>
      <c r="CCN239" s="116"/>
      <c r="CCO239" s="116" t="s">
        <v>74</v>
      </c>
      <c r="CCP239" s="116"/>
      <c r="CCQ239" s="116"/>
      <c r="CCR239" s="116"/>
      <c r="CCS239" s="116"/>
      <c r="CCT239" s="116"/>
      <c r="CCU239" s="116"/>
      <c r="CCV239" s="116"/>
      <c r="CCW239" s="116" t="s">
        <v>74</v>
      </c>
      <c r="CCX239" s="116"/>
      <c r="CCY239" s="116"/>
      <c r="CCZ239" s="116"/>
      <c r="CDA239" s="116"/>
      <c r="CDB239" s="116"/>
      <c r="CDC239" s="116"/>
      <c r="CDD239" s="116"/>
      <c r="CDE239" s="116" t="s">
        <v>74</v>
      </c>
      <c r="CDF239" s="116"/>
      <c r="CDG239" s="116"/>
      <c r="CDH239" s="116"/>
      <c r="CDI239" s="116"/>
      <c r="CDJ239" s="116"/>
      <c r="CDK239" s="116"/>
      <c r="CDL239" s="116"/>
      <c r="CDM239" s="116" t="s">
        <v>74</v>
      </c>
      <c r="CDN239" s="116"/>
      <c r="CDO239" s="116"/>
      <c r="CDP239" s="116"/>
      <c r="CDQ239" s="116"/>
      <c r="CDR239" s="116"/>
      <c r="CDS239" s="116"/>
      <c r="CDT239" s="116"/>
      <c r="CDU239" s="116" t="s">
        <v>74</v>
      </c>
      <c r="CDV239" s="116"/>
      <c r="CDW239" s="116"/>
      <c r="CDX239" s="116"/>
      <c r="CDY239" s="116"/>
      <c r="CDZ239" s="116"/>
      <c r="CEA239" s="116"/>
      <c r="CEB239" s="116"/>
      <c r="CEC239" s="116" t="s">
        <v>74</v>
      </c>
      <c r="CED239" s="116"/>
      <c r="CEE239" s="116"/>
      <c r="CEF239" s="116"/>
      <c r="CEG239" s="116"/>
      <c r="CEH239" s="116"/>
      <c r="CEI239" s="116"/>
      <c r="CEJ239" s="116"/>
      <c r="CEK239" s="116" t="s">
        <v>74</v>
      </c>
      <c r="CEL239" s="116"/>
      <c r="CEM239" s="116"/>
      <c r="CEN239" s="116"/>
      <c r="CEO239" s="116"/>
      <c r="CEP239" s="116"/>
      <c r="CEQ239" s="116"/>
      <c r="CER239" s="116"/>
      <c r="CES239" s="116" t="s">
        <v>74</v>
      </c>
      <c r="CET239" s="116"/>
      <c r="CEU239" s="116"/>
      <c r="CEV239" s="116"/>
      <c r="CEW239" s="116"/>
      <c r="CEX239" s="116"/>
      <c r="CEY239" s="116"/>
      <c r="CEZ239" s="116"/>
      <c r="CFA239" s="116" t="s">
        <v>74</v>
      </c>
      <c r="CFB239" s="116"/>
      <c r="CFC239" s="116"/>
      <c r="CFD239" s="116"/>
      <c r="CFE239" s="116"/>
      <c r="CFF239" s="116"/>
      <c r="CFG239" s="116"/>
      <c r="CFH239" s="116"/>
      <c r="CFI239" s="116" t="s">
        <v>74</v>
      </c>
      <c r="CFJ239" s="116"/>
      <c r="CFK239" s="116"/>
      <c r="CFL239" s="116"/>
      <c r="CFM239" s="116"/>
      <c r="CFN239" s="116"/>
      <c r="CFO239" s="116"/>
      <c r="CFP239" s="116"/>
      <c r="CFQ239" s="116" t="s">
        <v>74</v>
      </c>
      <c r="CFR239" s="116"/>
      <c r="CFS239" s="116"/>
      <c r="CFT239" s="116"/>
      <c r="CFU239" s="116"/>
      <c r="CFV239" s="116"/>
      <c r="CFW239" s="116"/>
      <c r="CFX239" s="116"/>
      <c r="CFY239" s="116" t="s">
        <v>74</v>
      </c>
      <c r="CFZ239" s="116"/>
      <c r="CGA239" s="116"/>
      <c r="CGB239" s="116"/>
      <c r="CGC239" s="116"/>
      <c r="CGD239" s="116"/>
      <c r="CGE239" s="116"/>
      <c r="CGF239" s="116"/>
      <c r="CGG239" s="116" t="s">
        <v>74</v>
      </c>
      <c r="CGH239" s="116"/>
      <c r="CGI239" s="116"/>
      <c r="CGJ239" s="116"/>
      <c r="CGK239" s="116"/>
      <c r="CGL239" s="116"/>
      <c r="CGM239" s="116"/>
      <c r="CGN239" s="116"/>
      <c r="CGO239" s="116" t="s">
        <v>74</v>
      </c>
      <c r="CGP239" s="116"/>
      <c r="CGQ239" s="116"/>
      <c r="CGR239" s="116"/>
      <c r="CGS239" s="116"/>
      <c r="CGT239" s="116"/>
      <c r="CGU239" s="116"/>
      <c r="CGV239" s="116"/>
      <c r="CGW239" s="116" t="s">
        <v>74</v>
      </c>
      <c r="CGX239" s="116"/>
      <c r="CGY239" s="116"/>
      <c r="CGZ239" s="116"/>
      <c r="CHA239" s="116"/>
      <c r="CHB239" s="116"/>
      <c r="CHC239" s="116"/>
      <c r="CHD239" s="116"/>
      <c r="CHE239" s="116" t="s">
        <v>74</v>
      </c>
      <c r="CHF239" s="116"/>
      <c r="CHG239" s="116"/>
      <c r="CHH239" s="116"/>
      <c r="CHI239" s="116"/>
      <c r="CHJ239" s="116"/>
      <c r="CHK239" s="116"/>
      <c r="CHL239" s="116"/>
      <c r="CHM239" s="116" t="s">
        <v>74</v>
      </c>
      <c r="CHN239" s="116"/>
      <c r="CHO239" s="116"/>
      <c r="CHP239" s="116"/>
      <c r="CHQ239" s="116"/>
      <c r="CHR239" s="116"/>
      <c r="CHS239" s="116"/>
      <c r="CHT239" s="116"/>
      <c r="CHU239" s="116" t="s">
        <v>74</v>
      </c>
      <c r="CHV239" s="116"/>
      <c r="CHW239" s="116"/>
      <c r="CHX239" s="116"/>
      <c r="CHY239" s="116"/>
      <c r="CHZ239" s="116"/>
      <c r="CIA239" s="116"/>
      <c r="CIB239" s="116"/>
      <c r="CIC239" s="116" t="s">
        <v>74</v>
      </c>
      <c r="CID239" s="116"/>
      <c r="CIE239" s="116"/>
      <c r="CIF239" s="116"/>
      <c r="CIG239" s="116"/>
      <c r="CIH239" s="116"/>
      <c r="CII239" s="116"/>
      <c r="CIJ239" s="116"/>
      <c r="CIK239" s="116" t="s">
        <v>74</v>
      </c>
      <c r="CIL239" s="116"/>
      <c r="CIM239" s="116"/>
      <c r="CIN239" s="116"/>
      <c r="CIO239" s="116"/>
      <c r="CIP239" s="116"/>
      <c r="CIQ239" s="116"/>
      <c r="CIR239" s="116"/>
      <c r="CIS239" s="116" t="s">
        <v>74</v>
      </c>
      <c r="CIT239" s="116"/>
      <c r="CIU239" s="116"/>
      <c r="CIV239" s="116"/>
      <c r="CIW239" s="116"/>
      <c r="CIX239" s="116"/>
      <c r="CIY239" s="116"/>
      <c r="CIZ239" s="116"/>
      <c r="CJA239" s="116" t="s">
        <v>74</v>
      </c>
      <c r="CJB239" s="116"/>
      <c r="CJC239" s="116"/>
      <c r="CJD239" s="116"/>
      <c r="CJE239" s="116"/>
      <c r="CJF239" s="116"/>
      <c r="CJG239" s="116"/>
      <c r="CJH239" s="116"/>
      <c r="CJI239" s="116" t="s">
        <v>74</v>
      </c>
      <c r="CJJ239" s="116"/>
      <c r="CJK239" s="116"/>
      <c r="CJL239" s="116"/>
      <c r="CJM239" s="116"/>
      <c r="CJN239" s="116"/>
      <c r="CJO239" s="116"/>
      <c r="CJP239" s="116"/>
      <c r="CJQ239" s="116" t="s">
        <v>74</v>
      </c>
      <c r="CJR239" s="116"/>
      <c r="CJS239" s="116"/>
      <c r="CJT239" s="116"/>
      <c r="CJU239" s="116"/>
      <c r="CJV239" s="116"/>
      <c r="CJW239" s="116"/>
      <c r="CJX239" s="116"/>
      <c r="CJY239" s="116" t="s">
        <v>74</v>
      </c>
      <c r="CJZ239" s="116"/>
      <c r="CKA239" s="116"/>
      <c r="CKB239" s="116"/>
      <c r="CKC239" s="116"/>
      <c r="CKD239" s="116"/>
      <c r="CKE239" s="116"/>
      <c r="CKF239" s="116"/>
      <c r="CKG239" s="116" t="s">
        <v>74</v>
      </c>
      <c r="CKH239" s="116"/>
      <c r="CKI239" s="116"/>
      <c r="CKJ239" s="116"/>
      <c r="CKK239" s="116"/>
      <c r="CKL239" s="116"/>
      <c r="CKM239" s="116"/>
      <c r="CKN239" s="116"/>
      <c r="CKO239" s="116" t="s">
        <v>74</v>
      </c>
      <c r="CKP239" s="116"/>
      <c r="CKQ239" s="116"/>
      <c r="CKR239" s="116"/>
      <c r="CKS239" s="116"/>
      <c r="CKT239" s="116"/>
      <c r="CKU239" s="116"/>
      <c r="CKV239" s="116"/>
      <c r="CKW239" s="116" t="s">
        <v>74</v>
      </c>
      <c r="CKX239" s="116"/>
      <c r="CKY239" s="116"/>
      <c r="CKZ239" s="116"/>
      <c r="CLA239" s="116"/>
      <c r="CLB239" s="116"/>
      <c r="CLC239" s="116"/>
      <c r="CLD239" s="116"/>
      <c r="CLE239" s="116" t="s">
        <v>74</v>
      </c>
      <c r="CLF239" s="116"/>
      <c r="CLG239" s="116"/>
      <c r="CLH239" s="116"/>
      <c r="CLI239" s="116"/>
      <c r="CLJ239" s="116"/>
      <c r="CLK239" s="116"/>
      <c r="CLL239" s="116"/>
      <c r="CLM239" s="116" t="s">
        <v>74</v>
      </c>
      <c r="CLN239" s="116"/>
      <c r="CLO239" s="116"/>
      <c r="CLP239" s="116"/>
      <c r="CLQ239" s="116"/>
      <c r="CLR239" s="116"/>
      <c r="CLS239" s="116"/>
      <c r="CLT239" s="116"/>
      <c r="CLU239" s="116" t="s">
        <v>74</v>
      </c>
      <c r="CLV239" s="116"/>
      <c r="CLW239" s="116"/>
      <c r="CLX239" s="116"/>
      <c r="CLY239" s="116"/>
      <c r="CLZ239" s="116"/>
      <c r="CMA239" s="116"/>
      <c r="CMB239" s="116"/>
      <c r="CMC239" s="116" t="s">
        <v>74</v>
      </c>
      <c r="CMD239" s="116"/>
      <c r="CME239" s="116"/>
      <c r="CMF239" s="116"/>
      <c r="CMG239" s="116"/>
      <c r="CMH239" s="116"/>
      <c r="CMI239" s="116"/>
      <c r="CMJ239" s="116"/>
      <c r="CMK239" s="116" t="s">
        <v>74</v>
      </c>
      <c r="CML239" s="116"/>
      <c r="CMM239" s="116"/>
      <c r="CMN239" s="116"/>
      <c r="CMO239" s="116"/>
      <c r="CMP239" s="116"/>
      <c r="CMQ239" s="116"/>
      <c r="CMR239" s="116"/>
      <c r="CMS239" s="116" t="s">
        <v>74</v>
      </c>
      <c r="CMT239" s="116"/>
      <c r="CMU239" s="116"/>
      <c r="CMV239" s="116"/>
      <c r="CMW239" s="116"/>
      <c r="CMX239" s="116"/>
      <c r="CMY239" s="116"/>
      <c r="CMZ239" s="116"/>
      <c r="CNA239" s="116" t="s">
        <v>74</v>
      </c>
      <c r="CNB239" s="116"/>
      <c r="CNC239" s="116"/>
      <c r="CND239" s="116"/>
      <c r="CNE239" s="116"/>
      <c r="CNF239" s="116"/>
      <c r="CNG239" s="116"/>
      <c r="CNH239" s="116"/>
      <c r="CNI239" s="116" t="s">
        <v>74</v>
      </c>
      <c r="CNJ239" s="116"/>
      <c r="CNK239" s="116"/>
      <c r="CNL239" s="116"/>
      <c r="CNM239" s="116"/>
      <c r="CNN239" s="116"/>
      <c r="CNO239" s="116"/>
      <c r="CNP239" s="116"/>
      <c r="CNQ239" s="116" t="s">
        <v>74</v>
      </c>
      <c r="CNR239" s="116"/>
      <c r="CNS239" s="116"/>
      <c r="CNT239" s="116"/>
      <c r="CNU239" s="116"/>
      <c r="CNV239" s="116"/>
      <c r="CNW239" s="116"/>
      <c r="CNX239" s="116"/>
      <c r="CNY239" s="116" t="s">
        <v>74</v>
      </c>
      <c r="CNZ239" s="116"/>
      <c r="COA239" s="116"/>
      <c r="COB239" s="116"/>
      <c r="COC239" s="116"/>
      <c r="COD239" s="116"/>
      <c r="COE239" s="116"/>
      <c r="COF239" s="116"/>
      <c r="COG239" s="116" t="s">
        <v>74</v>
      </c>
      <c r="COH239" s="116"/>
      <c r="COI239" s="116"/>
      <c r="COJ239" s="116"/>
      <c r="COK239" s="116"/>
      <c r="COL239" s="116"/>
      <c r="COM239" s="116"/>
      <c r="CON239" s="116"/>
      <c r="COO239" s="116" t="s">
        <v>74</v>
      </c>
      <c r="COP239" s="116"/>
      <c r="COQ239" s="116"/>
      <c r="COR239" s="116"/>
      <c r="COS239" s="116"/>
      <c r="COT239" s="116"/>
      <c r="COU239" s="116"/>
      <c r="COV239" s="116"/>
      <c r="COW239" s="116" t="s">
        <v>74</v>
      </c>
      <c r="COX239" s="116"/>
      <c r="COY239" s="116"/>
      <c r="COZ239" s="116"/>
      <c r="CPA239" s="116"/>
      <c r="CPB239" s="116"/>
      <c r="CPC239" s="116"/>
      <c r="CPD239" s="116"/>
      <c r="CPE239" s="116" t="s">
        <v>74</v>
      </c>
      <c r="CPF239" s="116"/>
      <c r="CPG239" s="116"/>
      <c r="CPH239" s="116"/>
      <c r="CPI239" s="116"/>
      <c r="CPJ239" s="116"/>
      <c r="CPK239" s="116"/>
      <c r="CPL239" s="116"/>
      <c r="CPM239" s="116" t="s">
        <v>74</v>
      </c>
      <c r="CPN239" s="116"/>
      <c r="CPO239" s="116"/>
      <c r="CPP239" s="116"/>
      <c r="CPQ239" s="116"/>
      <c r="CPR239" s="116"/>
      <c r="CPS239" s="116"/>
      <c r="CPT239" s="116"/>
      <c r="CPU239" s="116" t="s">
        <v>74</v>
      </c>
      <c r="CPV239" s="116"/>
      <c r="CPW239" s="116"/>
      <c r="CPX239" s="116"/>
      <c r="CPY239" s="116"/>
      <c r="CPZ239" s="116"/>
      <c r="CQA239" s="116"/>
      <c r="CQB239" s="116"/>
      <c r="CQC239" s="116" t="s">
        <v>74</v>
      </c>
      <c r="CQD239" s="116"/>
      <c r="CQE239" s="116"/>
      <c r="CQF239" s="116"/>
      <c r="CQG239" s="116"/>
      <c r="CQH239" s="116"/>
      <c r="CQI239" s="116"/>
      <c r="CQJ239" s="116"/>
      <c r="CQK239" s="116" t="s">
        <v>74</v>
      </c>
      <c r="CQL239" s="116"/>
      <c r="CQM239" s="116"/>
      <c r="CQN239" s="116"/>
      <c r="CQO239" s="116"/>
      <c r="CQP239" s="116"/>
      <c r="CQQ239" s="116"/>
      <c r="CQR239" s="116"/>
      <c r="CQS239" s="116" t="s">
        <v>74</v>
      </c>
      <c r="CQT239" s="116"/>
      <c r="CQU239" s="116"/>
      <c r="CQV239" s="116"/>
      <c r="CQW239" s="116"/>
      <c r="CQX239" s="116"/>
      <c r="CQY239" s="116"/>
      <c r="CQZ239" s="116"/>
      <c r="CRA239" s="116" t="s">
        <v>74</v>
      </c>
      <c r="CRB239" s="116"/>
      <c r="CRC239" s="116"/>
      <c r="CRD239" s="116"/>
      <c r="CRE239" s="116"/>
      <c r="CRF239" s="116"/>
      <c r="CRG239" s="116"/>
      <c r="CRH239" s="116"/>
      <c r="CRI239" s="116" t="s">
        <v>74</v>
      </c>
      <c r="CRJ239" s="116"/>
      <c r="CRK239" s="116"/>
      <c r="CRL239" s="116"/>
      <c r="CRM239" s="116"/>
      <c r="CRN239" s="116"/>
      <c r="CRO239" s="116"/>
      <c r="CRP239" s="116"/>
      <c r="CRQ239" s="116" t="s">
        <v>74</v>
      </c>
      <c r="CRR239" s="116"/>
      <c r="CRS239" s="116"/>
      <c r="CRT239" s="116"/>
      <c r="CRU239" s="116"/>
      <c r="CRV239" s="116"/>
      <c r="CRW239" s="116"/>
      <c r="CRX239" s="116"/>
      <c r="CRY239" s="116" t="s">
        <v>74</v>
      </c>
      <c r="CRZ239" s="116"/>
      <c r="CSA239" s="116"/>
      <c r="CSB239" s="116"/>
      <c r="CSC239" s="116"/>
      <c r="CSD239" s="116"/>
      <c r="CSE239" s="116"/>
      <c r="CSF239" s="116"/>
      <c r="CSG239" s="116" t="s">
        <v>74</v>
      </c>
      <c r="CSH239" s="116"/>
      <c r="CSI239" s="116"/>
      <c r="CSJ239" s="116"/>
      <c r="CSK239" s="116"/>
      <c r="CSL239" s="116"/>
      <c r="CSM239" s="116"/>
      <c r="CSN239" s="116"/>
      <c r="CSO239" s="116" t="s">
        <v>74</v>
      </c>
      <c r="CSP239" s="116"/>
      <c r="CSQ239" s="116"/>
      <c r="CSR239" s="116"/>
      <c r="CSS239" s="116"/>
      <c r="CST239" s="116"/>
      <c r="CSU239" s="116"/>
      <c r="CSV239" s="116"/>
      <c r="CSW239" s="116" t="s">
        <v>74</v>
      </c>
      <c r="CSX239" s="116"/>
      <c r="CSY239" s="116"/>
      <c r="CSZ239" s="116"/>
      <c r="CTA239" s="116"/>
      <c r="CTB239" s="116"/>
      <c r="CTC239" s="116"/>
      <c r="CTD239" s="116"/>
      <c r="CTE239" s="116" t="s">
        <v>74</v>
      </c>
      <c r="CTF239" s="116"/>
      <c r="CTG239" s="116"/>
      <c r="CTH239" s="116"/>
      <c r="CTI239" s="116"/>
      <c r="CTJ239" s="116"/>
      <c r="CTK239" s="116"/>
      <c r="CTL239" s="116"/>
      <c r="CTM239" s="116" t="s">
        <v>74</v>
      </c>
      <c r="CTN239" s="116"/>
      <c r="CTO239" s="116"/>
      <c r="CTP239" s="116"/>
      <c r="CTQ239" s="116"/>
      <c r="CTR239" s="116"/>
      <c r="CTS239" s="116"/>
      <c r="CTT239" s="116"/>
      <c r="CTU239" s="116" t="s">
        <v>74</v>
      </c>
      <c r="CTV239" s="116"/>
      <c r="CTW239" s="116"/>
      <c r="CTX239" s="116"/>
      <c r="CTY239" s="116"/>
      <c r="CTZ239" s="116"/>
      <c r="CUA239" s="116"/>
      <c r="CUB239" s="116"/>
      <c r="CUC239" s="116" t="s">
        <v>74</v>
      </c>
      <c r="CUD239" s="116"/>
      <c r="CUE239" s="116"/>
      <c r="CUF239" s="116"/>
      <c r="CUG239" s="116"/>
      <c r="CUH239" s="116"/>
      <c r="CUI239" s="116"/>
      <c r="CUJ239" s="116"/>
      <c r="CUK239" s="116" t="s">
        <v>74</v>
      </c>
      <c r="CUL239" s="116"/>
      <c r="CUM239" s="116"/>
      <c r="CUN239" s="116"/>
      <c r="CUO239" s="116"/>
      <c r="CUP239" s="116"/>
      <c r="CUQ239" s="116"/>
      <c r="CUR239" s="116"/>
      <c r="CUS239" s="116" t="s">
        <v>74</v>
      </c>
      <c r="CUT239" s="116"/>
      <c r="CUU239" s="116"/>
      <c r="CUV239" s="116"/>
      <c r="CUW239" s="116"/>
      <c r="CUX239" s="116"/>
      <c r="CUY239" s="116"/>
      <c r="CUZ239" s="116"/>
      <c r="CVA239" s="116" t="s">
        <v>74</v>
      </c>
      <c r="CVB239" s="116"/>
      <c r="CVC239" s="116"/>
      <c r="CVD239" s="116"/>
      <c r="CVE239" s="116"/>
      <c r="CVF239" s="116"/>
      <c r="CVG239" s="116"/>
      <c r="CVH239" s="116"/>
      <c r="CVI239" s="116" t="s">
        <v>74</v>
      </c>
      <c r="CVJ239" s="116"/>
      <c r="CVK239" s="116"/>
      <c r="CVL239" s="116"/>
      <c r="CVM239" s="116"/>
      <c r="CVN239" s="116"/>
      <c r="CVO239" s="116"/>
      <c r="CVP239" s="116"/>
      <c r="CVQ239" s="116" t="s">
        <v>74</v>
      </c>
      <c r="CVR239" s="116"/>
      <c r="CVS239" s="116"/>
      <c r="CVT239" s="116"/>
      <c r="CVU239" s="116"/>
      <c r="CVV239" s="116"/>
      <c r="CVW239" s="116"/>
      <c r="CVX239" s="116"/>
      <c r="CVY239" s="116" t="s">
        <v>74</v>
      </c>
      <c r="CVZ239" s="116"/>
      <c r="CWA239" s="116"/>
      <c r="CWB239" s="116"/>
      <c r="CWC239" s="116"/>
      <c r="CWD239" s="116"/>
      <c r="CWE239" s="116"/>
      <c r="CWF239" s="116"/>
      <c r="CWG239" s="116" t="s">
        <v>74</v>
      </c>
      <c r="CWH239" s="116"/>
      <c r="CWI239" s="116"/>
      <c r="CWJ239" s="116"/>
      <c r="CWK239" s="116"/>
      <c r="CWL239" s="116"/>
      <c r="CWM239" s="116"/>
      <c r="CWN239" s="116"/>
      <c r="CWO239" s="116" t="s">
        <v>74</v>
      </c>
      <c r="CWP239" s="116"/>
      <c r="CWQ239" s="116"/>
      <c r="CWR239" s="116"/>
      <c r="CWS239" s="116"/>
      <c r="CWT239" s="116"/>
      <c r="CWU239" s="116"/>
      <c r="CWV239" s="116"/>
      <c r="CWW239" s="116" t="s">
        <v>74</v>
      </c>
      <c r="CWX239" s="116"/>
      <c r="CWY239" s="116"/>
      <c r="CWZ239" s="116"/>
      <c r="CXA239" s="116"/>
      <c r="CXB239" s="116"/>
      <c r="CXC239" s="116"/>
      <c r="CXD239" s="116"/>
      <c r="CXE239" s="116" t="s">
        <v>74</v>
      </c>
      <c r="CXF239" s="116"/>
      <c r="CXG239" s="116"/>
      <c r="CXH239" s="116"/>
      <c r="CXI239" s="116"/>
      <c r="CXJ239" s="116"/>
      <c r="CXK239" s="116"/>
      <c r="CXL239" s="116"/>
      <c r="CXM239" s="116" t="s">
        <v>74</v>
      </c>
      <c r="CXN239" s="116"/>
      <c r="CXO239" s="116"/>
      <c r="CXP239" s="116"/>
      <c r="CXQ239" s="116"/>
      <c r="CXR239" s="116"/>
      <c r="CXS239" s="116"/>
      <c r="CXT239" s="116"/>
      <c r="CXU239" s="116" t="s">
        <v>74</v>
      </c>
      <c r="CXV239" s="116"/>
      <c r="CXW239" s="116"/>
      <c r="CXX239" s="116"/>
      <c r="CXY239" s="116"/>
      <c r="CXZ239" s="116"/>
      <c r="CYA239" s="116"/>
      <c r="CYB239" s="116"/>
      <c r="CYC239" s="116" t="s">
        <v>74</v>
      </c>
      <c r="CYD239" s="116"/>
      <c r="CYE239" s="116"/>
      <c r="CYF239" s="116"/>
      <c r="CYG239" s="116"/>
      <c r="CYH239" s="116"/>
      <c r="CYI239" s="116"/>
      <c r="CYJ239" s="116"/>
      <c r="CYK239" s="116" t="s">
        <v>74</v>
      </c>
      <c r="CYL239" s="116"/>
      <c r="CYM239" s="116"/>
      <c r="CYN239" s="116"/>
      <c r="CYO239" s="116"/>
      <c r="CYP239" s="116"/>
      <c r="CYQ239" s="116"/>
      <c r="CYR239" s="116"/>
      <c r="CYS239" s="116" t="s">
        <v>74</v>
      </c>
      <c r="CYT239" s="116"/>
      <c r="CYU239" s="116"/>
      <c r="CYV239" s="116"/>
      <c r="CYW239" s="116"/>
      <c r="CYX239" s="116"/>
      <c r="CYY239" s="116"/>
      <c r="CYZ239" s="116"/>
      <c r="CZA239" s="116" t="s">
        <v>74</v>
      </c>
      <c r="CZB239" s="116"/>
      <c r="CZC239" s="116"/>
      <c r="CZD239" s="116"/>
      <c r="CZE239" s="116"/>
      <c r="CZF239" s="116"/>
      <c r="CZG239" s="116"/>
      <c r="CZH239" s="116"/>
      <c r="CZI239" s="116" t="s">
        <v>74</v>
      </c>
      <c r="CZJ239" s="116"/>
      <c r="CZK239" s="116"/>
      <c r="CZL239" s="116"/>
      <c r="CZM239" s="116"/>
      <c r="CZN239" s="116"/>
      <c r="CZO239" s="116"/>
      <c r="CZP239" s="116"/>
      <c r="CZQ239" s="116" t="s">
        <v>74</v>
      </c>
      <c r="CZR239" s="116"/>
      <c r="CZS239" s="116"/>
      <c r="CZT239" s="116"/>
      <c r="CZU239" s="116"/>
      <c r="CZV239" s="116"/>
      <c r="CZW239" s="116"/>
      <c r="CZX239" s="116"/>
      <c r="CZY239" s="116" t="s">
        <v>74</v>
      </c>
      <c r="CZZ239" s="116"/>
      <c r="DAA239" s="116"/>
      <c r="DAB239" s="116"/>
      <c r="DAC239" s="116"/>
      <c r="DAD239" s="116"/>
      <c r="DAE239" s="116"/>
      <c r="DAF239" s="116"/>
      <c r="DAG239" s="116" t="s">
        <v>74</v>
      </c>
      <c r="DAH239" s="116"/>
      <c r="DAI239" s="116"/>
      <c r="DAJ239" s="116"/>
      <c r="DAK239" s="116"/>
      <c r="DAL239" s="116"/>
      <c r="DAM239" s="116"/>
      <c r="DAN239" s="116"/>
      <c r="DAO239" s="116" t="s">
        <v>74</v>
      </c>
      <c r="DAP239" s="116"/>
      <c r="DAQ239" s="116"/>
      <c r="DAR239" s="116"/>
      <c r="DAS239" s="116"/>
      <c r="DAT239" s="116"/>
      <c r="DAU239" s="116"/>
      <c r="DAV239" s="116"/>
      <c r="DAW239" s="116" t="s">
        <v>74</v>
      </c>
      <c r="DAX239" s="116"/>
      <c r="DAY239" s="116"/>
      <c r="DAZ239" s="116"/>
      <c r="DBA239" s="116"/>
      <c r="DBB239" s="116"/>
      <c r="DBC239" s="116"/>
      <c r="DBD239" s="116"/>
      <c r="DBE239" s="116" t="s">
        <v>74</v>
      </c>
      <c r="DBF239" s="116"/>
      <c r="DBG239" s="116"/>
      <c r="DBH239" s="116"/>
      <c r="DBI239" s="116"/>
      <c r="DBJ239" s="116"/>
      <c r="DBK239" s="116"/>
      <c r="DBL239" s="116"/>
      <c r="DBM239" s="116" t="s">
        <v>74</v>
      </c>
      <c r="DBN239" s="116"/>
      <c r="DBO239" s="116"/>
      <c r="DBP239" s="116"/>
      <c r="DBQ239" s="116"/>
      <c r="DBR239" s="116"/>
      <c r="DBS239" s="116"/>
      <c r="DBT239" s="116"/>
      <c r="DBU239" s="116" t="s">
        <v>74</v>
      </c>
      <c r="DBV239" s="116"/>
      <c r="DBW239" s="116"/>
      <c r="DBX239" s="116"/>
      <c r="DBY239" s="116"/>
      <c r="DBZ239" s="116"/>
      <c r="DCA239" s="116"/>
      <c r="DCB239" s="116"/>
      <c r="DCC239" s="116" t="s">
        <v>74</v>
      </c>
      <c r="DCD239" s="116"/>
      <c r="DCE239" s="116"/>
      <c r="DCF239" s="116"/>
      <c r="DCG239" s="116"/>
      <c r="DCH239" s="116"/>
      <c r="DCI239" s="116"/>
      <c r="DCJ239" s="116"/>
      <c r="DCK239" s="116" t="s">
        <v>74</v>
      </c>
      <c r="DCL239" s="116"/>
      <c r="DCM239" s="116"/>
      <c r="DCN239" s="116"/>
      <c r="DCO239" s="116"/>
      <c r="DCP239" s="116"/>
      <c r="DCQ239" s="116"/>
      <c r="DCR239" s="116"/>
      <c r="DCS239" s="116" t="s">
        <v>74</v>
      </c>
      <c r="DCT239" s="116"/>
      <c r="DCU239" s="116"/>
      <c r="DCV239" s="116"/>
      <c r="DCW239" s="116"/>
      <c r="DCX239" s="116"/>
      <c r="DCY239" s="116"/>
      <c r="DCZ239" s="116"/>
      <c r="DDA239" s="116" t="s">
        <v>74</v>
      </c>
      <c r="DDB239" s="116"/>
      <c r="DDC239" s="116"/>
      <c r="DDD239" s="116"/>
      <c r="DDE239" s="116"/>
      <c r="DDF239" s="116"/>
      <c r="DDG239" s="116"/>
      <c r="DDH239" s="116"/>
      <c r="DDI239" s="116" t="s">
        <v>74</v>
      </c>
      <c r="DDJ239" s="116"/>
      <c r="DDK239" s="116"/>
      <c r="DDL239" s="116"/>
      <c r="DDM239" s="116"/>
      <c r="DDN239" s="116"/>
      <c r="DDO239" s="116"/>
      <c r="DDP239" s="116"/>
      <c r="DDQ239" s="116" t="s">
        <v>74</v>
      </c>
      <c r="DDR239" s="116"/>
      <c r="DDS239" s="116"/>
      <c r="DDT239" s="116"/>
      <c r="DDU239" s="116"/>
      <c r="DDV239" s="116"/>
      <c r="DDW239" s="116"/>
      <c r="DDX239" s="116"/>
      <c r="DDY239" s="116" t="s">
        <v>74</v>
      </c>
      <c r="DDZ239" s="116"/>
      <c r="DEA239" s="116"/>
      <c r="DEB239" s="116"/>
      <c r="DEC239" s="116"/>
      <c r="DED239" s="116"/>
      <c r="DEE239" s="116"/>
      <c r="DEF239" s="116"/>
      <c r="DEG239" s="116" t="s">
        <v>74</v>
      </c>
      <c r="DEH239" s="116"/>
      <c r="DEI239" s="116"/>
      <c r="DEJ239" s="116"/>
      <c r="DEK239" s="116"/>
      <c r="DEL239" s="116"/>
      <c r="DEM239" s="116"/>
      <c r="DEN239" s="116"/>
      <c r="DEO239" s="116" t="s">
        <v>74</v>
      </c>
      <c r="DEP239" s="116"/>
      <c r="DEQ239" s="116"/>
      <c r="DER239" s="116"/>
      <c r="DES239" s="116"/>
      <c r="DET239" s="116"/>
      <c r="DEU239" s="116"/>
      <c r="DEV239" s="116"/>
      <c r="DEW239" s="116" t="s">
        <v>74</v>
      </c>
      <c r="DEX239" s="116"/>
      <c r="DEY239" s="116"/>
      <c r="DEZ239" s="116"/>
      <c r="DFA239" s="116"/>
      <c r="DFB239" s="116"/>
      <c r="DFC239" s="116"/>
      <c r="DFD239" s="116"/>
      <c r="DFE239" s="116" t="s">
        <v>74</v>
      </c>
      <c r="DFF239" s="116"/>
      <c r="DFG239" s="116"/>
      <c r="DFH239" s="116"/>
      <c r="DFI239" s="116"/>
      <c r="DFJ239" s="116"/>
      <c r="DFK239" s="116"/>
      <c r="DFL239" s="116"/>
      <c r="DFM239" s="116" t="s">
        <v>74</v>
      </c>
      <c r="DFN239" s="116"/>
      <c r="DFO239" s="116"/>
      <c r="DFP239" s="116"/>
      <c r="DFQ239" s="116"/>
      <c r="DFR239" s="116"/>
      <c r="DFS239" s="116"/>
      <c r="DFT239" s="116"/>
      <c r="DFU239" s="116" t="s">
        <v>74</v>
      </c>
      <c r="DFV239" s="116"/>
      <c r="DFW239" s="116"/>
      <c r="DFX239" s="116"/>
      <c r="DFY239" s="116"/>
      <c r="DFZ239" s="116"/>
      <c r="DGA239" s="116"/>
      <c r="DGB239" s="116"/>
      <c r="DGC239" s="116" t="s">
        <v>74</v>
      </c>
      <c r="DGD239" s="116"/>
      <c r="DGE239" s="116"/>
      <c r="DGF239" s="116"/>
      <c r="DGG239" s="116"/>
      <c r="DGH239" s="116"/>
      <c r="DGI239" s="116"/>
      <c r="DGJ239" s="116"/>
      <c r="DGK239" s="116" t="s">
        <v>74</v>
      </c>
      <c r="DGL239" s="116"/>
      <c r="DGM239" s="116"/>
      <c r="DGN239" s="116"/>
      <c r="DGO239" s="116"/>
      <c r="DGP239" s="116"/>
      <c r="DGQ239" s="116"/>
      <c r="DGR239" s="116"/>
      <c r="DGS239" s="116" t="s">
        <v>74</v>
      </c>
      <c r="DGT239" s="116"/>
      <c r="DGU239" s="116"/>
      <c r="DGV239" s="116"/>
      <c r="DGW239" s="116"/>
      <c r="DGX239" s="116"/>
      <c r="DGY239" s="116"/>
      <c r="DGZ239" s="116"/>
      <c r="DHA239" s="116" t="s">
        <v>74</v>
      </c>
      <c r="DHB239" s="116"/>
      <c r="DHC239" s="116"/>
      <c r="DHD239" s="116"/>
      <c r="DHE239" s="116"/>
      <c r="DHF239" s="116"/>
      <c r="DHG239" s="116"/>
      <c r="DHH239" s="116"/>
      <c r="DHI239" s="116" t="s">
        <v>74</v>
      </c>
      <c r="DHJ239" s="116"/>
      <c r="DHK239" s="116"/>
      <c r="DHL239" s="116"/>
      <c r="DHM239" s="116"/>
      <c r="DHN239" s="116"/>
      <c r="DHO239" s="116"/>
      <c r="DHP239" s="116"/>
      <c r="DHQ239" s="116" t="s">
        <v>74</v>
      </c>
      <c r="DHR239" s="116"/>
      <c r="DHS239" s="116"/>
      <c r="DHT239" s="116"/>
      <c r="DHU239" s="116"/>
      <c r="DHV239" s="116"/>
      <c r="DHW239" s="116"/>
      <c r="DHX239" s="116"/>
      <c r="DHY239" s="116" t="s">
        <v>74</v>
      </c>
      <c r="DHZ239" s="116"/>
      <c r="DIA239" s="116"/>
      <c r="DIB239" s="116"/>
      <c r="DIC239" s="116"/>
      <c r="DID239" s="116"/>
      <c r="DIE239" s="116"/>
      <c r="DIF239" s="116"/>
      <c r="DIG239" s="116" t="s">
        <v>74</v>
      </c>
      <c r="DIH239" s="116"/>
      <c r="DII239" s="116"/>
      <c r="DIJ239" s="116"/>
      <c r="DIK239" s="116"/>
      <c r="DIL239" s="116"/>
      <c r="DIM239" s="116"/>
      <c r="DIN239" s="116"/>
      <c r="DIO239" s="116" t="s">
        <v>74</v>
      </c>
      <c r="DIP239" s="116"/>
      <c r="DIQ239" s="116"/>
      <c r="DIR239" s="116"/>
      <c r="DIS239" s="116"/>
      <c r="DIT239" s="116"/>
      <c r="DIU239" s="116"/>
      <c r="DIV239" s="116"/>
      <c r="DIW239" s="116" t="s">
        <v>74</v>
      </c>
      <c r="DIX239" s="116"/>
      <c r="DIY239" s="116"/>
      <c r="DIZ239" s="116"/>
      <c r="DJA239" s="116"/>
      <c r="DJB239" s="116"/>
      <c r="DJC239" s="116"/>
      <c r="DJD239" s="116"/>
      <c r="DJE239" s="116" t="s">
        <v>74</v>
      </c>
      <c r="DJF239" s="116"/>
      <c r="DJG239" s="116"/>
      <c r="DJH239" s="116"/>
      <c r="DJI239" s="116"/>
      <c r="DJJ239" s="116"/>
      <c r="DJK239" s="116"/>
      <c r="DJL239" s="116"/>
      <c r="DJM239" s="116" t="s">
        <v>74</v>
      </c>
      <c r="DJN239" s="116"/>
      <c r="DJO239" s="116"/>
      <c r="DJP239" s="116"/>
      <c r="DJQ239" s="116"/>
      <c r="DJR239" s="116"/>
      <c r="DJS239" s="116"/>
      <c r="DJT239" s="116"/>
      <c r="DJU239" s="116" t="s">
        <v>74</v>
      </c>
      <c r="DJV239" s="116"/>
      <c r="DJW239" s="116"/>
      <c r="DJX239" s="116"/>
      <c r="DJY239" s="116"/>
      <c r="DJZ239" s="116"/>
      <c r="DKA239" s="116"/>
      <c r="DKB239" s="116"/>
      <c r="DKC239" s="116" t="s">
        <v>74</v>
      </c>
      <c r="DKD239" s="116"/>
      <c r="DKE239" s="116"/>
      <c r="DKF239" s="116"/>
      <c r="DKG239" s="116"/>
      <c r="DKH239" s="116"/>
      <c r="DKI239" s="116"/>
      <c r="DKJ239" s="116"/>
      <c r="DKK239" s="116" t="s">
        <v>74</v>
      </c>
      <c r="DKL239" s="116"/>
      <c r="DKM239" s="116"/>
      <c r="DKN239" s="116"/>
      <c r="DKO239" s="116"/>
      <c r="DKP239" s="116"/>
      <c r="DKQ239" s="116"/>
      <c r="DKR239" s="116"/>
      <c r="DKS239" s="116" t="s">
        <v>74</v>
      </c>
      <c r="DKT239" s="116"/>
      <c r="DKU239" s="116"/>
      <c r="DKV239" s="116"/>
      <c r="DKW239" s="116"/>
      <c r="DKX239" s="116"/>
      <c r="DKY239" s="116"/>
      <c r="DKZ239" s="116"/>
      <c r="DLA239" s="116" t="s">
        <v>74</v>
      </c>
      <c r="DLB239" s="116"/>
      <c r="DLC239" s="116"/>
      <c r="DLD239" s="116"/>
      <c r="DLE239" s="116"/>
      <c r="DLF239" s="116"/>
      <c r="DLG239" s="116"/>
      <c r="DLH239" s="116"/>
      <c r="DLI239" s="116" t="s">
        <v>74</v>
      </c>
      <c r="DLJ239" s="116"/>
      <c r="DLK239" s="116"/>
      <c r="DLL239" s="116"/>
      <c r="DLM239" s="116"/>
      <c r="DLN239" s="116"/>
      <c r="DLO239" s="116"/>
      <c r="DLP239" s="116"/>
      <c r="DLQ239" s="116" t="s">
        <v>74</v>
      </c>
      <c r="DLR239" s="116"/>
      <c r="DLS239" s="116"/>
      <c r="DLT239" s="116"/>
      <c r="DLU239" s="116"/>
      <c r="DLV239" s="116"/>
      <c r="DLW239" s="116"/>
      <c r="DLX239" s="116"/>
      <c r="DLY239" s="116" t="s">
        <v>74</v>
      </c>
      <c r="DLZ239" s="116"/>
      <c r="DMA239" s="116"/>
      <c r="DMB239" s="116"/>
      <c r="DMC239" s="116"/>
      <c r="DMD239" s="116"/>
      <c r="DME239" s="116"/>
      <c r="DMF239" s="116"/>
      <c r="DMG239" s="116" t="s">
        <v>74</v>
      </c>
      <c r="DMH239" s="116"/>
      <c r="DMI239" s="116"/>
      <c r="DMJ239" s="116"/>
      <c r="DMK239" s="116"/>
      <c r="DML239" s="116"/>
      <c r="DMM239" s="116"/>
      <c r="DMN239" s="116"/>
      <c r="DMO239" s="116" t="s">
        <v>74</v>
      </c>
      <c r="DMP239" s="116"/>
      <c r="DMQ239" s="116"/>
      <c r="DMR239" s="116"/>
      <c r="DMS239" s="116"/>
      <c r="DMT239" s="116"/>
      <c r="DMU239" s="116"/>
      <c r="DMV239" s="116"/>
      <c r="DMW239" s="116" t="s">
        <v>74</v>
      </c>
      <c r="DMX239" s="116"/>
      <c r="DMY239" s="116"/>
      <c r="DMZ239" s="116"/>
      <c r="DNA239" s="116"/>
      <c r="DNB239" s="116"/>
      <c r="DNC239" s="116"/>
      <c r="DND239" s="116"/>
      <c r="DNE239" s="116" t="s">
        <v>74</v>
      </c>
      <c r="DNF239" s="116"/>
      <c r="DNG239" s="116"/>
      <c r="DNH239" s="116"/>
      <c r="DNI239" s="116"/>
      <c r="DNJ239" s="116"/>
      <c r="DNK239" s="116"/>
      <c r="DNL239" s="116"/>
      <c r="DNM239" s="116" t="s">
        <v>74</v>
      </c>
      <c r="DNN239" s="116"/>
      <c r="DNO239" s="116"/>
      <c r="DNP239" s="116"/>
      <c r="DNQ239" s="116"/>
      <c r="DNR239" s="116"/>
      <c r="DNS239" s="116"/>
      <c r="DNT239" s="116"/>
      <c r="DNU239" s="116" t="s">
        <v>74</v>
      </c>
      <c r="DNV239" s="116"/>
      <c r="DNW239" s="116"/>
      <c r="DNX239" s="116"/>
      <c r="DNY239" s="116"/>
      <c r="DNZ239" s="116"/>
      <c r="DOA239" s="116"/>
      <c r="DOB239" s="116"/>
      <c r="DOC239" s="116" t="s">
        <v>74</v>
      </c>
      <c r="DOD239" s="116"/>
      <c r="DOE239" s="116"/>
      <c r="DOF239" s="116"/>
      <c r="DOG239" s="116"/>
      <c r="DOH239" s="116"/>
      <c r="DOI239" s="116"/>
      <c r="DOJ239" s="116"/>
      <c r="DOK239" s="116" t="s">
        <v>74</v>
      </c>
      <c r="DOL239" s="116"/>
      <c r="DOM239" s="116"/>
      <c r="DON239" s="116"/>
      <c r="DOO239" s="116"/>
      <c r="DOP239" s="116"/>
      <c r="DOQ239" s="116"/>
      <c r="DOR239" s="116"/>
      <c r="DOS239" s="116" t="s">
        <v>74</v>
      </c>
      <c r="DOT239" s="116"/>
      <c r="DOU239" s="116"/>
      <c r="DOV239" s="116"/>
      <c r="DOW239" s="116"/>
      <c r="DOX239" s="116"/>
      <c r="DOY239" s="116"/>
      <c r="DOZ239" s="116"/>
      <c r="DPA239" s="116" t="s">
        <v>74</v>
      </c>
      <c r="DPB239" s="116"/>
      <c r="DPC239" s="116"/>
      <c r="DPD239" s="116"/>
      <c r="DPE239" s="116"/>
      <c r="DPF239" s="116"/>
      <c r="DPG239" s="116"/>
      <c r="DPH239" s="116"/>
      <c r="DPI239" s="116" t="s">
        <v>74</v>
      </c>
      <c r="DPJ239" s="116"/>
      <c r="DPK239" s="116"/>
      <c r="DPL239" s="116"/>
      <c r="DPM239" s="116"/>
      <c r="DPN239" s="116"/>
      <c r="DPO239" s="116"/>
      <c r="DPP239" s="116"/>
      <c r="DPQ239" s="116" t="s">
        <v>74</v>
      </c>
      <c r="DPR239" s="116"/>
      <c r="DPS239" s="116"/>
      <c r="DPT239" s="116"/>
      <c r="DPU239" s="116"/>
      <c r="DPV239" s="116"/>
      <c r="DPW239" s="116"/>
      <c r="DPX239" s="116"/>
      <c r="DPY239" s="116" t="s">
        <v>74</v>
      </c>
      <c r="DPZ239" s="116"/>
      <c r="DQA239" s="116"/>
      <c r="DQB239" s="116"/>
      <c r="DQC239" s="116"/>
      <c r="DQD239" s="116"/>
      <c r="DQE239" s="116"/>
      <c r="DQF239" s="116"/>
      <c r="DQG239" s="116" t="s">
        <v>74</v>
      </c>
      <c r="DQH239" s="116"/>
      <c r="DQI239" s="116"/>
      <c r="DQJ239" s="116"/>
      <c r="DQK239" s="116"/>
      <c r="DQL239" s="116"/>
      <c r="DQM239" s="116"/>
      <c r="DQN239" s="116"/>
      <c r="DQO239" s="116" t="s">
        <v>74</v>
      </c>
      <c r="DQP239" s="116"/>
      <c r="DQQ239" s="116"/>
      <c r="DQR239" s="116"/>
      <c r="DQS239" s="116"/>
      <c r="DQT239" s="116"/>
      <c r="DQU239" s="116"/>
      <c r="DQV239" s="116"/>
      <c r="DQW239" s="116" t="s">
        <v>74</v>
      </c>
      <c r="DQX239" s="116"/>
      <c r="DQY239" s="116"/>
      <c r="DQZ239" s="116"/>
      <c r="DRA239" s="116"/>
      <c r="DRB239" s="116"/>
      <c r="DRC239" s="116"/>
      <c r="DRD239" s="116"/>
      <c r="DRE239" s="116" t="s">
        <v>74</v>
      </c>
      <c r="DRF239" s="116"/>
      <c r="DRG239" s="116"/>
      <c r="DRH239" s="116"/>
      <c r="DRI239" s="116"/>
      <c r="DRJ239" s="116"/>
      <c r="DRK239" s="116"/>
      <c r="DRL239" s="116"/>
      <c r="DRM239" s="116" t="s">
        <v>74</v>
      </c>
      <c r="DRN239" s="116"/>
      <c r="DRO239" s="116"/>
      <c r="DRP239" s="116"/>
      <c r="DRQ239" s="116"/>
      <c r="DRR239" s="116"/>
      <c r="DRS239" s="116"/>
      <c r="DRT239" s="116"/>
      <c r="DRU239" s="116" t="s">
        <v>74</v>
      </c>
      <c r="DRV239" s="116"/>
      <c r="DRW239" s="116"/>
      <c r="DRX239" s="116"/>
      <c r="DRY239" s="116"/>
      <c r="DRZ239" s="116"/>
      <c r="DSA239" s="116"/>
      <c r="DSB239" s="116"/>
      <c r="DSC239" s="116" t="s">
        <v>74</v>
      </c>
      <c r="DSD239" s="116"/>
      <c r="DSE239" s="116"/>
      <c r="DSF239" s="116"/>
      <c r="DSG239" s="116"/>
      <c r="DSH239" s="116"/>
      <c r="DSI239" s="116"/>
      <c r="DSJ239" s="116"/>
      <c r="DSK239" s="116" t="s">
        <v>74</v>
      </c>
      <c r="DSL239" s="116"/>
      <c r="DSM239" s="116"/>
      <c r="DSN239" s="116"/>
      <c r="DSO239" s="116"/>
      <c r="DSP239" s="116"/>
      <c r="DSQ239" s="116"/>
      <c r="DSR239" s="116"/>
      <c r="DSS239" s="116" t="s">
        <v>74</v>
      </c>
      <c r="DST239" s="116"/>
      <c r="DSU239" s="116"/>
      <c r="DSV239" s="116"/>
      <c r="DSW239" s="116"/>
      <c r="DSX239" s="116"/>
      <c r="DSY239" s="116"/>
      <c r="DSZ239" s="116"/>
      <c r="DTA239" s="116" t="s">
        <v>74</v>
      </c>
      <c r="DTB239" s="116"/>
      <c r="DTC239" s="116"/>
      <c r="DTD239" s="116"/>
      <c r="DTE239" s="116"/>
      <c r="DTF239" s="116"/>
      <c r="DTG239" s="116"/>
      <c r="DTH239" s="116"/>
      <c r="DTI239" s="116" t="s">
        <v>74</v>
      </c>
      <c r="DTJ239" s="116"/>
      <c r="DTK239" s="116"/>
      <c r="DTL239" s="116"/>
      <c r="DTM239" s="116"/>
      <c r="DTN239" s="116"/>
      <c r="DTO239" s="116"/>
      <c r="DTP239" s="116"/>
      <c r="DTQ239" s="116" t="s">
        <v>74</v>
      </c>
      <c r="DTR239" s="116"/>
      <c r="DTS239" s="116"/>
      <c r="DTT239" s="116"/>
      <c r="DTU239" s="116"/>
      <c r="DTV239" s="116"/>
      <c r="DTW239" s="116"/>
      <c r="DTX239" s="116"/>
      <c r="DTY239" s="116" t="s">
        <v>74</v>
      </c>
      <c r="DTZ239" s="116"/>
      <c r="DUA239" s="116"/>
      <c r="DUB239" s="116"/>
      <c r="DUC239" s="116"/>
      <c r="DUD239" s="116"/>
      <c r="DUE239" s="116"/>
      <c r="DUF239" s="116"/>
      <c r="DUG239" s="116" t="s">
        <v>74</v>
      </c>
      <c r="DUH239" s="116"/>
      <c r="DUI239" s="116"/>
      <c r="DUJ239" s="116"/>
      <c r="DUK239" s="116"/>
      <c r="DUL239" s="116"/>
      <c r="DUM239" s="116"/>
      <c r="DUN239" s="116"/>
      <c r="DUO239" s="116" t="s">
        <v>74</v>
      </c>
      <c r="DUP239" s="116"/>
      <c r="DUQ239" s="116"/>
      <c r="DUR239" s="116"/>
      <c r="DUS239" s="116"/>
      <c r="DUT239" s="116"/>
      <c r="DUU239" s="116"/>
      <c r="DUV239" s="116"/>
      <c r="DUW239" s="116" t="s">
        <v>74</v>
      </c>
      <c r="DUX239" s="116"/>
      <c r="DUY239" s="116"/>
      <c r="DUZ239" s="116"/>
      <c r="DVA239" s="116"/>
      <c r="DVB239" s="116"/>
      <c r="DVC239" s="116"/>
      <c r="DVD239" s="116"/>
      <c r="DVE239" s="116" t="s">
        <v>74</v>
      </c>
      <c r="DVF239" s="116"/>
      <c r="DVG239" s="116"/>
      <c r="DVH239" s="116"/>
      <c r="DVI239" s="116"/>
      <c r="DVJ239" s="116"/>
      <c r="DVK239" s="116"/>
      <c r="DVL239" s="116"/>
      <c r="DVM239" s="116" t="s">
        <v>74</v>
      </c>
      <c r="DVN239" s="116"/>
      <c r="DVO239" s="116"/>
      <c r="DVP239" s="116"/>
      <c r="DVQ239" s="116"/>
      <c r="DVR239" s="116"/>
      <c r="DVS239" s="116"/>
      <c r="DVT239" s="116"/>
      <c r="DVU239" s="116" t="s">
        <v>74</v>
      </c>
      <c r="DVV239" s="116"/>
      <c r="DVW239" s="116"/>
      <c r="DVX239" s="116"/>
      <c r="DVY239" s="116"/>
      <c r="DVZ239" s="116"/>
      <c r="DWA239" s="116"/>
      <c r="DWB239" s="116"/>
      <c r="DWC239" s="116" t="s">
        <v>74</v>
      </c>
      <c r="DWD239" s="116"/>
      <c r="DWE239" s="116"/>
      <c r="DWF239" s="116"/>
      <c r="DWG239" s="116"/>
      <c r="DWH239" s="116"/>
      <c r="DWI239" s="116"/>
      <c r="DWJ239" s="116"/>
      <c r="DWK239" s="116" t="s">
        <v>74</v>
      </c>
      <c r="DWL239" s="116"/>
      <c r="DWM239" s="116"/>
      <c r="DWN239" s="116"/>
      <c r="DWO239" s="116"/>
      <c r="DWP239" s="116"/>
      <c r="DWQ239" s="116"/>
      <c r="DWR239" s="116"/>
      <c r="DWS239" s="116" t="s">
        <v>74</v>
      </c>
      <c r="DWT239" s="116"/>
      <c r="DWU239" s="116"/>
      <c r="DWV239" s="116"/>
      <c r="DWW239" s="116"/>
      <c r="DWX239" s="116"/>
      <c r="DWY239" s="116"/>
      <c r="DWZ239" s="116"/>
      <c r="DXA239" s="116" t="s">
        <v>74</v>
      </c>
      <c r="DXB239" s="116"/>
      <c r="DXC239" s="116"/>
      <c r="DXD239" s="116"/>
      <c r="DXE239" s="116"/>
      <c r="DXF239" s="116"/>
      <c r="DXG239" s="116"/>
      <c r="DXH239" s="116"/>
      <c r="DXI239" s="116" t="s">
        <v>74</v>
      </c>
      <c r="DXJ239" s="116"/>
      <c r="DXK239" s="116"/>
      <c r="DXL239" s="116"/>
      <c r="DXM239" s="116"/>
      <c r="DXN239" s="116"/>
      <c r="DXO239" s="116"/>
      <c r="DXP239" s="116"/>
      <c r="DXQ239" s="116" t="s">
        <v>74</v>
      </c>
      <c r="DXR239" s="116"/>
      <c r="DXS239" s="116"/>
      <c r="DXT239" s="116"/>
      <c r="DXU239" s="116"/>
      <c r="DXV239" s="116"/>
      <c r="DXW239" s="116"/>
      <c r="DXX239" s="116"/>
      <c r="DXY239" s="116" t="s">
        <v>74</v>
      </c>
      <c r="DXZ239" s="116"/>
      <c r="DYA239" s="116"/>
      <c r="DYB239" s="116"/>
      <c r="DYC239" s="116"/>
      <c r="DYD239" s="116"/>
      <c r="DYE239" s="116"/>
      <c r="DYF239" s="116"/>
      <c r="DYG239" s="116" t="s">
        <v>74</v>
      </c>
      <c r="DYH239" s="116"/>
      <c r="DYI239" s="116"/>
      <c r="DYJ239" s="116"/>
      <c r="DYK239" s="116"/>
      <c r="DYL239" s="116"/>
      <c r="DYM239" s="116"/>
      <c r="DYN239" s="116"/>
      <c r="DYO239" s="116" t="s">
        <v>74</v>
      </c>
      <c r="DYP239" s="116"/>
      <c r="DYQ239" s="116"/>
      <c r="DYR239" s="116"/>
      <c r="DYS239" s="116"/>
      <c r="DYT239" s="116"/>
      <c r="DYU239" s="116"/>
      <c r="DYV239" s="116"/>
      <c r="DYW239" s="116" t="s">
        <v>74</v>
      </c>
      <c r="DYX239" s="116"/>
      <c r="DYY239" s="116"/>
      <c r="DYZ239" s="116"/>
      <c r="DZA239" s="116"/>
      <c r="DZB239" s="116"/>
      <c r="DZC239" s="116"/>
      <c r="DZD239" s="116"/>
      <c r="DZE239" s="116" t="s">
        <v>74</v>
      </c>
      <c r="DZF239" s="116"/>
      <c r="DZG239" s="116"/>
      <c r="DZH239" s="116"/>
      <c r="DZI239" s="116"/>
      <c r="DZJ239" s="116"/>
      <c r="DZK239" s="116"/>
      <c r="DZL239" s="116"/>
      <c r="DZM239" s="116" t="s">
        <v>74</v>
      </c>
      <c r="DZN239" s="116"/>
      <c r="DZO239" s="116"/>
      <c r="DZP239" s="116"/>
      <c r="DZQ239" s="116"/>
      <c r="DZR239" s="116"/>
      <c r="DZS239" s="116"/>
      <c r="DZT239" s="116"/>
      <c r="DZU239" s="116" t="s">
        <v>74</v>
      </c>
      <c r="DZV239" s="116"/>
      <c r="DZW239" s="116"/>
      <c r="DZX239" s="116"/>
      <c r="DZY239" s="116"/>
      <c r="DZZ239" s="116"/>
      <c r="EAA239" s="116"/>
      <c r="EAB239" s="116"/>
      <c r="EAC239" s="116" t="s">
        <v>74</v>
      </c>
      <c r="EAD239" s="116"/>
      <c r="EAE239" s="116"/>
      <c r="EAF239" s="116"/>
      <c r="EAG239" s="116"/>
      <c r="EAH239" s="116"/>
      <c r="EAI239" s="116"/>
      <c r="EAJ239" s="116"/>
      <c r="EAK239" s="116" t="s">
        <v>74</v>
      </c>
      <c r="EAL239" s="116"/>
      <c r="EAM239" s="116"/>
      <c r="EAN239" s="116"/>
      <c r="EAO239" s="116"/>
      <c r="EAP239" s="116"/>
      <c r="EAQ239" s="116"/>
      <c r="EAR239" s="116"/>
      <c r="EAS239" s="116" t="s">
        <v>74</v>
      </c>
      <c r="EAT239" s="116"/>
      <c r="EAU239" s="116"/>
      <c r="EAV239" s="116"/>
      <c r="EAW239" s="116"/>
      <c r="EAX239" s="116"/>
      <c r="EAY239" s="116"/>
      <c r="EAZ239" s="116"/>
      <c r="EBA239" s="116" t="s">
        <v>74</v>
      </c>
      <c r="EBB239" s="116"/>
      <c r="EBC239" s="116"/>
      <c r="EBD239" s="116"/>
      <c r="EBE239" s="116"/>
      <c r="EBF239" s="116"/>
      <c r="EBG239" s="116"/>
      <c r="EBH239" s="116"/>
      <c r="EBI239" s="116" t="s">
        <v>74</v>
      </c>
      <c r="EBJ239" s="116"/>
      <c r="EBK239" s="116"/>
      <c r="EBL239" s="116"/>
      <c r="EBM239" s="116"/>
      <c r="EBN239" s="116"/>
      <c r="EBO239" s="116"/>
      <c r="EBP239" s="116"/>
      <c r="EBQ239" s="116" t="s">
        <v>74</v>
      </c>
      <c r="EBR239" s="116"/>
      <c r="EBS239" s="116"/>
      <c r="EBT239" s="116"/>
      <c r="EBU239" s="116"/>
      <c r="EBV239" s="116"/>
      <c r="EBW239" s="116"/>
      <c r="EBX239" s="116"/>
      <c r="EBY239" s="116" t="s">
        <v>74</v>
      </c>
      <c r="EBZ239" s="116"/>
      <c r="ECA239" s="116"/>
      <c r="ECB239" s="116"/>
      <c r="ECC239" s="116"/>
      <c r="ECD239" s="116"/>
      <c r="ECE239" s="116"/>
      <c r="ECF239" s="116"/>
      <c r="ECG239" s="116" t="s">
        <v>74</v>
      </c>
      <c r="ECH239" s="116"/>
      <c r="ECI239" s="116"/>
      <c r="ECJ239" s="116"/>
      <c r="ECK239" s="116"/>
      <c r="ECL239" s="116"/>
      <c r="ECM239" s="116"/>
      <c r="ECN239" s="116"/>
      <c r="ECO239" s="116" t="s">
        <v>74</v>
      </c>
      <c r="ECP239" s="116"/>
      <c r="ECQ239" s="116"/>
      <c r="ECR239" s="116"/>
      <c r="ECS239" s="116"/>
      <c r="ECT239" s="116"/>
      <c r="ECU239" s="116"/>
      <c r="ECV239" s="116"/>
      <c r="ECW239" s="116" t="s">
        <v>74</v>
      </c>
      <c r="ECX239" s="116"/>
      <c r="ECY239" s="116"/>
      <c r="ECZ239" s="116"/>
      <c r="EDA239" s="116"/>
      <c r="EDB239" s="116"/>
      <c r="EDC239" s="116"/>
      <c r="EDD239" s="116"/>
      <c r="EDE239" s="116" t="s">
        <v>74</v>
      </c>
      <c r="EDF239" s="116"/>
      <c r="EDG239" s="116"/>
      <c r="EDH239" s="116"/>
      <c r="EDI239" s="116"/>
      <c r="EDJ239" s="116"/>
      <c r="EDK239" s="116"/>
      <c r="EDL239" s="116"/>
      <c r="EDM239" s="116" t="s">
        <v>74</v>
      </c>
      <c r="EDN239" s="116"/>
      <c r="EDO239" s="116"/>
      <c r="EDP239" s="116"/>
      <c r="EDQ239" s="116"/>
      <c r="EDR239" s="116"/>
      <c r="EDS239" s="116"/>
      <c r="EDT239" s="116"/>
      <c r="EDU239" s="116" t="s">
        <v>74</v>
      </c>
      <c r="EDV239" s="116"/>
      <c r="EDW239" s="116"/>
      <c r="EDX239" s="116"/>
      <c r="EDY239" s="116"/>
      <c r="EDZ239" s="116"/>
      <c r="EEA239" s="116"/>
      <c r="EEB239" s="116"/>
      <c r="EEC239" s="116" t="s">
        <v>74</v>
      </c>
      <c r="EED239" s="116"/>
      <c r="EEE239" s="116"/>
      <c r="EEF239" s="116"/>
      <c r="EEG239" s="116"/>
      <c r="EEH239" s="116"/>
      <c r="EEI239" s="116"/>
      <c r="EEJ239" s="116"/>
      <c r="EEK239" s="116" t="s">
        <v>74</v>
      </c>
      <c r="EEL239" s="116"/>
      <c r="EEM239" s="116"/>
      <c r="EEN239" s="116"/>
      <c r="EEO239" s="116"/>
      <c r="EEP239" s="116"/>
      <c r="EEQ239" s="116"/>
      <c r="EER239" s="116"/>
      <c r="EES239" s="116" t="s">
        <v>74</v>
      </c>
      <c r="EET239" s="116"/>
      <c r="EEU239" s="116"/>
      <c r="EEV239" s="116"/>
      <c r="EEW239" s="116"/>
      <c r="EEX239" s="116"/>
      <c r="EEY239" s="116"/>
      <c r="EEZ239" s="116"/>
      <c r="EFA239" s="116" t="s">
        <v>74</v>
      </c>
      <c r="EFB239" s="116"/>
      <c r="EFC239" s="116"/>
      <c r="EFD239" s="116"/>
      <c r="EFE239" s="116"/>
      <c r="EFF239" s="116"/>
      <c r="EFG239" s="116"/>
      <c r="EFH239" s="116"/>
      <c r="EFI239" s="116" t="s">
        <v>74</v>
      </c>
      <c r="EFJ239" s="116"/>
      <c r="EFK239" s="116"/>
      <c r="EFL239" s="116"/>
      <c r="EFM239" s="116"/>
      <c r="EFN239" s="116"/>
      <c r="EFO239" s="116"/>
      <c r="EFP239" s="116"/>
      <c r="EFQ239" s="116" t="s">
        <v>74</v>
      </c>
      <c r="EFR239" s="116"/>
      <c r="EFS239" s="116"/>
      <c r="EFT239" s="116"/>
      <c r="EFU239" s="116"/>
      <c r="EFV239" s="116"/>
      <c r="EFW239" s="116"/>
      <c r="EFX239" s="116"/>
      <c r="EFY239" s="116" t="s">
        <v>74</v>
      </c>
      <c r="EFZ239" s="116"/>
      <c r="EGA239" s="116"/>
      <c r="EGB239" s="116"/>
      <c r="EGC239" s="116"/>
      <c r="EGD239" s="116"/>
      <c r="EGE239" s="116"/>
      <c r="EGF239" s="116"/>
      <c r="EGG239" s="116" t="s">
        <v>74</v>
      </c>
      <c r="EGH239" s="116"/>
      <c r="EGI239" s="116"/>
      <c r="EGJ239" s="116"/>
      <c r="EGK239" s="116"/>
      <c r="EGL239" s="116"/>
      <c r="EGM239" s="116"/>
      <c r="EGN239" s="116"/>
      <c r="EGO239" s="116" t="s">
        <v>74</v>
      </c>
      <c r="EGP239" s="116"/>
      <c r="EGQ239" s="116"/>
      <c r="EGR239" s="116"/>
      <c r="EGS239" s="116"/>
      <c r="EGT239" s="116"/>
      <c r="EGU239" s="116"/>
      <c r="EGV239" s="116"/>
      <c r="EGW239" s="116" t="s">
        <v>74</v>
      </c>
      <c r="EGX239" s="116"/>
      <c r="EGY239" s="116"/>
      <c r="EGZ239" s="116"/>
      <c r="EHA239" s="116"/>
      <c r="EHB239" s="116"/>
      <c r="EHC239" s="116"/>
      <c r="EHD239" s="116"/>
      <c r="EHE239" s="116" t="s">
        <v>74</v>
      </c>
      <c r="EHF239" s="116"/>
      <c r="EHG239" s="116"/>
      <c r="EHH239" s="116"/>
      <c r="EHI239" s="116"/>
      <c r="EHJ239" s="116"/>
      <c r="EHK239" s="116"/>
      <c r="EHL239" s="116"/>
      <c r="EHM239" s="116" t="s">
        <v>74</v>
      </c>
      <c r="EHN239" s="116"/>
      <c r="EHO239" s="116"/>
      <c r="EHP239" s="116"/>
      <c r="EHQ239" s="116"/>
      <c r="EHR239" s="116"/>
      <c r="EHS239" s="116"/>
      <c r="EHT239" s="116"/>
      <c r="EHU239" s="116" t="s">
        <v>74</v>
      </c>
      <c r="EHV239" s="116"/>
      <c r="EHW239" s="116"/>
      <c r="EHX239" s="116"/>
      <c r="EHY239" s="116"/>
      <c r="EHZ239" s="116"/>
      <c r="EIA239" s="116"/>
      <c r="EIB239" s="116"/>
      <c r="EIC239" s="116" t="s">
        <v>74</v>
      </c>
      <c r="EID239" s="116"/>
      <c r="EIE239" s="116"/>
      <c r="EIF239" s="116"/>
      <c r="EIG239" s="116"/>
      <c r="EIH239" s="116"/>
      <c r="EII239" s="116"/>
      <c r="EIJ239" s="116"/>
      <c r="EIK239" s="116" t="s">
        <v>74</v>
      </c>
      <c r="EIL239" s="116"/>
      <c r="EIM239" s="116"/>
      <c r="EIN239" s="116"/>
      <c r="EIO239" s="116"/>
      <c r="EIP239" s="116"/>
      <c r="EIQ239" s="116"/>
      <c r="EIR239" s="116"/>
      <c r="EIS239" s="116" t="s">
        <v>74</v>
      </c>
      <c r="EIT239" s="116"/>
      <c r="EIU239" s="116"/>
      <c r="EIV239" s="116"/>
      <c r="EIW239" s="116"/>
      <c r="EIX239" s="116"/>
      <c r="EIY239" s="116"/>
      <c r="EIZ239" s="116"/>
      <c r="EJA239" s="116" t="s">
        <v>74</v>
      </c>
      <c r="EJB239" s="116"/>
      <c r="EJC239" s="116"/>
      <c r="EJD239" s="116"/>
      <c r="EJE239" s="116"/>
      <c r="EJF239" s="116"/>
      <c r="EJG239" s="116"/>
      <c r="EJH239" s="116"/>
      <c r="EJI239" s="116" t="s">
        <v>74</v>
      </c>
      <c r="EJJ239" s="116"/>
      <c r="EJK239" s="116"/>
      <c r="EJL239" s="116"/>
      <c r="EJM239" s="116"/>
      <c r="EJN239" s="116"/>
      <c r="EJO239" s="116"/>
      <c r="EJP239" s="116"/>
      <c r="EJQ239" s="116" t="s">
        <v>74</v>
      </c>
      <c r="EJR239" s="116"/>
      <c r="EJS239" s="116"/>
      <c r="EJT239" s="116"/>
      <c r="EJU239" s="116"/>
      <c r="EJV239" s="116"/>
      <c r="EJW239" s="116"/>
      <c r="EJX239" s="116"/>
      <c r="EJY239" s="116" t="s">
        <v>74</v>
      </c>
      <c r="EJZ239" s="116"/>
      <c r="EKA239" s="116"/>
      <c r="EKB239" s="116"/>
      <c r="EKC239" s="116"/>
      <c r="EKD239" s="116"/>
      <c r="EKE239" s="116"/>
      <c r="EKF239" s="116"/>
      <c r="EKG239" s="116" t="s">
        <v>74</v>
      </c>
      <c r="EKH239" s="116"/>
      <c r="EKI239" s="116"/>
      <c r="EKJ239" s="116"/>
      <c r="EKK239" s="116"/>
      <c r="EKL239" s="116"/>
      <c r="EKM239" s="116"/>
      <c r="EKN239" s="116"/>
      <c r="EKO239" s="116" t="s">
        <v>74</v>
      </c>
      <c r="EKP239" s="116"/>
      <c r="EKQ239" s="116"/>
      <c r="EKR239" s="116"/>
      <c r="EKS239" s="116"/>
      <c r="EKT239" s="116"/>
      <c r="EKU239" s="116"/>
      <c r="EKV239" s="116"/>
      <c r="EKW239" s="116" t="s">
        <v>74</v>
      </c>
      <c r="EKX239" s="116"/>
      <c r="EKY239" s="116"/>
      <c r="EKZ239" s="116"/>
      <c r="ELA239" s="116"/>
      <c r="ELB239" s="116"/>
      <c r="ELC239" s="116"/>
      <c r="ELD239" s="116"/>
      <c r="ELE239" s="116" t="s">
        <v>74</v>
      </c>
      <c r="ELF239" s="116"/>
      <c r="ELG239" s="116"/>
      <c r="ELH239" s="116"/>
      <c r="ELI239" s="116"/>
      <c r="ELJ239" s="116"/>
      <c r="ELK239" s="116"/>
      <c r="ELL239" s="116"/>
      <c r="ELM239" s="116" t="s">
        <v>74</v>
      </c>
      <c r="ELN239" s="116"/>
      <c r="ELO239" s="116"/>
      <c r="ELP239" s="116"/>
      <c r="ELQ239" s="116"/>
      <c r="ELR239" s="116"/>
      <c r="ELS239" s="116"/>
      <c r="ELT239" s="116"/>
      <c r="ELU239" s="116" t="s">
        <v>74</v>
      </c>
      <c r="ELV239" s="116"/>
      <c r="ELW239" s="116"/>
      <c r="ELX239" s="116"/>
      <c r="ELY239" s="116"/>
      <c r="ELZ239" s="116"/>
      <c r="EMA239" s="116"/>
      <c r="EMB239" s="116"/>
      <c r="EMC239" s="116" t="s">
        <v>74</v>
      </c>
      <c r="EMD239" s="116"/>
      <c r="EME239" s="116"/>
      <c r="EMF239" s="116"/>
      <c r="EMG239" s="116"/>
      <c r="EMH239" s="116"/>
      <c r="EMI239" s="116"/>
      <c r="EMJ239" s="116"/>
      <c r="EMK239" s="116" t="s">
        <v>74</v>
      </c>
      <c r="EML239" s="116"/>
      <c r="EMM239" s="116"/>
      <c r="EMN239" s="116"/>
      <c r="EMO239" s="116"/>
      <c r="EMP239" s="116"/>
      <c r="EMQ239" s="116"/>
      <c r="EMR239" s="116"/>
      <c r="EMS239" s="116" t="s">
        <v>74</v>
      </c>
      <c r="EMT239" s="116"/>
      <c r="EMU239" s="116"/>
      <c r="EMV239" s="116"/>
      <c r="EMW239" s="116"/>
      <c r="EMX239" s="116"/>
      <c r="EMY239" s="116"/>
      <c r="EMZ239" s="116"/>
      <c r="ENA239" s="116" t="s">
        <v>74</v>
      </c>
      <c r="ENB239" s="116"/>
      <c r="ENC239" s="116"/>
      <c r="END239" s="116"/>
      <c r="ENE239" s="116"/>
      <c r="ENF239" s="116"/>
      <c r="ENG239" s="116"/>
      <c r="ENH239" s="116"/>
      <c r="ENI239" s="116" t="s">
        <v>74</v>
      </c>
      <c r="ENJ239" s="116"/>
      <c r="ENK239" s="116"/>
      <c r="ENL239" s="116"/>
      <c r="ENM239" s="116"/>
      <c r="ENN239" s="116"/>
      <c r="ENO239" s="116"/>
      <c r="ENP239" s="116"/>
      <c r="ENQ239" s="116" t="s">
        <v>74</v>
      </c>
      <c r="ENR239" s="116"/>
      <c r="ENS239" s="116"/>
      <c r="ENT239" s="116"/>
      <c r="ENU239" s="116"/>
      <c r="ENV239" s="116"/>
      <c r="ENW239" s="116"/>
      <c r="ENX239" s="116"/>
      <c r="ENY239" s="116" t="s">
        <v>74</v>
      </c>
      <c r="ENZ239" s="116"/>
      <c r="EOA239" s="116"/>
      <c r="EOB239" s="116"/>
      <c r="EOC239" s="116"/>
      <c r="EOD239" s="116"/>
      <c r="EOE239" s="116"/>
      <c r="EOF239" s="116"/>
      <c r="EOG239" s="116" t="s">
        <v>74</v>
      </c>
      <c r="EOH239" s="116"/>
      <c r="EOI239" s="116"/>
      <c r="EOJ239" s="116"/>
      <c r="EOK239" s="116"/>
      <c r="EOL239" s="116"/>
      <c r="EOM239" s="116"/>
      <c r="EON239" s="116"/>
      <c r="EOO239" s="116" t="s">
        <v>74</v>
      </c>
      <c r="EOP239" s="116"/>
      <c r="EOQ239" s="116"/>
      <c r="EOR239" s="116"/>
      <c r="EOS239" s="116"/>
      <c r="EOT239" s="116"/>
      <c r="EOU239" s="116"/>
      <c r="EOV239" s="116"/>
      <c r="EOW239" s="116" t="s">
        <v>74</v>
      </c>
      <c r="EOX239" s="116"/>
      <c r="EOY239" s="116"/>
      <c r="EOZ239" s="116"/>
      <c r="EPA239" s="116"/>
      <c r="EPB239" s="116"/>
      <c r="EPC239" s="116"/>
      <c r="EPD239" s="116"/>
      <c r="EPE239" s="116" t="s">
        <v>74</v>
      </c>
      <c r="EPF239" s="116"/>
      <c r="EPG239" s="116"/>
      <c r="EPH239" s="116"/>
      <c r="EPI239" s="116"/>
      <c r="EPJ239" s="116"/>
      <c r="EPK239" s="116"/>
      <c r="EPL239" s="116"/>
      <c r="EPM239" s="116" t="s">
        <v>74</v>
      </c>
      <c r="EPN239" s="116"/>
      <c r="EPO239" s="116"/>
      <c r="EPP239" s="116"/>
      <c r="EPQ239" s="116"/>
      <c r="EPR239" s="116"/>
      <c r="EPS239" s="116"/>
      <c r="EPT239" s="116"/>
      <c r="EPU239" s="116" t="s">
        <v>74</v>
      </c>
      <c r="EPV239" s="116"/>
      <c r="EPW239" s="116"/>
      <c r="EPX239" s="116"/>
      <c r="EPY239" s="116"/>
      <c r="EPZ239" s="116"/>
      <c r="EQA239" s="116"/>
      <c r="EQB239" s="116"/>
      <c r="EQC239" s="116" t="s">
        <v>74</v>
      </c>
      <c r="EQD239" s="116"/>
      <c r="EQE239" s="116"/>
      <c r="EQF239" s="116"/>
      <c r="EQG239" s="116"/>
      <c r="EQH239" s="116"/>
      <c r="EQI239" s="116"/>
      <c r="EQJ239" s="116"/>
      <c r="EQK239" s="116" t="s">
        <v>74</v>
      </c>
      <c r="EQL239" s="116"/>
      <c r="EQM239" s="116"/>
      <c r="EQN239" s="116"/>
      <c r="EQO239" s="116"/>
      <c r="EQP239" s="116"/>
      <c r="EQQ239" s="116"/>
      <c r="EQR239" s="116"/>
      <c r="EQS239" s="116" t="s">
        <v>74</v>
      </c>
      <c r="EQT239" s="116"/>
      <c r="EQU239" s="116"/>
      <c r="EQV239" s="116"/>
      <c r="EQW239" s="116"/>
      <c r="EQX239" s="116"/>
      <c r="EQY239" s="116"/>
      <c r="EQZ239" s="116"/>
      <c r="ERA239" s="116" t="s">
        <v>74</v>
      </c>
      <c r="ERB239" s="116"/>
      <c r="ERC239" s="116"/>
      <c r="ERD239" s="116"/>
      <c r="ERE239" s="116"/>
      <c r="ERF239" s="116"/>
      <c r="ERG239" s="116"/>
      <c r="ERH239" s="116"/>
      <c r="ERI239" s="116" t="s">
        <v>74</v>
      </c>
      <c r="ERJ239" s="116"/>
      <c r="ERK239" s="116"/>
      <c r="ERL239" s="116"/>
      <c r="ERM239" s="116"/>
      <c r="ERN239" s="116"/>
      <c r="ERO239" s="116"/>
      <c r="ERP239" s="116"/>
      <c r="ERQ239" s="116" t="s">
        <v>74</v>
      </c>
      <c r="ERR239" s="116"/>
      <c r="ERS239" s="116"/>
      <c r="ERT239" s="116"/>
      <c r="ERU239" s="116"/>
      <c r="ERV239" s="116"/>
      <c r="ERW239" s="116"/>
      <c r="ERX239" s="116"/>
      <c r="ERY239" s="116" t="s">
        <v>74</v>
      </c>
      <c r="ERZ239" s="116"/>
      <c r="ESA239" s="116"/>
      <c r="ESB239" s="116"/>
      <c r="ESC239" s="116"/>
      <c r="ESD239" s="116"/>
      <c r="ESE239" s="116"/>
      <c r="ESF239" s="116"/>
      <c r="ESG239" s="116" t="s">
        <v>74</v>
      </c>
      <c r="ESH239" s="116"/>
      <c r="ESI239" s="116"/>
      <c r="ESJ239" s="116"/>
      <c r="ESK239" s="116"/>
      <c r="ESL239" s="116"/>
      <c r="ESM239" s="116"/>
      <c r="ESN239" s="116"/>
      <c r="ESO239" s="116" t="s">
        <v>74</v>
      </c>
      <c r="ESP239" s="116"/>
      <c r="ESQ239" s="116"/>
      <c r="ESR239" s="116"/>
      <c r="ESS239" s="116"/>
      <c r="EST239" s="116"/>
      <c r="ESU239" s="116"/>
      <c r="ESV239" s="116"/>
      <c r="ESW239" s="116" t="s">
        <v>74</v>
      </c>
      <c r="ESX239" s="116"/>
      <c r="ESY239" s="116"/>
      <c r="ESZ239" s="116"/>
      <c r="ETA239" s="116"/>
      <c r="ETB239" s="116"/>
      <c r="ETC239" s="116"/>
      <c r="ETD239" s="116"/>
      <c r="ETE239" s="116" t="s">
        <v>74</v>
      </c>
      <c r="ETF239" s="116"/>
      <c r="ETG239" s="116"/>
      <c r="ETH239" s="116"/>
      <c r="ETI239" s="116"/>
      <c r="ETJ239" s="116"/>
      <c r="ETK239" s="116"/>
      <c r="ETL239" s="116"/>
      <c r="ETM239" s="116" t="s">
        <v>74</v>
      </c>
      <c r="ETN239" s="116"/>
      <c r="ETO239" s="116"/>
      <c r="ETP239" s="116"/>
      <c r="ETQ239" s="116"/>
      <c r="ETR239" s="116"/>
      <c r="ETS239" s="116"/>
      <c r="ETT239" s="116"/>
      <c r="ETU239" s="116" t="s">
        <v>74</v>
      </c>
      <c r="ETV239" s="116"/>
      <c r="ETW239" s="116"/>
      <c r="ETX239" s="116"/>
      <c r="ETY239" s="116"/>
      <c r="ETZ239" s="116"/>
      <c r="EUA239" s="116"/>
      <c r="EUB239" s="116"/>
      <c r="EUC239" s="116" t="s">
        <v>74</v>
      </c>
      <c r="EUD239" s="116"/>
      <c r="EUE239" s="116"/>
      <c r="EUF239" s="116"/>
      <c r="EUG239" s="116"/>
      <c r="EUH239" s="116"/>
      <c r="EUI239" s="116"/>
      <c r="EUJ239" s="116"/>
      <c r="EUK239" s="116" t="s">
        <v>74</v>
      </c>
      <c r="EUL239" s="116"/>
      <c r="EUM239" s="116"/>
      <c r="EUN239" s="116"/>
      <c r="EUO239" s="116"/>
      <c r="EUP239" s="116"/>
      <c r="EUQ239" s="116"/>
      <c r="EUR239" s="116"/>
      <c r="EUS239" s="116" t="s">
        <v>74</v>
      </c>
      <c r="EUT239" s="116"/>
      <c r="EUU239" s="116"/>
      <c r="EUV239" s="116"/>
      <c r="EUW239" s="116"/>
      <c r="EUX239" s="116"/>
      <c r="EUY239" s="116"/>
      <c r="EUZ239" s="116"/>
      <c r="EVA239" s="116" t="s">
        <v>74</v>
      </c>
      <c r="EVB239" s="116"/>
      <c r="EVC239" s="116"/>
      <c r="EVD239" s="116"/>
      <c r="EVE239" s="116"/>
      <c r="EVF239" s="116"/>
      <c r="EVG239" s="116"/>
      <c r="EVH239" s="116"/>
      <c r="EVI239" s="116" t="s">
        <v>74</v>
      </c>
      <c r="EVJ239" s="116"/>
      <c r="EVK239" s="116"/>
      <c r="EVL239" s="116"/>
      <c r="EVM239" s="116"/>
      <c r="EVN239" s="116"/>
      <c r="EVO239" s="116"/>
      <c r="EVP239" s="116"/>
      <c r="EVQ239" s="116" t="s">
        <v>74</v>
      </c>
      <c r="EVR239" s="116"/>
      <c r="EVS239" s="116"/>
      <c r="EVT239" s="116"/>
      <c r="EVU239" s="116"/>
      <c r="EVV239" s="116"/>
      <c r="EVW239" s="116"/>
      <c r="EVX239" s="116"/>
      <c r="EVY239" s="116" t="s">
        <v>74</v>
      </c>
      <c r="EVZ239" s="116"/>
      <c r="EWA239" s="116"/>
      <c r="EWB239" s="116"/>
      <c r="EWC239" s="116"/>
      <c r="EWD239" s="116"/>
      <c r="EWE239" s="116"/>
      <c r="EWF239" s="116"/>
      <c r="EWG239" s="116" t="s">
        <v>74</v>
      </c>
      <c r="EWH239" s="116"/>
      <c r="EWI239" s="116"/>
      <c r="EWJ239" s="116"/>
      <c r="EWK239" s="116"/>
      <c r="EWL239" s="116"/>
      <c r="EWM239" s="116"/>
      <c r="EWN239" s="116"/>
      <c r="EWO239" s="116" t="s">
        <v>74</v>
      </c>
      <c r="EWP239" s="116"/>
      <c r="EWQ239" s="116"/>
      <c r="EWR239" s="116"/>
      <c r="EWS239" s="116"/>
      <c r="EWT239" s="116"/>
      <c r="EWU239" s="116"/>
      <c r="EWV239" s="116"/>
      <c r="EWW239" s="116" t="s">
        <v>74</v>
      </c>
      <c r="EWX239" s="116"/>
      <c r="EWY239" s="116"/>
      <c r="EWZ239" s="116"/>
      <c r="EXA239" s="116"/>
      <c r="EXB239" s="116"/>
      <c r="EXC239" s="116"/>
      <c r="EXD239" s="116"/>
      <c r="EXE239" s="116" t="s">
        <v>74</v>
      </c>
      <c r="EXF239" s="116"/>
      <c r="EXG239" s="116"/>
      <c r="EXH239" s="116"/>
      <c r="EXI239" s="116"/>
      <c r="EXJ239" s="116"/>
      <c r="EXK239" s="116"/>
      <c r="EXL239" s="116"/>
      <c r="EXM239" s="116" t="s">
        <v>74</v>
      </c>
      <c r="EXN239" s="116"/>
      <c r="EXO239" s="116"/>
      <c r="EXP239" s="116"/>
      <c r="EXQ239" s="116"/>
      <c r="EXR239" s="116"/>
      <c r="EXS239" s="116"/>
      <c r="EXT239" s="116"/>
      <c r="EXU239" s="116" t="s">
        <v>74</v>
      </c>
      <c r="EXV239" s="116"/>
      <c r="EXW239" s="116"/>
      <c r="EXX239" s="116"/>
      <c r="EXY239" s="116"/>
      <c r="EXZ239" s="116"/>
      <c r="EYA239" s="116"/>
      <c r="EYB239" s="116"/>
      <c r="EYC239" s="116" t="s">
        <v>74</v>
      </c>
      <c r="EYD239" s="116"/>
      <c r="EYE239" s="116"/>
      <c r="EYF239" s="116"/>
      <c r="EYG239" s="116"/>
      <c r="EYH239" s="116"/>
      <c r="EYI239" s="116"/>
      <c r="EYJ239" s="116"/>
      <c r="EYK239" s="116" t="s">
        <v>74</v>
      </c>
      <c r="EYL239" s="116"/>
      <c r="EYM239" s="116"/>
      <c r="EYN239" s="116"/>
      <c r="EYO239" s="116"/>
      <c r="EYP239" s="116"/>
      <c r="EYQ239" s="116"/>
      <c r="EYR239" s="116"/>
      <c r="EYS239" s="116" t="s">
        <v>74</v>
      </c>
      <c r="EYT239" s="116"/>
      <c r="EYU239" s="116"/>
      <c r="EYV239" s="116"/>
      <c r="EYW239" s="116"/>
      <c r="EYX239" s="116"/>
      <c r="EYY239" s="116"/>
      <c r="EYZ239" s="116"/>
      <c r="EZA239" s="116" t="s">
        <v>74</v>
      </c>
      <c r="EZB239" s="116"/>
      <c r="EZC239" s="116"/>
      <c r="EZD239" s="116"/>
      <c r="EZE239" s="116"/>
      <c r="EZF239" s="116"/>
      <c r="EZG239" s="116"/>
      <c r="EZH239" s="116"/>
      <c r="EZI239" s="116" t="s">
        <v>74</v>
      </c>
      <c r="EZJ239" s="116"/>
      <c r="EZK239" s="116"/>
      <c r="EZL239" s="116"/>
      <c r="EZM239" s="116"/>
      <c r="EZN239" s="116"/>
      <c r="EZO239" s="116"/>
      <c r="EZP239" s="116"/>
      <c r="EZQ239" s="116" t="s">
        <v>74</v>
      </c>
      <c r="EZR239" s="116"/>
      <c r="EZS239" s="116"/>
      <c r="EZT239" s="116"/>
      <c r="EZU239" s="116"/>
      <c r="EZV239" s="116"/>
      <c r="EZW239" s="116"/>
      <c r="EZX239" s="116"/>
      <c r="EZY239" s="116" t="s">
        <v>74</v>
      </c>
      <c r="EZZ239" s="116"/>
      <c r="FAA239" s="116"/>
      <c r="FAB239" s="116"/>
      <c r="FAC239" s="116"/>
      <c r="FAD239" s="116"/>
      <c r="FAE239" s="116"/>
      <c r="FAF239" s="116"/>
      <c r="FAG239" s="116" t="s">
        <v>74</v>
      </c>
      <c r="FAH239" s="116"/>
      <c r="FAI239" s="116"/>
      <c r="FAJ239" s="116"/>
      <c r="FAK239" s="116"/>
      <c r="FAL239" s="116"/>
      <c r="FAM239" s="116"/>
      <c r="FAN239" s="116"/>
      <c r="FAO239" s="116" t="s">
        <v>74</v>
      </c>
      <c r="FAP239" s="116"/>
      <c r="FAQ239" s="116"/>
      <c r="FAR239" s="116"/>
      <c r="FAS239" s="116"/>
      <c r="FAT239" s="116"/>
      <c r="FAU239" s="116"/>
      <c r="FAV239" s="116"/>
      <c r="FAW239" s="116" t="s">
        <v>74</v>
      </c>
      <c r="FAX239" s="116"/>
      <c r="FAY239" s="116"/>
      <c r="FAZ239" s="116"/>
      <c r="FBA239" s="116"/>
      <c r="FBB239" s="116"/>
      <c r="FBC239" s="116"/>
      <c r="FBD239" s="116"/>
      <c r="FBE239" s="116" t="s">
        <v>74</v>
      </c>
      <c r="FBF239" s="116"/>
      <c r="FBG239" s="116"/>
      <c r="FBH239" s="116"/>
      <c r="FBI239" s="116"/>
      <c r="FBJ239" s="116"/>
      <c r="FBK239" s="116"/>
      <c r="FBL239" s="116"/>
      <c r="FBM239" s="116" t="s">
        <v>74</v>
      </c>
      <c r="FBN239" s="116"/>
      <c r="FBO239" s="116"/>
      <c r="FBP239" s="116"/>
      <c r="FBQ239" s="116"/>
      <c r="FBR239" s="116"/>
      <c r="FBS239" s="116"/>
      <c r="FBT239" s="116"/>
      <c r="FBU239" s="116" t="s">
        <v>74</v>
      </c>
      <c r="FBV239" s="116"/>
      <c r="FBW239" s="116"/>
      <c r="FBX239" s="116"/>
      <c r="FBY239" s="116"/>
      <c r="FBZ239" s="116"/>
      <c r="FCA239" s="116"/>
      <c r="FCB239" s="116"/>
      <c r="FCC239" s="116" t="s">
        <v>74</v>
      </c>
      <c r="FCD239" s="116"/>
      <c r="FCE239" s="116"/>
      <c r="FCF239" s="116"/>
      <c r="FCG239" s="116"/>
      <c r="FCH239" s="116"/>
      <c r="FCI239" s="116"/>
      <c r="FCJ239" s="116"/>
      <c r="FCK239" s="116" t="s">
        <v>74</v>
      </c>
      <c r="FCL239" s="116"/>
      <c r="FCM239" s="116"/>
      <c r="FCN239" s="116"/>
      <c r="FCO239" s="116"/>
      <c r="FCP239" s="116"/>
      <c r="FCQ239" s="116"/>
      <c r="FCR239" s="116"/>
      <c r="FCS239" s="116" t="s">
        <v>74</v>
      </c>
      <c r="FCT239" s="116"/>
      <c r="FCU239" s="116"/>
      <c r="FCV239" s="116"/>
      <c r="FCW239" s="116"/>
      <c r="FCX239" s="116"/>
      <c r="FCY239" s="116"/>
      <c r="FCZ239" s="116"/>
      <c r="FDA239" s="116" t="s">
        <v>74</v>
      </c>
      <c r="FDB239" s="116"/>
      <c r="FDC239" s="116"/>
      <c r="FDD239" s="116"/>
      <c r="FDE239" s="116"/>
      <c r="FDF239" s="116"/>
      <c r="FDG239" s="116"/>
      <c r="FDH239" s="116"/>
      <c r="FDI239" s="116" t="s">
        <v>74</v>
      </c>
      <c r="FDJ239" s="116"/>
      <c r="FDK239" s="116"/>
      <c r="FDL239" s="116"/>
      <c r="FDM239" s="116"/>
      <c r="FDN239" s="116"/>
      <c r="FDO239" s="116"/>
      <c r="FDP239" s="116"/>
      <c r="FDQ239" s="116" t="s">
        <v>74</v>
      </c>
      <c r="FDR239" s="116"/>
      <c r="FDS239" s="116"/>
      <c r="FDT239" s="116"/>
      <c r="FDU239" s="116"/>
      <c r="FDV239" s="116"/>
      <c r="FDW239" s="116"/>
      <c r="FDX239" s="116"/>
      <c r="FDY239" s="116" t="s">
        <v>74</v>
      </c>
      <c r="FDZ239" s="116"/>
      <c r="FEA239" s="116"/>
      <c r="FEB239" s="116"/>
      <c r="FEC239" s="116"/>
      <c r="FED239" s="116"/>
      <c r="FEE239" s="116"/>
      <c r="FEF239" s="116"/>
      <c r="FEG239" s="116" t="s">
        <v>74</v>
      </c>
      <c r="FEH239" s="116"/>
      <c r="FEI239" s="116"/>
      <c r="FEJ239" s="116"/>
      <c r="FEK239" s="116"/>
      <c r="FEL239" s="116"/>
      <c r="FEM239" s="116"/>
      <c r="FEN239" s="116"/>
      <c r="FEO239" s="116" t="s">
        <v>74</v>
      </c>
      <c r="FEP239" s="116"/>
      <c r="FEQ239" s="116"/>
      <c r="FER239" s="116"/>
      <c r="FES239" s="116"/>
      <c r="FET239" s="116"/>
      <c r="FEU239" s="116"/>
      <c r="FEV239" s="116"/>
      <c r="FEW239" s="116" t="s">
        <v>74</v>
      </c>
      <c r="FEX239" s="116"/>
      <c r="FEY239" s="116"/>
      <c r="FEZ239" s="116"/>
      <c r="FFA239" s="116"/>
      <c r="FFB239" s="116"/>
      <c r="FFC239" s="116"/>
      <c r="FFD239" s="116"/>
      <c r="FFE239" s="116" t="s">
        <v>74</v>
      </c>
      <c r="FFF239" s="116"/>
      <c r="FFG239" s="116"/>
      <c r="FFH239" s="116"/>
      <c r="FFI239" s="116"/>
      <c r="FFJ239" s="116"/>
      <c r="FFK239" s="116"/>
      <c r="FFL239" s="116"/>
      <c r="FFM239" s="116" t="s">
        <v>74</v>
      </c>
      <c r="FFN239" s="116"/>
      <c r="FFO239" s="116"/>
      <c r="FFP239" s="116"/>
      <c r="FFQ239" s="116"/>
      <c r="FFR239" s="116"/>
      <c r="FFS239" s="116"/>
      <c r="FFT239" s="116"/>
      <c r="FFU239" s="116" t="s">
        <v>74</v>
      </c>
      <c r="FFV239" s="116"/>
      <c r="FFW239" s="116"/>
      <c r="FFX239" s="116"/>
      <c r="FFY239" s="116"/>
      <c r="FFZ239" s="116"/>
      <c r="FGA239" s="116"/>
      <c r="FGB239" s="116"/>
      <c r="FGC239" s="116" t="s">
        <v>74</v>
      </c>
      <c r="FGD239" s="116"/>
      <c r="FGE239" s="116"/>
      <c r="FGF239" s="116"/>
      <c r="FGG239" s="116"/>
      <c r="FGH239" s="116"/>
      <c r="FGI239" s="116"/>
      <c r="FGJ239" s="116"/>
      <c r="FGK239" s="116" t="s">
        <v>74</v>
      </c>
      <c r="FGL239" s="116"/>
      <c r="FGM239" s="116"/>
      <c r="FGN239" s="116"/>
      <c r="FGO239" s="116"/>
      <c r="FGP239" s="116"/>
      <c r="FGQ239" s="116"/>
      <c r="FGR239" s="116"/>
      <c r="FGS239" s="116" t="s">
        <v>74</v>
      </c>
      <c r="FGT239" s="116"/>
      <c r="FGU239" s="116"/>
      <c r="FGV239" s="116"/>
      <c r="FGW239" s="116"/>
      <c r="FGX239" s="116"/>
      <c r="FGY239" s="116"/>
      <c r="FGZ239" s="116"/>
      <c r="FHA239" s="116" t="s">
        <v>74</v>
      </c>
      <c r="FHB239" s="116"/>
      <c r="FHC239" s="116"/>
      <c r="FHD239" s="116"/>
      <c r="FHE239" s="116"/>
      <c r="FHF239" s="116"/>
      <c r="FHG239" s="116"/>
      <c r="FHH239" s="116"/>
      <c r="FHI239" s="116" t="s">
        <v>74</v>
      </c>
      <c r="FHJ239" s="116"/>
      <c r="FHK239" s="116"/>
      <c r="FHL239" s="116"/>
      <c r="FHM239" s="116"/>
      <c r="FHN239" s="116"/>
      <c r="FHO239" s="116"/>
      <c r="FHP239" s="116"/>
      <c r="FHQ239" s="116" t="s">
        <v>74</v>
      </c>
      <c r="FHR239" s="116"/>
      <c r="FHS239" s="116"/>
      <c r="FHT239" s="116"/>
      <c r="FHU239" s="116"/>
      <c r="FHV239" s="116"/>
      <c r="FHW239" s="116"/>
      <c r="FHX239" s="116"/>
      <c r="FHY239" s="116" t="s">
        <v>74</v>
      </c>
      <c r="FHZ239" s="116"/>
      <c r="FIA239" s="116"/>
      <c r="FIB239" s="116"/>
      <c r="FIC239" s="116"/>
      <c r="FID239" s="116"/>
      <c r="FIE239" s="116"/>
      <c r="FIF239" s="116"/>
      <c r="FIG239" s="116" t="s">
        <v>74</v>
      </c>
      <c r="FIH239" s="116"/>
      <c r="FII239" s="116"/>
      <c r="FIJ239" s="116"/>
      <c r="FIK239" s="116"/>
      <c r="FIL239" s="116"/>
      <c r="FIM239" s="116"/>
      <c r="FIN239" s="116"/>
      <c r="FIO239" s="116" t="s">
        <v>74</v>
      </c>
      <c r="FIP239" s="116"/>
      <c r="FIQ239" s="116"/>
      <c r="FIR239" s="116"/>
      <c r="FIS239" s="116"/>
      <c r="FIT239" s="116"/>
      <c r="FIU239" s="116"/>
      <c r="FIV239" s="116"/>
      <c r="FIW239" s="116" t="s">
        <v>74</v>
      </c>
      <c r="FIX239" s="116"/>
      <c r="FIY239" s="116"/>
      <c r="FIZ239" s="116"/>
      <c r="FJA239" s="116"/>
      <c r="FJB239" s="116"/>
      <c r="FJC239" s="116"/>
      <c r="FJD239" s="116"/>
      <c r="FJE239" s="116" t="s">
        <v>74</v>
      </c>
      <c r="FJF239" s="116"/>
      <c r="FJG239" s="116"/>
      <c r="FJH239" s="116"/>
      <c r="FJI239" s="116"/>
      <c r="FJJ239" s="116"/>
      <c r="FJK239" s="116"/>
      <c r="FJL239" s="116"/>
      <c r="FJM239" s="116" t="s">
        <v>74</v>
      </c>
      <c r="FJN239" s="116"/>
      <c r="FJO239" s="116"/>
      <c r="FJP239" s="116"/>
      <c r="FJQ239" s="116"/>
      <c r="FJR239" s="116"/>
      <c r="FJS239" s="116"/>
      <c r="FJT239" s="116"/>
      <c r="FJU239" s="116" t="s">
        <v>74</v>
      </c>
      <c r="FJV239" s="116"/>
      <c r="FJW239" s="116"/>
      <c r="FJX239" s="116"/>
      <c r="FJY239" s="116"/>
      <c r="FJZ239" s="116"/>
      <c r="FKA239" s="116"/>
      <c r="FKB239" s="116"/>
      <c r="FKC239" s="116" t="s">
        <v>74</v>
      </c>
      <c r="FKD239" s="116"/>
      <c r="FKE239" s="116"/>
      <c r="FKF239" s="116"/>
      <c r="FKG239" s="116"/>
      <c r="FKH239" s="116"/>
      <c r="FKI239" s="116"/>
      <c r="FKJ239" s="116"/>
      <c r="FKK239" s="116" t="s">
        <v>74</v>
      </c>
      <c r="FKL239" s="116"/>
      <c r="FKM239" s="116"/>
      <c r="FKN239" s="116"/>
      <c r="FKO239" s="116"/>
      <c r="FKP239" s="116"/>
      <c r="FKQ239" s="116"/>
      <c r="FKR239" s="116"/>
      <c r="FKS239" s="116" t="s">
        <v>74</v>
      </c>
      <c r="FKT239" s="116"/>
      <c r="FKU239" s="116"/>
      <c r="FKV239" s="116"/>
      <c r="FKW239" s="116"/>
      <c r="FKX239" s="116"/>
      <c r="FKY239" s="116"/>
      <c r="FKZ239" s="116"/>
      <c r="FLA239" s="116" t="s">
        <v>74</v>
      </c>
      <c r="FLB239" s="116"/>
      <c r="FLC239" s="116"/>
      <c r="FLD239" s="116"/>
      <c r="FLE239" s="116"/>
      <c r="FLF239" s="116"/>
      <c r="FLG239" s="116"/>
      <c r="FLH239" s="116"/>
      <c r="FLI239" s="116" t="s">
        <v>74</v>
      </c>
      <c r="FLJ239" s="116"/>
      <c r="FLK239" s="116"/>
      <c r="FLL239" s="116"/>
      <c r="FLM239" s="116"/>
      <c r="FLN239" s="116"/>
      <c r="FLO239" s="116"/>
      <c r="FLP239" s="116"/>
      <c r="FLQ239" s="116" t="s">
        <v>74</v>
      </c>
      <c r="FLR239" s="116"/>
      <c r="FLS239" s="116"/>
      <c r="FLT239" s="116"/>
      <c r="FLU239" s="116"/>
      <c r="FLV239" s="116"/>
      <c r="FLW239" s="116"/>
      <c r="FLX239" s="116"/>
      <c r="FLY239" s="116" t="s">
        <v>74</v>
      </c>
      <c r="FLZ239" s="116"/>
      <c r="FMA239" s="116"/>
      <c r="FMB239" s="116"/>
      <c r="FMC239" s="116"/>
      <c r="FMD239" s="116"/>
      <c r="FME239" s="116"/>
      <c r="FMF239" s="116"/>
      <c r="FMG239" s="116" t="s">
        <v>74</v>
      </c>
      <c r="FMH239" s="116"/>
      <c r="FMI239" s="116"/>
      <c r="FMJ239" s="116"/>
      <c r="FMK239" s="116"/>
      <c r="FML239" s="116"/>
      <c r="FMM239" s="116"/>
      <c r="FMN239" s="116"/>
      <c r="FMO239" s="116" t="s">
        <v>74</v>
      </c>
      <c r="FMP239" s="116"/>
      <c r="FMQ239" s="116"/>
      <c r="FMR239" s="116"/>
      <c r="FMS239" s="116"/>
      <c r="FMT239" s="116"/>
      <c r="FMU239" s="116"/>
      <c r="FMV239" s="116"/>
      <c r="FMW239" s="116" t="s">
        <v>74</v>
      </c>
      <c r="FMX239" s="116"/>
      <c r="FMY239" s="116"/>
      <c r="FMZ239" s="116"/>
      <c r="FNA239" s="116"/>
      <c r="FNB239" s="116"/>
      <c r="FNC239" s="116"/>
      <c r="FND239" s="116"/>
      <c r="FNE239" s="116" t="s">
        <v>74</v>
      </c>
      <c r="FNF239" s="116"/>
      <c r="FNG239" s="116"/>
      <c r="FNH239" s="116"/>
      <c r="FNI239" s="116"/>
      <c r="FNJ239" s="116"/>
      <c r="FNK239" s="116"/>
      <c r="FNL239" s="116"/>
      <c r="FNM239" s="116" t="s">
        <v>74</v>
      </c>
      <c r="FNN239" s="116"/>
      <c r="FNO239" s="116"/>
      <c r="FNP239" s="116"/>
      <c r="FNQ239" s="116"/>
      <c r="FNR239" s="116"/>
      <c r="FNS239" s="116"/>
      <c r="FNT239" s="116"/>
      <c r="FNU239" s="116" t="s">
        <v>74</v>
      </c>
      <c r="FNV239" s="116"/>
      <c r="FNW239" s="116"/>
      <c r="FNX239" s="116"/>
      <c r="FNY239" s="116"/>
      <c r="FNZ239" s="116"/>
      <c r="FOA239" s="116"/>
      <c r="FOB239" s="116"/>
      <c r="FOC239" s="116" t="s">
        <v>74</v>
      </c>
      <c r="FOD239" s="116"/>
      <c r="FOE239" s="116"/>
      <c r="FOF239" s="116"/>
      <c r="FOG239" s="116"/>
      <c r="FOH239" s="116"/>
      <c r="FOI239" s="116"/>
      <c r="FOJ239" s="116"/>
      <c r="FOK239" s="116" t="s">
        <v>74</v>
      </c>
      <c r="FOL239" s="116"/>
      <c r="FOM239" s="116"/>
      <c r="FON239" s="116"/>
      <c r="FOO239" s="116"/>
      <c r="FOP239" s="116"/>
      <c r="FOQ239" s="116"/>
      <c r="FOR239" s="116"/>
      <c r="FOS239" s="116" t="s">
        <v>74</v>
      </c>
      <c r="FOT239" s="116"/>
      <c r="FOU239" s="116"/>
      <c r="FOV239" s="116"/>
      <c r="FOW239" s="116"/>
      <c r="FOX239" s="116"/>
      <c r="FOY239" s="116"/>
      <c r="FOZ239" s="116"/>
      <c r="FPA239" s="116" t="s">
        <v>74</v>
      </c>
      <c r="FPB239" s="116"/>
      <c r="FPC239" s="116"/>
      <c r="FPD239" s="116"/>
      <c r="FPE239" s="116"/>
      <c r="FPF239" s="116"/>
      <c r="FPG239" s="116"/>
      <c r="FPH239" s="116"/>
      <c r="FPI239" s="116" t="s">
        <v>74</v>
      </c>
      <c r="FPJ239" s="116"/>
      <c r="FPK239" s="116"/>
      <c r="FPL239" s="116"/>
      <c r="FPM239" s="116"/>
      <c r="FPN239" s="116"/>
      <c r="FPO239" s="116"/>
      <c r="FPP239" s="116"/>
      <c r="FPQ239" s="116" t="s">
        <v>74</v>
      </c>
      <c r="FPR239" s="116"/>
      <c r="FPS239" s="116"/>
      <c r="FPT239" s="116"/>
      <c r="FPU239" s="116"/>
      <c r="FPV239" s="116"/>
      <c r="FPW239" s="116"/>
      <c r="FPX239" s="116"/>
      <c r="FPY239" s="116" t="s">
        <v>74</v>
      </c>
      <c r="FPZ239" s="116"/>
      <c r="FQA239" s="116"/>
      <c r="FQB239" s="116"/>
      <c r="FQC239" s="116"/>
      <c r="FQD239" s="116"/>
      <c r="FQE239" s="116"/>
      <c r="FQF239" s="116"/>
      <c r="FQG239" s="116" t="s">
        <v>74</v>
      </c>
      <c r="FQH239" s="116"/>
      <c r="FQI239" s="116"/>
      <c r="FQJ239" s="116"/>
      <c r="FQK239" s="116"/>
      <c r="FQL239" s="116"/>
      <c r="FQM239" s="116"/>
      <c r="FQN239" s="116"/>
      <c r="FQO239" s="116" t="s">
        <v>74</v>
      </c>
      <c r="FQP239" s="116"/>
      <c r="FQQ239" s="116"/>
      <c r="FQR239" s="116"/>
      <c r="FQS239" s="116"/>
      <c r="FQT239" s="116"/>
      <c r="FQU239" s="116"/>
      <c r="FQV239" s="116"/>
      <c r="FQW239" s="116" t="s">
        <v>74</v>
      </c>
      <c r="FQX239" s="116"/>
      <c r="FQY239" s="116"/>
      <c r="FQZ239" s="116"/>
      <c r="FRA239" s="116"/>
      <c r="FRB239" s="116"/>
      <c r="FRC239" s="116"/>
      <c r="FRD239" s="116"/>
      <c r="FRE239" s="116" t="s">
        <v>74</v>
      </c>
      <c r="FRF239" s="116"/>
      <c r="FRG239" s="116"/>
      <c r="FRH239" s="116"/>
      <c r="FRI239" s="116"/>
      <c r="FRJ239" s="116"/>
      <c r="FRK239" s="116"/>
      <c r="FRL239" s="116"/>
      <c r="FRM239" s="116" t="s">
        <v>74</v>
      </c>
      <c r="FRN239" s="116"/>
      <c r="FRO239" s="116"/>
      <c r="FRP239" s="116"/>
      <c r="FRQ239" s="116"/>
      <c r="FRR239" s="116"/>
      <c r="FRS239" s="116"/>
      <c r="FRT239" s="116"/>
      <c r="FRU239" s="116" t="s">
        <v>74</v>
      </c>
      <c r="FRV239" s="116"/>
      <c r="FRW239" s="116"/>
      <c r="FRX239" s="116"/>
      <c r="FRY239" s="116"/>
      <c r="FRZ239" s="116"/>
      <c r="FSA239" s="116"/>
      <c r="FSB239" s="116"/>
      <c r="FSC239" s="116" t="s">
        <v>74</v>
      </c>
      <c r="FSD239" s="116"/>
      <c r="FSE239" s="116"/>
      <c r="FSF239" s="116"/>
      <c r="FSG239" s="116"/>
      <c r="FSH239" s="116"/>
      <c r="FSI239" s="116"/>
      <c r="FSJ239" s="116"/>
      <c r="FSK239" s="116" t="s">
        <v>74</v>
      </c>
      <c r="FSL239" s="116"/>
      <c r="FSM239" s="116"/>
      <c r="FSN239" s="116"/>
      <c r="FSO239" s="116"/>
      <c r="FSP239" s="116"/>
      <c r="FSQ239" s="116"/>
      <c r="FSR239" s="116"/>
      <c r="FSS239" s="116" t="s">
        <v>74</v>
      </c>
      <c r="FST239" s="116"/>
      <c r="FSU239" s="116"/>
      <c r="FSV239" s="116"/>
      <c r="FSW239" s="116"/>
      <c r="FSX239" s="116"/>
      <c r="FSY239" s="116"/>
      <c r="FSZ239" s="116"/>
      <c r="FTA239" s="116" t="s">
        <v>74</v>
      </c>
      <c r="FTB239" s="116"/>
      <c r="FTC239" s="116"/>
      <c r="FTD239" s="116"/>
      <c r="FTE239" s="116"/>
      <c r="FTF239" s="116"/>
      <c r="FTG239" s="116"/>
      <c r="FTH239" s="116"/>
      <c r="FTI239" s="116" t="s">
        <v>74</v>
      </c>
      <c r="FTJ239" s="116"/>
      <c r="FTK239" s="116"/>
      <c r="FTL239" s="116"/>
      <c r="FTM239" s="116"/>
      <c r="FTN239" s="116"/>
      <c r="FTO239" s="116"/>
      <c r="FTP239" s="116"/>
      <c r="FTQ239" s="116" t="s">
        <v>74</v>
      </c>
      <c r="FTR239" s="116"/>
      <c r="FTS239" s="116"/>
      <c r="FTT239" s="116"/>
      <c r="FTU239" s="116"/>
      <c r="FTV239" s="116"/>
      <c r="FTW239" s="116"/>
      <c r="FTX239" s="116"/>
      <c r="FTY239" s="116" t="s">
        <v>74</v>
      </c>
      <c r="FTZ239" s="116"/>
      <c r="FUA239" s="116"/>
      <c r="FUB239" s="116"/>
      <c r="FUC239" s="116"/>
      <c r="FUD239" s="116"/>
      <c r="FUE239" s="116"/>
      <c r="FUF239" s="116"/>
      <c r="FUG239" s="116" t="s">
        <v>74</v>
      </c>
      <c r="FUH239" s="116"/>
      <c r="FUI239" s="116"/>
      <c r="FUJ239" s="116"/>
      <c r="FUK239" s="116"/>
      <c r="FUL239" s="116"/>
      <c r="FUM239" s="116"/>
      <c r="FUN239" s="116"/>
      <c r="FUO239" s="116" t="s">
        <v>74</v>
      </c>
      <c r="FUP239" s="116"/>
      <c r="FUQ239" s="116"/>
      <c r="FUR239" s="116"/>
      <c r="FUS239" s="116"/>
      <c r="FUT239" s="116"/>
      <c r="FUU239" s="116"/>
      <c r="FUV239" s="116"/>
      <c r="FUW239" s="116" t="s">
        <v>74</v>
      </c>
      <c r="FUX239" s="116"/>
      <c r="FUY239" s="116"/>
      <c r="FUZ239" s="116"/>
      <c r="FVA239" s="116"/>
      <c r="FVB239" s="116"/>
      <c r="FVC239" s="116"/>
      <c r="FVD239" s="116"/>
      <c r="FVE239" s="116" t="s">
        <v>74</v>
      </c>
      <c r="FVF239" s="116"/>
      <c r="FVG239" s="116"/>
      <c r="FVH239" s="116"/>
      <c r="FVI239" s="116"/>
      <c r="FVJ239" s="116"/>
      <c r="FVK239" s="116"/>
      <c r="FVL239" s="116"/>
      <c r="FVM239" s="116" t="s">
        <v>74</v>
      </c>
      <c r="FVN239" s="116"/>
      <c r="FVO239" s="116"/>
      <c r="FVP239" s="116"/>
      <c r="FVQ239" s="116"/>
      <c r="FVR239" s="116"/>
      <c r="FVS239" s="116"/>
      <c r="FVT239" s="116"/>
      <c r="FVU239" s="116" t="s">
        <v>74</v>
      </c>
      <c r="FVV239" s="116"/>
      <c r="FVW239" s="116"/>
      <c r="FVX239" s="116"/>
      <c r="FVY239" s="116"/>
      <c r="FVZ239" s="116"/>
      <c r="FWA239" s="116"/>
      <c r="FWB239" s="116"/>
      <c r="FWC239" s="116" t="s">
        <v>74</v>
      </c>
      <c r="FWD239" s="116"/>
      <c r="FWE239" s="116"/>
      <c r="FWF239" s="116"/>
      <c r="FWG239" s="116"/>
      <c r="FWH239" s="116"/>
      <c r="FWI239" s="116"/>
      <c r="FWJ239" s="116"/>
      <c r="FWK239" s="116" t="s">
        <v>74</v>
      </c>
      <c r="FWL239" s="116"/>
      <c r="FWM239" s="116"/>
      <c r="FWN239" s="116"/>
      <c r="FWO239" s="116"/>
      <c r="FWP239" s="116"/>
      <c r="FWQ239" s="116"/>
      <c r="FWR239" s="116"/>
      <c r="FWS239" s="116" t="s">
        <v>74</v>
      </c>
      <c r="FWT239" s="116"/>
      <c r="FWU239" s="116"/>
      <c r="FWV239" s="116"/>
      <c r="FWW239" s="116"/>
      <c r="FWX239" s="116"/>
      <c r="FWY239" s="116"/>
      <c r="FWZ239" s="116"/>
      <c r="FXA239" s="116" t="s">
        <v>74</v>
      </c>
      <c r="FXB239" s="116"/>
      <c r="FXC239" s="116"/>
      <c r="FXD239" s="116"/>
      <c r="FXE239" s="116"/>
      <c r="FXF239" s="116"/>
      <c r="FXG239" s="116"/>
      <c r="FXH239" s="116"/>
      <c r="FXI239" s="116" t="s">
        <v>74</v>
      </c>
      <c r="FXJ239" s="116"/>
      <c r="FXK239" s="116"/>
      <c r="FXL239" s="116"/>
      <c r="FXM239" s="116"/>
      <c r="FXN239" s="116"/>
      <c r="FXO239" s="116"/>
      <c r="FXP239" s="116"/>
      <c r="FXQ239" s="116" t="s">
        <v>74</v>
      </c>
      <c r="FXR239" s="116"/>
      <c r="FXS239" s="116"/>
      <c r="FXT239" s="116"/>
      <c r="FXU239" s="116"/>
      <c r="FXV239" s="116"/>
      <c r="FXW239" s="116"/>
      <c r="FXX239" s="116"/>
      <c r="FXY239" s="116" t="s">
        <v>74</v>
      </c>
      <c r="FXZ239" s="116"/>
      <c r="FYA239" s="116"/>
      <c r="FYB239" s="116"/>
      <c r="FYC239" s="116"/>
      <c r="FYD239" s="116"/>
      <c r="FYE239" s="116"/>
      <c r="FYF239" s="116"/>
      <c r="FYG239" s="116" t="s">
        <v>74</v>
      </c>
      <c r="FYH239" s="116"/>
      <c r="FYI239" s="116"/>
      <c r="FYJ239" s="116"/>
      <c r="FYK239" s="116"/>
      <c r="FYL239" s="116"/>
      <c r="FYM239" s="116"/>
      <c r="FYN239" s="116"/>
      <c r="FYO239" s="116" t="s">
        <v>74</v>
      </c>
      <c r="FYP239" s="116"/>
      <c r="FYQ239" s="116"/>
      <c r="FYR239" s="116"/>
      <c r="FYS239" s="116"/>
      <c r="FYT239" s="116"/>
      <c r="FYU239" s="116"/>
      <c r="FYV239" s="116"/>
      <c r="FYW239" s="116" t="s">
        <v>74</v>
      </c>
      <c r="FYX239" s="116"/>
      <c r="FYY239" s="116"/>
      <c r="FYZ239" s="116"/>
      <c r="FZA239" s="116"/>
      <c r="FZB239" s="116"/>
      <c r="FZC239" s="116"/>
      <c r="FZD239" s="116"/>
      <c r="FZE239" s="116" t="s">
        <v>74</v>
      </c>
      <c r="FZF239" s="116"/>
      <c r="FZG239" s="116"/>
      <c r="FZH239" s="116"/>
      <c r="FZI239" s="116"/>
      <c r="FZJ239" s="116"/>
      <c r="FZK239" s="116"/>
      <c r="FZL239" s="116"/>
      <c r="FZM239" s="116" t="s">
        <v>74</v>
      </c>
      <c r="FZN239" s="116"/>
      <c r="FZO239" s="116"/>
      <c r="FZP239" s="116"/>
      <c r="FZQ239" s="116"/>
      <c r="FZR239" s="116"/>
      <c r="FZS239" s="116"/>
      <c r="FZT239" s="116"/>
      <c r="FZU239" s="116" t="s">
        <v>74</v>
      </c>
      <c r="FZV239" s="116"/>
      <c r="FZW239" s="116"/>
      <c r="FZX239" s="116"/>
      <c r="FZY239" s="116"/>
      <c r="FZZ239" s="116"/>
      <c r="GAA239" s="116"/>
      <c r="GAB239" s="116"/>
      <c r="GAC239" s="116" t="s">
        <v>74</v>
      </c>
      <c r="GAD239" s="116"/>
      <c r="GAE239" s="116"/>
      <c r="GAF239" s="116"/>
      <c r="GAG239" s="116"/>
      <c r="GAH239" s="116"/>
      <c r="GAI239" s="116"/>
      <c r="GAJ239" s="116"/>
      <c r="GAK239" s="116" t="s">
        <v>74</v>
      </c>
      <c r="GAL239" s="116"/>
      <c r="GAM239" s="116"/>
      <c r="GAN239" s="116"/>
      <c r="GAO239" s="116"/>
      <c r="GAP239" s="116"/>
      <c r="GAQ239" s="116"/>
      <c r="GAR239" s="116"/>
      <c r="GAS239" s="116" t="s">
        <v>74</v>
      </c>
      <c r="GAT239" s="116"/>
      <c r="GAU239" s="116"/>
      <c r="GAV239" s="116"/>
      <c r="GAW239" s="116"/>
      <c r="GAX239" s="116"/>
      <c r="GAY239" s="116"/>
      <c r="GAZ239" s="116"/>
      <c r="GBA239" s="116" t="s">
        <v>74</v>
      </c>
      <c r="GBB239" s="116"/>
      <c r="GBC239" s="116"/>
      <c r="GBD239" s="116"/>
      <c r="GBE239" s="116"/>
      <c r="GBF239" s="116"/>
      <c r="GBG239" s="116"/>
      <c r="GBH239" s="116"/>
      <c r="GBI239" s="116" t="s">
        <v>74</v>
      </c>
      <c r="GBJ239" s="116"/>
      <c r="GBK239" s="116"/>
      <c r="GBL239" s="116"/>
      <c r="GBM239" s="116"/>
      <c r="GBN239" s="116"/>
      <c r="GBO239" s="116"/>
      <c r="GBP239" s="116"/>
      <c r="GBQ239" s="116" t="s">
        <v>74</v>
      </c>
      <c r="GBR239" s="116"/>
      <c r="GBS239" s="116"/>
      <c r="GBT239" s="116"/>
      <c r="GBU239" s="116"/>
      <c r="GBV239" s="116"/>
      <c r="GBW239" s="116"/>
      <c r="GBX239" s="116"/>
      <c r="GBY239" s="116" t="s">
        <v>74</v>
      </c>
      <c r="GBZ239" s="116"/>
      <c r="GCA239" s="116"/>
      <c r="GCB239" s="116"/>
      <c r="GCC239" s="116"/>
      <c r="GCD239" s="116"/>
      <c r="GCE239" s="116"/>
      <c r="GCF239" s="116"/>
      <c r="GCG239" s="116" t="s">
        <v>74</v>
      </c>
      <c r="GCH239" s="116"/>
      <c r="GCI239" s="116"/>
      <c r="GCJ239" s="116"/>
      <c r="GCK239" s="116"/>
      <c r="GCL239" s="116"/>
      <c r="GCM239" s="116"/>
      <c r="GCN239" s="116"/>
      <c r="GCO239" s="116" t="s">
        <v>74</v>
      </c>
      <c r="GCP239" s="116"/>
      <c r="GCQ239" s="116"/>
      <c r="GCR239" s="116"/>
      <c r="GCS239" s="116"/>
      <c r="GCT239" s="116"/>
      <c r="GCU239" s="116"/>
      <c r="GCV239" s="116"/>
      <c r="GCW239" s="116" t="s">
        <v>74</v>
      </c>
      <c r="GCX239" s="116"/>
      <c r="GCY239" s="116"/>
      <c r="GCZ239" s="116"/>
      <c r="GDA239" s="116"/>
      <c r="GDB239" s="116"/>
      <c r="GDC239" s="116"/>
      <c r="GDD239" s="116"/>
      <c r="GDE239" s="116" t="s">
        <v>74</v>
      </c>
      <c r="GDF239" s="116"/>
      <c r="GDG239" s="116"/>
      <c r="GDH239" s="116"/>
      <c r="GDI239" s="116"/>
      <c r="GDJ239" s="116"/>
      <c r="GDK239" s="116"/>
      <c r="GDL239" s="116"/>
      <c r="GDM239" s="116" t="s">
        <v>74</v>
      </c>
      <c r="GDN239" s="116"/>
      <c r="GDO239" s="116"/>
      <c r="GDP239" s="116"/>
      <c r="GDQ239" s="116"/>
      <c r="GDR239" s="116"/>
      <c r="GDS239" s="116"/>
      <c r="GDT239" s="116"/>
      <c r="GDU239" s="116" t="s">
        <v>74</v>
      </c>
      <c r="GDV239" s="116"/>
      <c r="GDW239" s="116"/>
      <c r="GDX239" s="116"/>
      <c r="GDY239" s="116"/>
      <c r="GDZ239" s="116"/>
      <c r="GEA239" s="116"/>
      <c r="GEB239" s="116"/>
      <c r="GEC239" s="116" t="s">
        <v>74</v>
      </c>
      <c r="GED239" s="116"/>
      <c r="GEE239" s="116"/>
      <c r="GEF239" s="116"/>
      <c r="GEG239" s="116"/>
      <c r="GEH239" s="116"/>
      <c r="GEI239" s="116"/>
      <c r="GEJ239" s="116"/>
      <c r="GEK239" s="116" t="s">
        <v>74</v>
      </c>
      <c r="GEL239" s="116"/>
      <c r="GEM239" s="116"/>
      <c r="GEN239" s="116"/>
      <c r="GEO239" s="116"/>
      <c r="GEP239" s="116"/>
      <c r="GEQ239" s="116"/>
      <c r="GER239" s="116"/>
      <c r="GES239" s="116" t="s">
        <v>74</v>
      </c>
      <c r="GET239" s="116"/>
      <c r="GEU239" s="116"/>
      <c r="GEV239" s="116"/>
      <c r="GEW239" s="116"/>
      <c r="GEX239" s="116"/>
      <c r="GEY239" s="116"/>
      <c r="GEZ239" s="116"/>
      <c r="GFA239" s="116" t="s">
        <v>74</v>
      </c>
      <c r="GFB239" s="116"/>
      <c r="GFC239" s="116"/>
      <c r="GFD239" s="116"/>
      <c r="GFE239" s="116"/>
      <c r="GFF239" s="116"/>
      <c r="GFG239" s="116"/>
      <c r="GFH239" s="116"/>
      <c r="GFI239" s="116" t="s">
        <v>74</v>
      </c>
      <c r="GFJ239" s="116"/>
      <c r="GFK239" s="116"/>
      <c r="GFL239" s="116"/>
      <c r="GFM239" s="116"/>
      <c r="GFN239" s="116"/>
      <c r="GFO239" s="116"/>
      <c r="GFP239" s="116"/>
      <c r="GFQ239" s="116" t="s">
        <v>74</v>
      </c>
      <c r="GFR239" s="116"/>
      <c r="GFS239" s="116"/>
      <c r="GFT239" s="116"/>
      <c r="GFU239" s="116"/>
      <c r="GFV239" s="116"/>
      <c r="GFW239" s="116"/>
      <c r="GFX239" s="116"/>
      <c r="GFY239" s="116" t="s">
        <v>74</v>
      </c>
      <c r="GFZ239" s="116"/>
      <c r="GGA239" s="116"/>
      <c r="GGB239" s="116"/>
      <c r="GGC239" s="116"/>
      <c r="GGD239" s="116"/>
      <c r="GGE239" s="116"/>
      <c r="GGF239" s="116"/>
      <c r="GGG239" s="116" t="s">
        <v>74</v>
      </c>
      <c r="GGH239" s="116"/>
      <c r="GGI239" s="116"/>
      <c r="GGJ239" s="116"/>
      <c r="GGK239" s="116"/>
      <c r="GGL239" s="116"/>
      <c r="GGM239" s="116"/>
      <c r="GGN239" s="116"/>
      <c r="GGO239" s="116" t="s">
        <v>74</v>
      </c>
      <c r="GGP239" s="116"/>
      <c r="GGQ239" s="116"/>
      <c r="GGR239" s="116"/>
      <c r="GGS239" s="116"/>
      <c r="GGT239" s="116"/>
      <c r="GGU239" s="116"/>
      <c r="GGV239" s="116"/>
      <c r="GGW239" s="116" t="s">
        <v>74</v>
      </c>
      <c r="GGX239" s="116"/>
      <c r="GGY239" s="116"/>
      <c r="GGZ239" s="116"/>
      <c r="GHA239" s="116"/>
      <c r="GHB239" s="116"/>
      <c r="GHC239" s="116"/>
      <c r="GHD239" s="116"/>
      <c r="GHE239" s="116" t="s">
        <v>74</v>
      </c>
      <c r="GHF239" s="116"/>
      <c r="GHG239" s="116"/>
      <c r="GHH239" s="116"/>
      <c r="GHI239" s="116"/>
      <c r="GHJ239" s="116"/>
      <c r="GHK239" s="116"/>
      <c r="GHL239" s="116"/>
      <c r="GHM239" s="116" t="s">
        <v>74</v>
      </c>
      <c r="GHN239" s="116"/>
      <c r="GHO239" s="116"/>
      <c r="GHP239" s="116"/>
      <c r="GHQ239" s="116"/>
      <c r="GHR239" s="116"/>
      <c r="GHS239" s="116"/>
      <c r="GHT239" s="116"/>
      <c r="GHU239" s="116" t="s">
        <v>74</v>
      </c>
      <c r="GHV239" s="116"/>
      <c r="GHW239" s="116"/>
      <c r="GHX239" s="116"/>
      <c r="GHY239" s="116"/>
      <c r="GHZ239" s="116"/>
      <c r="GIA239" s="116"/>
      <c r="GIB239" s="116"/>
      <c r="GIC239" s="116" t="s">
        <v>74</v>
      </c>
      <c r="GID239" s="116"/>
      <c r="GIE239" s="116"/>
      <c r="GIF239" s="116"/>
      <c r="GIG239" s="116"/>
      <c r="GIH239" s="116"/>
      <c r="GII239" s="116"/>
      <c r="GIJ239" s="116"/>
      <c r="GIK239" s="116" t="s">
        <v>74</v>
      </c>
      <c r="GIL239" s="116"/>
      <c r="GIM239" s="116"/>
      <c r="GIN239" s="116"/>
      <c r="GIO239" s="116"/>
      <c r="GIP239" s="116"/>
      <c r="GIQ239" s="116"/>
      <c r="GIR239" s="116"/>
      <c r="GIS239" s="116" t="s">
        <v>74</v>
      </c>
      <c r="GIT239" s="116"/>
      <c r="GIU239" s="116"/>
      <c r="GIV239" s="116"/>
      <c r="GIW239" s="116"/>
      <c r="GIX239" s="116"/>
      <c r="GIY239" s="116"/>
      <c r="GIZ239" s="116"/>
      <c r="GJA239" s="116" t="s">
        <v>74</v>
      </c>
      <c r="GJB239" s="116"/>
      <c r="GJC239" s="116"/>
      <c r="GJD239" s="116"/>
      <c r="GJE239" s="116"/>
      <c r="GJF239" s="116"/>
      <c r="GJG239" s="116"/>
      <c r="GJH239" s="116"/>
      <c r="GJI239" s="116" t="s">
        <v>74</v>
      </c>
      <c r="GJJ239" s="116"/>
      <c r="GJK239" s="116"/>
      <c r="GJL239" s="116"/>
      <c r="GJM239" s="116"/>
      <c r="GJN239" s="116"/>
      <c r="GJO239" s="116"/>
      <c r="GJP239" s="116"/>
      <c r="GJQ239" s="116" t="s">
        <v>74</v>
      </c>
      <c r="GJR239" s="116"/>
      <c r="GJS239" s="116"/>
      <c r="GJT239" s="116"/>
      <c r="GJU239" s="116"/>
      <c r="GJV239" s="116"/>
      <c r="GJW239" s="116"/>
      <c r="GJX239" s="116"/>
      <c r="GJY239" s="116" t="s">
        <v>74</v>
      </c>
      <c r="GJZ239" s="116"/>
      <c r="GKA239" s="116"/>
      <c r="GKB239" s="116"/>
      <c r="GKC239" s="116"/>
      <c r="GKD239" s="116"/>
      <c r="GKE239" s="116"/>
      <c r="GKF239" s="116"/>
      <c r="GKG239" s="116" t="s">
        <v>74</v>
      </c>
      <c r="GKH239" s="116"/>
      <c r="GKI239" s="116"/>
      <c r="GKJ239" s="116"/>
      <c r="GKK239" s="116"/>
      <c r="GKL239" s="116"/>
      <c r="GKM239" s="116"/>
      <c r="GKN239" s="116"/>
      <c r="GKO239" s="116" t="s">
        <v>74</v>
      </c>
      <c r="GKP239" s="116"/>
      <c r="GKQ239" s="116"/>
      <c r="GKR239" s="116"/>
      <c r="GKS239" s="116"/>
      <c r="GKT239" s="116"/>
      <c r="GKU239" s="116"/>
      <c r="GKV239" s="116"/>
      <c r="GKW239" s="116" t="s">
        <v>74</v>
      </c>
      <c r="GKX239" s="116"/>
      <c r="GKY239" s="116"/>
      <c r="GKZ239" s="116"/>
      <c r="GLA239" s="116"/>
      <c r="GLB239" s="116"/>
      <c r="GLC239" s="116"/>
      <c r="GLD239" s="116"/>
      <c r="GLE239" s="116" t="s">
        <v>74</v>
      </c>
      <c r="GLF239" s="116"/>
      <c r="GLG239" s="116"/>
      <c r="GLH239" s="116"/>
      <c r="GLI239" s="116"/>
      <c r="GLJ239" s="116"/>
      <c r="GLK239" s="116"/>
      <c r="GLL239" s="116"/>
      <c r="GLM239" s="116" t="s">
        <v>74</v>
      </c>
      <c r="GLN239" s="116"/>
      <c r="GLO239" s="116"/>
      <c r="GLP239" s="116"/>
      <c r="GLQ239" s="116"/>
      <c r="GLR239" s="116"/>
      <c r="GLS239" s="116"/>
      <c r="GLT239" s="116"/>
      <c r="GLU239" s="116" t="s">
        <v>74</v>
      </c>
      <c r="GLV239" s="116"/>
      <c r="GLW239" s="116"/>
      <c r="GLX239" s="116"/>
      <c r="GLY239" s="116"/>
      <c r="GLZ239" s="116"/>
      <c r="GMA239" s="116"/>
      <c r="GMB239" s="116"/>
      <c r="GMC239" s="116" t="s">
        <v>74</v>
      </c>
      <c r="GMD239" s="116"/>
      <c r="GME239" s="116"/>
      <c r="GMF239" s="116"/>
      <c r="GMG239" s="116"/>
      <c r="GMH239" s="116"/>
      <c r="GMI239" s="116"/>
      <c r="GMJ239" s="116"/>
      <c r="GMK239" s="116" t="s">
        <v>74</v>
      </c>
      <c r="GML239" s="116"/>
      <c r="GMM239" s="116"/>
      <c r="GMN239" s="116"/>
      <c r="GMO239" s="116"/>
      <c r="GMP239" s="116"/>
      <c r="GMQ239" s="116"/>
      <c r="GMR239" s="116"/>
      <c r="GMS239" s="116" t="s">
        <v>74</v>
      </c>
      <c r="GMT239" s="116"/>
      <c r="GMU239" s="116"/>
      <c r="GMV239" s="116"/>
      <c r="GMW239" s="116"/>
      <c r="GMX239" s="116"/>
      <c r="GMY239" s="116"/>
      <c r="GMZ239" s="116"/>
      <c r="GNA239" s="116" t="s">
        <v>74</v>
      </c>
      <c r="GNB239" s="116"/>
      <c r="GNC239" s="116"/>
      <c r="GND239" s="116"/>
      <c r="GNE239" s="116"/>
      <c r="GNF239" s="116"/>
      <c r="GNG239" s="116"/>
      <c r="GNH239" s="116"/>
      <c r="GNI239" s="116" t="s">
        <v>74</v>
      </c>
      <c r="GNJ239" s="116"/>
      <c r="GNK239" s="116"/>
      <c r="GNL239" s="116"/>
      <c r="GNM239" s="116"/>
      <c r="GNN239" s="116"/>
      <c r="GNO239" s="116"/>
      <c r="GNP239" s="116"/>
      <c r="GNQ239" s="116" t="s">
        <v>74</v>
      </c>
      <c r="GNR239" s="116"/>
      <c r="GNS239" s="116"/>
      <c r="GNT239" s="116"/>
      <c r="GNU239" s="116"/>
      <c r="GNV239" s="116"/>
      <c r="GNW239" s="116"/>
      <c r="GNX239" s="116"/>
      <c r="GNY239" s="116" t="s">
        <v>74</v>
      </c>
      <c r="GNZ239" s="116"/>
      <c r="GOA239" s="116"/>
      <c r="GOB239" s="116"/>
      <c r="GOC239" s="116"/>
      <c r="GOD239" s="116"/>
      <c r="GOE239" s="116"/>
      <c r="GOF239" s="116"/>
      <c r="GOG239" s="116" t="s">
        <v>74</v>
      </c>
      <c r="GOH239" s="116"/>
      <c r="GOI239" s="116"/>
      <c r="GOJ239" s="116"/>
      <c r="GOK239" s="116"/>
      <c r="GOL239" s="116"/>
      <c r="GOM239" s="116"/>
      <c r="GON239" s="116"/>
      <c r="GOO239" s="116" t="s">
        <v>74</v>
      </c>
      <c r="GOP239" s="116"/>
      <c r="GOQ239" s="116"/>
      <c r="GOR239" s="116"/>
      <c r="GOS239" s="116"/>
      <c r="GOT239" s="116"/>
      <c r="GOU239" s="116"/>
      <c r="GOV239" s="116"/>
      <c r="GOW239" s="116" t="s">
        <v>74</v>
      </c>
      <c r="GOX239" s="116"/>
      <c r="GOY239" s="116"/>
      <c r="GOZ239" s="116"/>
      <c r="GPA239" s="116"/>
      <c r="GPB239" s="116"/>
      <c r="GPC239" s="116"/>
      <c r="GPD239" s="116"/>
      <c r="GPE239" s="116" t="s">
        <v>74</v>
      </c>
      <c r="GPF239" s="116"/>
      <c r="GPG239" s="116"/>
      <c r="GPH239" s="116"/>
      <c r="GPI239" s="116"/>
      <c r="GPJ239" s="116"/>
      <c r="GPK239" s="116"/>
      <c r="GPL239" s="116"/>
      <c r="GPM239" s="116" t="s">
        <v>74</v>
      </c>
      <c r="GPN239" s="116"/>
      <c r="GPO239" s="116"/>
      <c r="GPP239" s="116"/>
      <c r="GPQ239" s="116"/>
      <c r="GPR239" s="116"/>
      <c r="GPS239" s="116"/>
      <c r="GPT239" s="116"/>
      <c r="GPU239" s="116" t="s">
        <v>74</v>
      </c>
      <c r="GPV239" s="116"/>
      <c r="GPW239" s="116"/>
      <c r="GPX239" s="116"/>
      <c r="GPY239" s="116"/>
      <c r="GPZ239" s="116"/>
      <c r="GQA239" s="116"/>
      <c r="GQB239" s="116"/>
      <c r="GQC239" s="116" t="s">
        <v>74</v>
      </c>
      <c r="GQD239" s="116"/>
      <c r="GQE239" s="116"/>
      <c r="GQF239" s="116"/>
      <c r="GQG239" s="116"/>
      <c r="GQH239" s="116"/>
      <c r="GQI239" s="116"/>
      <c r="GQJ239" s="116"/>
      <c r="GQK239" s="116" t="s">
        <v>74</v>
      </c>
      <c r="GQL239" s="116"/>
      <c r="GQM239" s="116"/>
      <c r="GQN239" s="116"/>
      <c r="GQO239" s="116"/>
      <c r="GQP239" s="116"/>
      <c r="GQQ239" s="116"/>
      <c r="GQR239" s="116"/>
      <c r="GQS239" s="116" t="s">
        <v>74</v>
      </c>
      <c r="GQT239" s="116"/>
      <c r="GQU239" s="116"/>
      <c r="GQV239" s="116"/>
      <c r="GQW239" s="116"/>
      <c r="GQX239" s="116"/>
      <c r="GQY239" s="116"/>
      <c r="GQZ239" s="116"/>
      <c r="GRA239" s="116" t="s">
        <v>74</v>
      </c>
      <c r="GRB239" s="116"/>
      <c r="GRC239" s="116"/>
      <c r="GRD239" s="116"/>
      <c r="GRE239" s="116"/>
      <c r="GRF239" s="116"/>
      <c r="GRG239" s="116"/>
      <c r="GRH239" s="116"/>
      <c r="GRI239" s="116" t="s">
        <v>74</v>
      </c>
      <c r="GRJ239" s="116"/>
      <c r="GRK239" s="116"/>
      <c r="GRL239" s="116"/>
      <c r="GRM239" s="116"/>
      <c r="GRN239" s="116"/>
      <c r="GRO239" s="116"/>
      <c r="GRP239" s="116"/>
      <c r="GRQ239" s="116" t="s">
        <v>74</v>
      </c>
      <c r="GRR239" s="116"/>
      <c r="GRS239" s="116"/>
      <c r="GRT239" s="116"/>
      <c r="GRU239" s="116"/>
      <c r="GRV239" s="116"/>
      <c r="GRW239" s="116"/>
      <c r="GRX239" s="116"/>
      <c r="GRY239" s="116" t="s">
        <v>74</v>
      </c>
      <c r="GRZ239" s="116"/>
      <c r="GSA239" s="116"/>
      <c r="GSB239" s="116"/>
      <c r="GSC239" s="116"/>
      <c r="GSD239" s="116"/>
      <c r="GSE239" s="116"/>
      <c r="GSF239" s="116"/>
      <c r="GSG239" s="116" t="s">
        <v>74</v>
      </c>
      <c r="GSH239" s="116"/>
      <c r="GSI239" s="116"/>
      <c r="GSJ239" s="116"/>
      <c r="GSK239" s="116"/>
      <c r="GSL239" s="116"/>
      <c r="GSM239" s="116"/>
      <c r="GSN239" s="116"/>
      <c r="GSO239" s="116" t="s">
        <v>74</v>
      </c>
      <c r="GSP239" s="116"/>
      <c r="GSQ239" s="116"/>
      <c r="GSR239" s="116"/>
      <c r="GSS239" s="116"/>
      <c r="GST239" s="116"/>
      <c r="GSU239" s="116"/>
      <c r="GSV239" s="116"/>
      <c r="GSW239" s="116" t="s">
        <v>74</v>
      </c>
      <c r="GSX239" s="116"/>
      <c r="GSY239" s="116"/>
      <c r="GSZ239" s="116"/>
      <c r="GTA239" s="116"/>
      <c r="GTB239" s="116"/>
      <c r="GTC239" s="116"/>
      <c r="GTD239" s="116"/>
      <c r="GTE239" s="116" t="s">
        <v>74</v>
      </c>
      <c r="GTF239" s="116"/>
      <c r="GTG239" s="116"/>
      <c r="GTH239" s="116"/>
      <c r="GTI239" s="116"/>
      <c r="GTJ239" s="116"/>
      <c r="GTK239" s="116"/>
      <c r="GTL239" s="116"/>
      <c r="GTM239" s="116" t="s">
        <v>74</v>
      </c>
      <c r="GTN239" s="116"/>
      <c r="GTO239" s="116"/>
      <c r="GTP239" s="116"/>
      <c r="GTQ239" s="116"/>
      <c r="GTR239" s="116"/>
      <c r="GTS239" s="116"/>
      <c r="GTT239" s="116"/>
      <c r="GTU239" s="116" t="s">
        <v>74</v>
      </c>
      <c r="GTV239" s="116"/>
      <c r="GTW239" s="116"/>
      <c r="GTX239" s="116"/>
      <c r="GTY239" s="116"/>
      <c r="GTZ239" s="116"/>
      <c r="GUA239" s="116"/>
      <c r="GUB239" s="116"/>
      <c r="GUC239" s="116" t="s">
        <v>74</v>
      </c>
      <c r="GUD239" s="116"/>
      <c r="GUE239" s="116"/>
      <c r="GUF239" s="116"/>
      <c r="GUG239" s="116"/>
      <c r="GUH239" s="116"/>
      <c r="GUI239" s="116"/>
      <c r="GUJ239" s="116"/>
      <c r="GUK239" s="116" t="s">
        <v>74</v>
      </c>
      <c r="GUL239" s="116"/>
      <c r="GUM239" s="116"/>
      <c r="GUN239" s="116"/>
      <c r="GUO239" s="116"/>
      <c r="GUP239" s="116"/>
      <c r="GUQ239" s="116"/>
      <c r="GUR239" s="116"/>
      <c r="GUS239" s="116" t="s">
        <v>74</v>
      </c>
      <c r="GUT239" s="116"/>
      <c r="GUU239" s="116"/>
      <c r="GUV239" s="116"/>
      <c r="GUW239" s="116"/>
      <c r="GUX239" s="116"/>
      <c r="GUY239" s="116"/>
      <c r="GUZ239" s="116"/>
      <c r="GVA239" s="116" t="s">
        <v>74</v>
      </c>
      <c r="GVB239" s="116"/>
      <c r="GVC239" s="116"/>
      <c r="GVD239" s="116"/>
      <c r="GVE239" s="116"/>
      <c r="GVF239" s="116"/>
      <c r="GVG239" s="116"/>
      <c r="GVH239" s="116"/>
      <c r="GVI239" s="116" t="s">
        <v>74</v>
      </c>
      <c r="GVJ239" s="116"/>
      <c r="GVK239" s="116"/>
      <c r="GVL239" s="116"/>
      <c r="GVM239" s="116"/>
      <c r="GVN239" s="116"/>
      <c r="GVO239" s="116"/>
      <c r="GVP239" s="116"/>
      <c r="GVQ239" s="116" t="s">
        <v>74</v>
      </c>
      <c r="GVR239" s="116"/>
      <c r="GVS239" s="116"/>
      <c r="GVT239" s="116"/>
      <c r="GVU239" s="116"/>
      <c r="GVV239" s="116"/>
      <c r="GVW239" s="116"/>
      <c r="GVX239" s="116"/>
      <c r="GVY239" s="116" t="s">
        <v>74</v>
      </c>
      <c r="GVZ239" s="116"/>
      <c r="GWA239" s="116"/>
      <c r="GWB239" s="116"/>
      <c r="GWC239" s="116"/>
      <c r="GWD239" s="116"/>
      <c r="GWE239" s="116"/>
      <c r="GWF239" s="116"/>
      <c r="GWG239" s="116" t="s">
        <v>74</v>
      </c>
      <c r="GWH239" s="116"/>
      <c r="GWI239" s="116"/>
      <c r="GWJ239" s="116"/>
      <c r="GWK239" s="116"/>
      <c r="GWL239" s="116"/>
      <c r="GWM239" s="116"/>
      <c r="GWN239" s="116"/>
      <c r="GWO239" s="116" t="s">
        <v>74</v>
      </c>
      <c r="GWP239" s="116"/>
      <c r="GWQ239" s="116"/>
      <c r="GWR239" s="116"/>
      <c r="GWS239" s="116"/>
      <c r="GWT239" s="116"/>
      <c r="GWU239" s="116"/>
      <c r="GWV239" s="116"/>
      <c r="GWW239" s="116" t="s">
        <v>74</v>
      </c>
      <c r="GWX239" s="116"/>
      <c r="GWY239" s="116"/>
      <c r="GWZ239" s="116"/>
      <c r="GXA239" s="116"/>
      <c r="GXB239" s="116"/>
      <c r="GXC239" s="116"/>
      <c r="GXD239" s="116"/>
      <c r="GXE239" s="116" t="s">
        <v>74</v>
      </c>
      <c r="GXF239" s="116"/>
      <c r="GXG239" s="116"/>
      <c r="GXH239" s="116"/>
      <c r="GXI239" s="116"/>
      <c r="GXJ239" s="116"/>
      <c r="GXK239" s="116"/>
      <c r="GXL239" s="116"/>
      <c r="GXM239" s="116" t="s">
        <v>74</v>
      </c>
      <c r="GXN239" s="116"/>
      <c r="GXO239" s="116"/>
      <c r="GXP239" s="116"/>
      <c r="GXQ239" s="116"/>
      <c r="GXR239" s="116"/>
      <c r="GXS239" s="116"/>
      <c r="GXT239" s="116"/>
      <c r="GXU239" s="116" t="s">
        <v>74</v>
      </c>
      <c r="GXV239" s="116"/>
      <c r="GXW239" s="116"/>
      <c r="GXX239" s="116"/>
      <c r="GXY239" s="116"/>
      <c r="GXZ239" s="116"/>
      <c r="GYA239" s="116"/>
      <c r="GYB239" s="116"/>
      <c r="GYC239" s="116" t="s">
        <v>74</v>
      </c>
      <c r="GYD239" s="116"/>
      <c r="GYE239" s="116"/>
      <c r="GYF239" s="116"/>
      <c r="GYG239" s="116"/>
      <c r="GYH239" s="116"/>
      <c r="GYI239" s="116"/>
      <c r="GYJ239" s="116"/>
      <c r="GYK239" s="116" t="s">
        <v>74</v>
      </c>
      <c r="GYL239" s="116"/>
      <c r="GYM239" s="116"/>
      <c r="GYN239" s="116"/>
      <c r="GYO239" s="116"/>
      <c r="GYP239" s="116"/>
      <c r="GYQ239" s="116"/>
      <c r="GYR239" s="116"/>
      <c r="GYS239" s="116" t="s">
        <v>74</v>
      </c>
      <c r="GYT239" s="116"/>
      <c r="GYU239" s="116"/>
      <c r="GYV239" s="116"/>
      <c r="GYW239" s="116"/>
      <c r="GYX239" s="116"/>
      <c r="GYY239" s="116"/>
      <c r="GYZ239" s="116"/>
      <c r="GZA239" s="116" t="s">
        <v>74</v>
      </c>
      <c r="GZB239" s="116"/>
      <c r="GZC239" s="116"/>
      <c r="GZD239" s="116"/>
      <c r="GZE239" s="116"/>
      <c r="GZF239" s="116"/>
      <c r="GZG239" s="116"/>
      <c r="GZH239" s="116"/>
      <c r="GZI239" s="116" t="s">
        <v>74</v>
      </c>
      <c r="GZJ239" s="116"/>
      <c r="GZK239" s="116"/>
      <c r="GZL239" s="116"/>
      <c r="GZM239" s="116"/>
      <c r="GZN239" s="116"/>
      <c r="GZO239" s="116"/>
      <c r="GZP239" s="116"/>
      <c r="GZQ239" s="116" t="s">
        <v>74</v>
      </c>
      <c r="GZR239" s="116"/>
      <c r="GZS239" s="116"/>
      <c r="GZT239" s="116"/>
      <c r="GZU239" s="116"/>
      <c r="GZV239" s="116"/>
      <c r="GZW239" s="116"/>
      <c r="GZX239" s="116"/>
      <c r="GZY239" s="116" t="s">
        <v>74</v>
      </c>
      <c r="GZZ239" s="116"/>
      <c r="HAA239" s="116"/>
      <c r="HAB239" s="116"/>
      <c r="HAC239" s="116"/>
      <c r="HAD239" s="116"/>
      <c r="HAE239" s="116"/>
      <c r="HAF239" s="116"/>
      <c r="HAG239" s="116" t="s">
        <v>74</v>
      </c>
      <c r="HAH239" s="116"/>
      <c r="HAI239" s="116"/>
      <c r="HAJ239" s="116"/>
      <c r="HAK239" s="116"/>
      <c r="HAL239" s="116"/>
      <c r="HAM239" s="116"/>
      <c r="HAN239" s="116"/>
      <c r="HAO239" s="116" t="s">
        <v>74</v>
      </c>
      <c r="HAP239" s="116"/>
      <c r="HAQ239" s="116"/>
      <c r="HAR239" s="116"/>
      <c r="HAS239" s="116"/>
      <c r="HAT239" s="116"/>
      <c r="HAU239" s="116"/>
      <c r="HAV239" s="116"/>
      <c r="HAW239" s="116" t="s">
        <v>74</v>
      </c>
      <c r="HAX239" s="116"/>
      <c r="HAY239" s="116"/>
      <c r="HAZ239" s="116"/>
      <c r="HBA239" s="116"/>
      <c r="HBB239" s="116"/>
      <c r="HBC239" s="116"/>
      <c r="HBD239" s="116"/>
      <c r="HBE239" s="116" t="s">
        <v>74</v>
      </c>
      <c r="HBF239" s="116"/>
      <c r="HBG239" s="116"/>
      <c r="HBH239" s="116"/>
      <c r="HBI239" s="116"/>
      <c r="HBJ239" s="116"/>
      <c r="HBK239" s="116"/>
      <c r="HBL239" s="116"/>
      <c r="HBM239" s="116" t="s">
        <v>74</v>
      </c>
      <c r="HBN239" s="116"/>
      <c r="HBO239" s="116"/>
      <c r="HBP239" s="116"/>
      <c r="HBQ239" s="116"/>
      <c r="HBR239" s="116"/>
      <c r="HBS239" s="116"/>
      <c r="HBT239" s="116"/>
      <c r="HBU239" s="116" t="s">
        <v>74</v>
      </c>
      <c r="HBV239" s="116"/>
      <c r="HBW239" s="116"/>
      <c r="HBX239" s="116"/>
      <c r="HBY239" s="116"/>
      <c r="HBZ239" s="116"/>
      <c r="HCA239" s="116"/>
      <c r="HCB239" s="116"/>
      <c r="HCC239" s="116" t="s">
        <v>74</v>
      </c>
      <c r="HCD239" s="116"/>
      <c r="HCE239" s="116"/>
      <c r="HCF239" s="116"/>
      <c r="HCG239" s="116"/>
      <c r="HCH239" s="116"/>
      <c r="HCI239" s="116"/>
      <c r="HCJ239" s="116"/>
      <c r="HCK239" s="116" t="s">
        <v>74</v>
      </c>
      <c r="HCL239" s="116"/>
      <c r="HCM239" s="116"/>
      <c r="HCN239" s="116"/>
      <c r="HCO239" s="116"/>
      <c r="HCP239" s="116"/>
      <c r="HCQ239" s="116"/>
      <c r="HCR239" s="116"/>
      <c r="HCS239" s="116" t="s">
        <v>74</v>
      </c>
      <c r="HCT239" s="116"/>
      <c r="HCU239" s="116"/>
      <c r="HCV239" s="116"/>
      <c r="HCW239" s="116"/>
      <c r="HCX239" s="116"/>
      <c r="HCY239" s="116"/>
      <c r="HCZ239" s="116"/>
      <c r="HDA239" s="116" t="s">
        <v>74</v>
      </c>
      <c r="HDB239" s="116"/>
      <c r="HDC239" s="116"/>
      <c r="HDD239" s="116"/>
      <c r="HDE239" s="116"/>
      <c r="HDF239" s="116"/>
      <c r="HDG239" s="116"/>
      <c r="HDH239" s="116"/>
      <c r="HDI239" s="116" t="s">
        <v>74</v>
      </c>
      <c r="HDJ239" s="116"/>
      <c r="HDK239" s="116"/>
      <c r="HDL239" s="116"/>
      <c r="HDM239" s="116"/>
      <c r="HDN239" s="116"/>
      <c r="HDO239" s="116"/>
      <c r="HDP239" s="116"/>
      <c r="HDQ239" s="116" t="s">
        <v>74</v>
      </c>
      <c r="HDR239" s="116"/>
      <c r="HDS239" s="116"/>
      <c r="HDT239" s="116"/>
      <c r="HDU239" s="116"/>
      <c r="HDV239" s="116"/>
      <c r="HDW239" s="116"/>
      <c r="HDX239" s="116"/>
      <c r="HDY239" s="116" t="s">
        <v>74</v>
      </c>
      <c r="HDZ239" s="116"/>
      <c r="HEA239" s="116"/>
      <c r="HEB239" s="116"/>
      <c r="HEC239" s="116"/>
      <c r="HED239" s="116"/>
      <c r="HEE239" s="116"/>
      <c r="HEF239" s="116"/>
      <c r="HEG239" s="116" t="s">
        <v>74</v>
      </c>
      <c r="HEH239" s="116"/>
      <c r="HEI239" s="116"/>
      <c r="HEJ239" s="116"/>
      <c r="HEK239" s="116"/>
      <c r="HEL239" s="116"/>
      <c r="HEM239" s="116"/>
      <c r="HEN239" s="116"/>
      <c r="HEO239" s="116" t="s">
        <v>74</v>
      </c>
      <c r="HEP239" s="116"/>
      <c r="HEQ239" s="116"/>
      <c r="HER239" s="116"/>
      <c r="HES239" s="116"/>
      <c r="HET239" s="116"/>
      <c r="HEU239" s="116"/>
      <c r="HEV239" s="116"/>
      <c r="HEW239" s="116" t="s">
        <v>74</v>
      </c>
      <c r="HEX239" s="116"/>
      <c r="HEY239" s="116"/>
      <c r="HEZ239" s="116"/>
      <c r="HFA239" s="116"/>
      <c r="HFB239" s="116"/>
      <c r="HFC239" s="116"/>
      <c r="HFD239" s="116"/>
      <c r="HFE239" s="116" t="s">
        <v>74</v>
      </c>
      <c r="HFF239" s="116"/>
      <c r="HFG239" s="116"/>
      <c r="HFH239" s="116"/>
      <c r="HFI239" s="116"/>
      <c r="HFJ239" s="116"/>
      <c r="HFK239" s="116"/>
      <c r="HFL239" s="116"/>
      <c r="HFM239" s="116" t="s">
        <v>74</v>
      </c>
      <c r="HFN239" s="116"/>
      <c r="HFO239" s="116"/>
      <c r="HFP239" s="116"/>
      <c r="HFQ239" s="116"/>
      <c r="HFR239" s="116"/>
      <c r="HFS239" s="116"/>
      <c r="HFT239" s="116"/>
      <c r="HFU239" s="116" t="s">
        <v>74</v>
      </c>
      <c r="HFV239" s="116"/>
      <c r="HFW239" s="116"/>
      <c r="HFX239" s="116"/>
      <c r="HFY239" s="116"/>
      <c r="HFZ239" s="116"/>
      <c r="HGA239" s="116"/>
      <c r="HGB239" s="116"/>
      <c r="HGC239" s="116" t="s">
        <v>74</v>
      </c>
      <c r="HGD239" s="116"/>
      <c r="HGE239" s="116"/>
      <c r="HGF239" s="116"/>
      <c r="HGG239" s="116"/>
      <c r="HGH239" s="116"/>
      <c r="HGI239" s="116"/>
      <c r="HGJ239" s="116"/>
      <c r="HGK239" s="116" t="s">
        <v>74</v>
      </c>
      <c r="HGL239" s="116"/>
      <c r="HGM239" s="116"/>
      <c r="HGN239" s="116"/>
      <c r="HGO239" s="116"/>
      <c r="HGP239" s="116"/>
      <c r="HGQ239" s="116"/>
      <c r="HGR239" s="116"/>
      <c r="HGS239" s="116" t="s">
        <v>74</v>
      </c>
      <c r="HGT239" s="116"/>
      <c r="HGU239" s="116"/>
      <c r="HGV239" s="116"/>
      <c r="HGW239" s="116"/>
      <c r="HGX239" s="116"/>
      <c r="HGY239" s="116"/>
      <c r="HGZ239" s="116"/>
      <c r="HHA239" s="116" t="s">
        <v>74</v>
      </c>
      <c r="HHB239" s="116"/>
      <c r="HHC239" s="116"/>
      <c r="HHD239" s="116"/>
      <c r="HHE239" s="116"/>
      <c r="HHF239" s="116"/>
      <c r="HHG239" s="116"/>
      <c r="HHH239" s="116"/>
      <c r="HHI239" s="116" t="s">
        <v>74</v>
      </c>
      <c r="HHJ239" s="116"/>
      <c r="HHK239" s="116"/>
      <c r="HHL239" s="116"/>
      <c r="HHM239" s="116"/>
      <c r="HHN239" s="116"/>
      <c r="HHO239" s="116"/>
      <c r="HHP239" s="116"/>
      <c r="HHQ239" s="116" t="s">
        <v>74</v>
      </c>
      <c r="HHR239" s="116"/>
      <c r="HHS239" s="116"/>
      <c r="HHT239" s="116"/>
      <c r="HHU239" s="116"/>
      <c r="HHV239" s="116"/>
      <c r="HHW239" s="116"/>
      <c r="HHX239" s="116"/>
      <c r="HHY239" s="116" t="s">
        <v>74</v>
      </c>
      <c r="HHZ239" s="116"/>
      <c r="HIA239" s="116"/>
      <c r="HIB239" s="116"/>
      <c r="HIC239" s="116"/>
      <c r="HID239" s="116"/>
      <c r="HIE239" s="116"/>
      <c r="HIF239" s="116"/>
      <c r="HIG239" s="116" t="s">
        <v>74</v>
      </c>
      <c r="HIH239" s="116"/>
      <c r="HII239" s="116"/>
      <c r="HIJ239" s="116"/>
      <c r="HIK239" s="116"/>
      <c r="HIL239" s="116"/>
      <c r="HIM239" s="116"/>
      <c r="HIN239" s="116"/>
      <c r="HIO239" s="116" t="s">
        <v>74</v>
      </c>
      <c r="HIP239" s="116"/>
      <c r="HIQ239" s="116"/>
      <c r="HIR239" s="116"/>
      <c r="HIS239" s="116"/>
      <c r="HIT239" s="116"/>
      <c r="HIU239" s="116"/>
      <c r="HIV239" s="116"/>
      <c r="HIW239" s="116" t="s">
        <v>74</v>
      </c>
      <c r="HIX239" s="116"/>
      <c r="HIY239" s="116"/>
      <c r="HIZ239" s="116"/>
      <c r="HJA239" s="116"/>
      <c r="HJB239" s="116"/>
      <c r="HJC239" s="116"/>
      <c r="HJD239" s="116"/>
      <c r="HJE239" s="116" t="s">
        <v>74</v>
      </c>
      <c r="HJF239" s="116"/>
      <c r="HJG239" s="116"/>
      <c r="HJH239" s="116"/>
      <c r="HJI239" s="116"/>
      <c r="HJJ239" s="116"/>
      <c r="HJK239" s="116"/>
      <c r="HJL239" s="116"/>
      <c r="HJM239" s="116" t="s">
        <v>74</v>
      </c>
      <c r="HJN239" s="116"/>
      <c r="HJO239" s="116"/>
      <c r="HJP239" s="116"/>
      <c r="HJQ239" s="116"/>
      <c r="HJR239" s="116"/>
      <c r="HJS239" s="116"/>
      <c r="HJT239" s="116"/>
      <c r="HJU239" s="116" t="s">
        <v>74</v>
      </c>
      <c r="HJV239" s="116"/>
      <c r="HJW239" s="116"/>
      <c r="HJX239" s="116"/>
      <c r="HJY239" s="116"/>
      <c r="HJZ239" s="116"/>
      <c r="HKA239" s="116"/>
      <c r="HKB239" s="116"/>
      <c r="HKC239" s="116" t="s">
        <v>74</v>
      </c>
      <c r="HKD239" s="116"/>
      <c r="HKE239" s="116"/>
      <c r="HKF239" s="116"/>
      <c r="HKG239" s="116"/>
      <c r="HKH239" s="116"/>
      <c r="HKI239" s="116"/>
      <c r="HKJ239" s="116"/>
      <c r="HKK239" s="116" t="s">
        <v>74</v>
      </c>
      <c r="HKL239" s="116"/>
      <c r="HKM239" s="116"/>
      <c r="HKN239" s="116"/>
      <c r="HKO239" s="116"/>
      <c r="HKP239" s="116"/>
      <c r="HKQ239" s="116"/>
      <c r="HKR239" s="116"/>
      <c r="HKS239" s="116" t="s">
        <v>74</v>
      </c>
      <c r="HKT239" s="116"/>
      <c r="HKU239" s="116"/>
      <c r="HKV239" s="116"/>
      <c r="HKW239" s="116"/>
      <c r="HKX239" s="116"/>
      <c r="HKY239" s="116"/>
      <c r="HKZ239" s="116"/>
      <c r="HLA239" s="116" t="s">
        <v>74</v>
      </c>
      <c r="HLB239" s="116"/>
      <c r="HLC239" s="116"/>
      <c r="HLD239" s="116"/>
      <c r="HLE239" s="116"/>
      <c r="HLF239" s="116"/>
      <c r="HLG239" s="116"/>
      <c r="HLH239" s="116"/>
      <c r="HLI239" s="116" t="s">
        <v>74</v>
      </c>
      <c r="HLJ239" s="116"/>
      <c r="HLK239" s="116"/>
      <c r="HLL239" s="116"/>
      <c r="HLM239" s="116"/>
      <c r="HLN239" s="116"/>
      <c r="HLO239" s="116"/>
      <c r="HLP239" s="116"/>
      <c r="HLQ239" s="116" t="s">
        <v>74</v>
      </c>
      <c r="HLR239" s="116"/>
      <c r="HLS239" s="116"/>
      <c r="HLT239" s="116"/>
      <c r="HLU239" s="116"/>
      <c r="HLV239" s="116"/>
      <c r="HLW239" s="116"/>
      <c r="HLX239" s="116"/>
      <c r="HLY239" s="116" t="s">
        <v>74</v>
      </c>
      <c r="HLZ239" s="116"/>
      <c r="HMA239" s="116"/>
      <c r="HMB239" s="116"/>
      <c r="HMC239" s="116"/>
      <c r="HMD239" s="116"/>
      <c r="HME239" s="116"/>
      <c r="HMF239" s="116"/>
      <c r="HMG239" s="116" t="s">
        <v>74</v>
      </c>
      <c r="HMH239" s="116"/>
      <c r="HMI239" s="116"/>
      <c r="HMJ239" s="116"/>
      <c r="HMK239" s="116"/>
      <c r="HML239" s="116"/>
      <c r="HMM239" s="116"/>
      <c r="HMN239" s="116"/>
      <c r="HMO239" s="116" t="s">
        <v>74</v>
      </c>
      <c r="HMP239" s="116"/>
      <c r="HMQ239" s="116"/>
      <c r="HMR239" s="116"/>
      <c r="HMS239" s="116"/>
      <c r="HMT239" s="116"/>
      <c r="HMU239" s="116"/>
      <c r="HMV239" s="116"/>
      <c r="HMW239" s="116" t="s">
        <v>74</v>
      </c>
      <c r="HMX239" s="116"/>
      <c r="HMY239" s="116"/>
      <c r="HMZ239" s="116"/>
      <c r="HNA239" s="116"/>
      <c r="HNB239" s="116"/>
      <c r="HNC239" s="116"/>
      <c r="HND239" s="116"/>
      <c r="HNE239" s="116" t="s">
        <v>74</v>
      </c>
      <c r="HNF239" s="116"/>
      <c r="HNG239" s="116"/>
      <c r="HNH239" s="116"/>
      <c r="HNI239" s="116"/>
      <c r="HNJ239" s="116"/>
      <c r="HNK239" s="116"/>
      <c r="HNL239" s="116"/>
      <c r="HNM239" s="116" t="s">
        <v>74</v>
      </c>
      <c r="HNN239" s="116"/>
      <c r="HNO239" s="116"/>
      <c r="HNP239" s="116"/>
      <c r="HNQ239" s="116"/>
      <c r="HNR239" s="116"/>
      <c r="HNS239" s="116"/>
      <c r="HNT239" s="116"/>
      <c r="HNU239" s="116" t="s">
        <v>74</v>
      </c>
      <c r="HNV239" s="116"/>
      <c r="HNW239" s="116"/>
      <c r="HNX239" s="116"/>
      <c r="HNY239" s="116"/>
      <c r="HNZ239" s="116"/>
      <c r="HOA239" s="116"/>
      <c r="HOB239" s="116"/>
      <c r="HOC239" s="116" t="s">
        <v>74</v>
      </c>
      <c r="HOD239" s="116"/>
      <c r="HOE239" s="116"/>
      <c r="HOF239" s="116"/>
      <c r="HOG239" s="116"/>
      <c r="HOH239" s="116"/>
      <c r="HOI239" s="116"/>
      <c r="HOJ239" s="116"/>
      <c r="HOK239" s="116" t="s">
        <v>74</v>
      </c>
      <c r="HOL239" s="116"/>
      <c r="HOM239" s="116"/>
      <c r="HON239" s="116"/>
      <c r="HOO239" s="116"/>
      <c r="HOP239" s="116"/>
      <c r="HOQ239" s="116"/>
      <c r="HOR239" s="116"/>
      <c r="HOS239" s="116" t="s">
        <v>74</v>
      </c>
      <c r="HOT239" s="116"/>
      <c r="HOU239" s="116"/>
      <c r="HOV239" s="116"/>
      <c r="HOW239" s="116"/>
      <c r="HOX239" s="116"/>
      <c r="HOY239" s="116"/>
      <c r="HOZ239" s="116"/>
      <c r="HPA239" s="116" t="s">
        <v>74</v>
      </c>
      <c r="HPB239" s="116"/>
      <c r="HPC239" s="116"/>
      <c r="HPD239" s="116"/>
      <c r="HPE239" s="116"/>
      <c r="HPF239" s="116"/>
      <c r="HPG239" s="116"/>
      <c r="HPH239" s="116"/>
      <c r="HPI239" s="116" t="s">
        <v>74</v>
      </c>
      <c r="HPJ239" s="116"/>
      <c r="HPK239" s="116"/>
      <c r="HPL239" s="116"/>
      <c r="HPM239" s="116"/>
      <c r="HPN239" s="116"/>
      <c r="HPO239" s="116"/>
      <c r="HPP239" s="116"/>
      <c r="HPQ239" s="116" t="s">
        <v>74</v>
      </c>
      <c r="HPR239" s="116"/>
      <c r="HPS239" s="116"/>
      <c r="HPT239" s="116"/>
      <c r="HPU239" s="116"/>
      <c r="HPV239" s="116"/>
      <c r="HPW239" s="116"/>
      <c r="HPX239" s="116"/>
      <c r="HPY239" s="116" t="s">
        <v>74</v>
      </c>
      <c r="HPZ239" s="116"/>
      <c r="HQA239" s="116"/>
      <c r="HQB239" s="116"/>
      <c r="HQC239" s="116"/>
      <c r="HQD239" s="116"/>
      <c r="HQE239" s="116"/>
      <c r="HQF239" s="116"/>
      <c r="HQG239" s="116" t="s">
        <v>74</v>
      </c>
      <c r="HQH239" s="116"/>
      <c r="HQI239" s="116"/>
      <c r="HQJ239" s="116"/>
      <c r="HQK239" s="116"/>
      <c r="HQL239" s="116"/>
      <c r="HQM239" s="116"/>
      <c r="HQN239" s="116"/>
      <c r="HQO239" s="116" t="s">
        <v>74</v>
      </c>
      <c r="HQP239" s="116"/>
      <c r="HQQ239" s="116"/>
      <c r="HQR239" s="116"/>
      <c r="HQS239" s="116"/>
      <c r="HQT239" s="116"/>
      <c r="HQU239" s="116"/>
      <c r="HQV239" s="116"/>
      <c r="HQW239" s="116" t="s">
        <v>74</v>
      </c>
      <c r="HQX239" s="116"/>
      <c r="HQY239" s="116"/>
      <c r="HQZ239" s="116"/>
      <c r="HRA239" s="116"/>
      <c r="HRB239" s="116"/>
      <c r="HRC239" s="116"/>
      <c r="HRD239" s="116"/>
      <c r="HRE239" s="116" t="s">
        <v>74</v>
      </c>
      <c r="HRF239" s="116"/>
      <c r="HRG239" s="116"/>
      <c r="HRH239" s="116"/>
      <c r="HRI239" s="116"/>
      <c r="HRJ239" s="116"/>
      <c r="HRK239" s="116"/>
      <c r="HRL239" s="116"/>
      <c r="HRM239" s="116" t="s">
        <v>74</v>
      </c>
      <c r="HRN239" s="116"/>
      <c r="HRO239" s="116"/>
      <c r="HRP239" s="116"/>
      <c r="HRQ239" s="116"/>
      <c r="HRR239" s="116"/>
      <c r="HRS239" s="116"/>
      <c r="HRT239" s="116"/>
      <c r="HRU239" s="116" t="s">
        <v>74</v>
      </c>
      <c r="HRV239" s="116"/>
      <c r="HRW239" s="116"/>
      <c r="HRX239" s="116"/>
      <c r="HRY239" s="116"/>
      <c r="HRZ239" s="116"/>
      <c r="HSA239" s="116"/>
      <c r="HSB239" s="116"/>
      <c r="HSC239" s="116" t="s">
        <v>74</v>
      </c>
      <c r="HSD239" s="116"/>
      <c r="HSE239" s="116"/>
      <c r="HSF239" s="116"/>
      <c r="HSG239" s="116"/>
      <c r="HSH239" s="116"/>
      <c r="HSI239" s="116"/>
      <c r="HSJ239" s="116"/>
      <c r="HSK239" s="116" t="s">
        <v>74</v>
      </c>
      <c r="HSL239" s="116"/>
      <c r="HSM239" s="116"/>
      <c r="HSN239" s="116"/>
      <c r="HSO239" s="116"/>
      <c r="HSP239" s="116"/>
      <c r="HSQ239" s="116"/>
      <c r="HSR239" s="116"/>
      <c r="HSS239" s="116" t="s">
        <v>74</v>
      </c>
      <c r="HST239" s="116"/>
      <c r="HSU239" s="116"/>
      <c r="HSV239" s="116"/>
      <c r="HSW239" s="116"/>
      <c r="HSX239" s="116"/>
      <c r="HSY239" s="116"/>
      <c r="HSZ239" s="116"/>
      <c r="HTA239" s="116" t="s">
        <v>74</v>
      </c>
      <c r="HTB239" s="116"/>
      <c r="HTC239" s="116"/>
      <c r="HTD239" s="116"/>
      <c r="HTE239" s="116"/>
      <c r="HTF239" s="116"/>
      <c r="HTG239" s="116"/>
      <c r="HTH239" s="116"/>
      <c r="HTI239" s="116" t="s">
        <v>74</v>
      </c>
      <c r="HTJ239" s="116"/>
      <c r="HTK239" s="116"/>
      <c r="HTL239" s="116"/>
      <c r="HTM239" s="116"/>
      <c r="HTN239" s="116"/>
      <c r="HTO239" s="116"/>
      <c r="HTP239" s="116"/>
      <c r="HTQ239" s="116" t="s">
        <v>74</v>
      </c>
      <c r="HTR239" s="116"/>
      <c r="HTS239" s="116"/>
      <c r="HTT239" s="116"/>
      <c r="HTU239" s="116"/>
      <c r="HTV239" s="116"/>
      <c r="HTW239" s="116"/>
      <c r="HTX239" s="116"/>
      <c r="HTY239" s="116" t="s">
        <v>74</v>
      </c>
      <c r="HTZ239" s="116"/>
      <c r="HUA239" s="116"/>
      <c r="HUB239" s="116"/>
      <c r="HUC239" s="116"/>
      <c r="HUD239" s="116"/>
      <c r="HUE239" s="116"/>
      <c r="HUF239" s="116"/>
      <c r="HUG239" s="116" t="s">
        <v>74</v>
      </c>
      <c r="HUH239" s="116"/>
      <c r="HUI239" s="116"/>
      <c r="HUJ239" s="116"/>
      <c r="HUK239" s="116"/>
      <c r="HUL239" s="116"/>
      <c r="HUM239" s="116"/>
      <c r="HUN239" s="116"/>
      <c r="HUO239" s="116" t="s">
        <v>74</v>
      </c>
      <c r="HUP239" s="116"/>
      <c r="HUQ239" s="116"/>
      <c r="HUR239" s="116"/>
      <c r="HUS239" s="116"/>
      <c r="HUT239" s="116"/>
      <c r="HUU239" s="116"/>
      <c r="HUV239" s="116"/>
      <c r="HUW239" s="116" t="s">
        <v>74</v>
      </c>
      <c r="HUX239" s="116"/>
      <c r="HUY239" s="116"/>
      <c r="HUZ239" s="116"/>
      <c r="HVA239" s="116"/>
      <c r="HVB239" s="116"/>
      <c r="HVC239" s="116"/>
      <c r="HVD239" s="116"/>
      <c r="HVE239" s="116" t="s">
        <v>74</v>
      </c>
      <c r="HVF239" s="116"/>
      <c r="HVG239" s="116"/>
      <c r="HVH239" s="116"/>
      <c r="HVI239" s="116"/>
      <c r="HVJ239" s="116"/>
      <c r="HVK239" s="116"/>
      <c r="HVL239" s="116"/>
      <c r="HVM239" s="116" t="s">
        <v>74</v>
      </c>
      <c r="HVN239" s="116"/>
      <c r="HVO239" s="116"/>
      <c r="HVP239" s="116"/>
      <c r="HVQ239" s="116"/>
      <c r="HVR239" s="116"/>
      <c r="HVS239" s="116"/>
      <c r="HVT239" s="116"/>
      <c r="HVU239" s="116" t="s">
        <v>74</v>
      </c>
      <c r="HVV239" s="116"/>
      <c r="HVW239" s="116"/>
      <c r="HVX239" s="116"/>
      <c r="HVY239" s="116"/>
      <c r="HVZ239" s="116"/>
      <c r="HWA239" s="116"/>
      <c r="HWB239" s="116"/>
      <c r="HWC239" s="116" t="s">
        <v>74</v>
      </c>
      <c r="HWD239" s="116"/>
      <c r="HWE239" s="116"/>
      <c r="HWF239" s="116"/>
      <c r="HWG239" s="116"/>
      <c r="HWH239" s="116"/>
      <c r="HWI239" s="116"/>
      <c r="HWJ239" s="116"/>
      <c r="HWK239" s="116" t="s">
        <v>74</v>
      </c>
      <c r="HWL239" s="116"/>
      <c r="HWM239" s="116"/>
      <c r="HWN239" s="116"/>
      <c r="HWO239" s="116"/>
      <c r="HWP239" s="116"/>
      <c r="HWQ239" s="116"/>
      <c r="HWR239" s="116"/>
      <c r="HWS239" s="116" t="s">
        <v>74</v>
      </c>
      <c r="HWT239" s="116"/>
      <c r="HWU239" s="116"/>
      <c r="HWV239" s="116"/>
      <c r="HWW239" s="116"/>
      <c r="HWX239" s="116"/>
      <c r="HWY239" s="116"/>
      <c r="HWZ239" s="116"/>
      <c r="HXA239" s="116" t="s">
        <v>74</v>
      </c>
      <c r="HXB239" s="116"/>
      <c r="HXC239" s="116"/>
      <c r="HXD239" s="116"/>
      <c r="HXE239" s="116"/>
      <c r="HXF239" s="116"/>
      <c r="HXG239" s="116"/>
      <c r="HXH239" s="116"/>
      <c r="HXI239" s="116" t="s">
        <v>74</v>
      </c>
      <c r="HXJ239" s="116"/>
      <c r="HXK239" s="116"/>
      <c r="HXL239" s="116"/>
      <c r="HXM239" s="116"/>
      <c r="HXN239" s="116"/>
      <c r="HXO239" s="116"/>
      <c r="HXP239" s="116"/>
      <c r="HXQ239" s="116" t="s">
        <v>74</v>
      </c>
      <c r="HXR239" s="116"/>
      <c r="HXS239" s="116"/>
      <c r="HXT239" s="116"/>
      <c r="HXU239" s="116"/>
      <c r="HXV239" s="116"/>
      <c r="HXW239" s="116"/>
      <c r="HXX239" s="116"/>
      <c r="HXY239" s="116" t="s">
        <v>74</v>
      </c>
      <c r="HXZ239" s="116"/>
      <c r="HYA239" s="116"/>
      <c r="HYB239" s="116"/>
      <c r="HYC239" s="116"/>
      <c r="HYD239" s="116"/>
      <c r="HYE239" s="116"/>
      <c r="HYF239" s="116"/>
      <c r="HYG239" s="116" t="s">
        <v>74</v>
      </c>
      <c r="HYH239" s="116"/>
      <c r="HYI239" s="116"/>
      <c r="HYJ239" s="116"/>
      <c r="HYK239" s="116"/>
      <c r="HYL239" s="116"/>
      <c r="HYM239" s="116"/>
      <c r="HYN239" s="116"/>
      <c r="HYO239" s="116" t="s">
        <v>74</v>
      </c>
      <c r="HYP239" s="116"/>
      <c r="HYQ239" s="116"/>
      <c r="HYR239" s="116"/>
      <c r="HYS239" s="116"/>
      <c r="HYT239" s="116"/>
      <c r="HYU239" s="116"/>
      <c r="HYV239" s="116"/>
      <c r="HYW239" s="116" t="s">
        <v>74</v>
      </c>
      <c r="HYX239" s="116"/>
      <c r="HYY239" s="116"/>
      <c r="HYZ239" s="116"/>
      <c r="HZA239" s="116"/>
      <c r="HZB239" s="116"/>
      <c r="HZC239" s="116"/>
      <c r="HZD239" s="116"/>
      <c r="HZE239" s="116" t="s">
        <v>74</v>
      </c>
      <c r="HZF239" s="116"/>
      <c r="HZG239" s="116"/>
      <c r="HZH239" s="116"/>
      <c r="HZI239" s="116"/>
      <c r="HZJ239" s="116"/>
      <c r="HZK239" s="116"/>
      <c r="HZL239" s="116"/>
      <c r="HZM239" s="116" t="s">
        <v>74</v>
      </c>
      <c r="HZN239" s="116"/>
      <c r="HZO239" s="116"/>
      <c r="HZP239" s="116"/>
      <c r="HZQ239" s="116"/>
      <c r="HZR239" s="116"/>
      <c r="HZS239" s="116"/>
      <c r="HZT239" s="116"/>
      <c r="HZU239" s="116" t="s">
        <v>74</v>
      </c>
      <c r="HZV239" s="116"/>
      <c r="HZW239" s="116"/>
      <c r="HZX239" s="116"/>
      <c r="HZY239" s="116"/>
      <c r="HZZ239" s="116"/>
      <c r="IAA239" s="116"/>
      <c r="IAB239" s="116"/>
      <c r="IAC239" s="116" t="s">
        <v>74</v>
      </c>
      <c r="IAD239" s="116"/>
      <c r="IAE239" s="116"/>
      <c r="IAF239" s="116"/>
      <c r="IAG239" s="116"/>
      <c r="IAH239" s="116"/>
      <c r="IAI239" s="116"/>
      <c r="IAJ239" s="116"/>
      <c r="IAK239" s="116" t="s">
        <v>74</v>
      </c>
      <c r="IAL239" s="116"/>
      <c r="IAM239" s="116"/>
      <c r="IAN239" s="116"/>
      <c r="IAO239" s="116"/>
      <c r="IAP239" s="116"/>
      <c r="IAQ239" s="116"/>
      <c r="IAR239" s="116"/>
      <c r="IAS239" s="116" t="s">
        <v>74</v>
      </c>
      <c r="IAT239" s="116"/>
      <c r="IAU239" s="116"/>
      <c r="IAV239" s="116"/>
      <c r="IAW239" s="116"/>
      <c r="IAX239" s="116"/>
      <c r="IAY239" s="116"/>
      <c r="IAZ239" s="116"/>
      <c r="IBA239" s="116" t="s">
        <v>74</v>
      </c>
      <c r="IBB239" s="116"/>
      <c r="IBC239" s="116"/>
      <c r="IBD239" s="116"/>
      <c r="IBE239" s="116"/>
      <c r="IBF239" s="116"/>
      <c r="IBG239" s="116"/>
      <c r="IBH239" s="116"/>
      <c r="IBI239" s="116" t="s">
        <v>74</v>
      </c>
      <c r="IBJ239" s="116"/>
      <c r="IBK239" s="116"/>
      <c r="IBL239" s="116"/>
      <c r="IBM239" s="116"/>
      <c r="IBN239" s="116"/>
      <c r="IBO239" s="116"/>
      <c r="IBP239" s="116"/>
      <c r="IBQ239" s="116" t="s">
        <v>74</v>
      </c>
      <c r="IBR239" s="116"/>
      <c r="IBS239" s="116"/>
      <c r="IBT239" s="116"/>
      <c r="IBU239" s="116"/>
      <c r="IBV239" s="116"/>
      <c r="IBW239" s="116"/>
      <c r="IBX239" s="116"/>
      <c r="IBY239" s="116" t="s">
        <v>74</v>
      </c>
      <c r="IBZ239" s="116"/>
      <c r="ICA239" s="116"/>
      <c r="ICB239" s="116"/>
      <c r="ICC239" s="116"/>
      <c r="ICD239" s="116"/>
      <c r="ICE239" s="116"/>
      <c r="ICF239" s="116"/>
      <c r="ICG239" s="116" t="s">
        <v>74</v>
      </c>
      <c r="ICH239" s="116"/>
      <c r="ICI239" s="116"/>
      <c r="ICJ239" s="116"/>
      <c r="ICK239" s="116"/>
      <c r="ICL239" s="116"/>
      <c r="ICM239" s="116"/>
      <c r="ICN239" s="116"/>
      <c r="ICO239" s="116" t="s">
        <v>74</v>
      </c>
      <c r="ICP239" s="116"/>
      <c r="ICQ239" s="116"/>
      <c r="ICR239" s="116"/>
      <c r="ICS239" s="116"/>
      <c r="ICT239" s="116"/>
      <c r="ICU239" s="116"/>
      <c r="ICV239" s="116"/>
      <c r="ICW239" s="116" t="s">
        <v>74</v>
      </c>
      <c r="ICX239" s="116"/>
      <c r="ICY239" s="116"/>
      <c r="ICZ239" s="116"/>
      <c r="IDA239" s="116"/>
      <c r="IDB239" s="116"/>
      <c r="IDC239" s="116"/>
      <c r="IDD239" s="116"/>
      <c r="IDE239" s="116" t="s">
        <v>74</v>
      </c>
      <c r="IDF239" s="116"/>
      <c r="IDG239" s="116"/>
      <c r="IDH239" s="116"/>
      <c r="IDI239" s="116"/>
      <c r="IDJ239" s="116"/>
      <c r="IDK239" s="116"/>
      <c r="IDL239" s="116"/>
      <c r="IDM239" s="116" t="s">
        <v>74</v>
      </c>
      <c r="IDN239" s="116"/>
      <c r="IDO239" s="116"/>
      <c r="IDP239" s="116"/>
      <c r="IDQ239" s="116"/>
      <c r="IDR239" s="116"/>
      <c r="IDS239" s="116"/>
      <c r="IDT239" s="116"/>
      <c r="IDU239" s="116" t="s">
        <v>74</v>
      </c>
      <c r="IDV239" s="116"/>
      <c r="IDW239" s="116"/>
      <c r="IDX239" s="116"/>
      <c r="IDY239" s="116"/>
      <c r="IDZ239" s="116"/>
      <c r="IEA239" s="116"/>
      <c r="IEB239" s="116"/>
      <c r="IEC239" s="116" t="s">
        <v>74</v>
      </c>
      <c r="IED239" s="116"/>
      <c r="IEE239" s="116"/>
      <c r="IEF239" s="116"/>
      <c r="IEG239" s="116"/>
      <c r="IEH239" s="116"/>
      <c r="IEI239" s="116"/>
      <c r="IEJ239" s="116"/>
      <c r="IEK239" s="116" t="s">
        <v>74</v>
      </c>
      <c r="IEL239" s="116"/>
      <c r="IEM239" s="116"/>
      <c r="IEN239" s="116"/>
      <c r="IEO239" s="116"/>
      <c r="IEP239" s="116"/>
      <c r="IEQ239" s="116"/>
      <c r="IER239" s="116"/>
      <c r="IES239" s="116" t="s">
        <v>74</v>
      </c>
      <c r="IET239" s="116"/>
      <c r="IEU239" s="116"/>
      <c r="IEV239" s="116"/>
      <c r="IEW239" s="116"/>
      <c r="IEX239" s="116"/>
      <c r="IEY239" s="116"/>
      <c r="IEZ239" s="116"/>
      <c r="IFA239" s="116" t="s">
        <v>74</v>
      </c>
      <c r="IFB239" s="116"/>
      <c r="IFC239" s="116"/>
      <c r="IFD239" s="116"/>
      <c r="IFE239" s="116"/>
      <c r="IFF239" s="116"/>
      <c r="IFG239" s="116"/>
      <c r="IFH239" s="116"/>
      <c r="IFI239" s="116" t="s">
        <v>74</v>
      </c>
      <c r="IFJ239" s="116"/>
      <c r="IFK239" s="116"/>
      <c r="IFL239" s="116"/>
      <c r="IFM239" s="116"/>
      <c r="IFN239" s="116"/>
      <c r="IFO239" s="116"/>
      <c r="IFP239" s="116"/>
      <c r="IFQ239" s="116" t="s">
        <v>74</v>
      </c>
      <c r="IFR239" s="116"/>
      <c r="IFS239" s="116"/>
      <c r="IFT239" s="116"/>
      <c r="IFU239" s="116"/>
      <c r="IFV239" s="116"/>
      <c r="IFW239" s="116"/>
      <c r="IFX239" s="116"/>
      <c r="IFY239" s="116" t="s">
        <v>74</v>
      </c>
      <c r="IFZ239" s="116"/>
      <c r="IGA239" s="116"/>
      <c r="IGB239" s="116"/>
      <c r="IGC239" s="116"/>
      <c r="IGD239" s="116"/>
      <c r="IGE239" s="116"/>
      <c r="IGF239" s="116"/>
      <c r="IGG239" s="116" t="s">
        <v>74</v>
      </c>
      <c r="IGH239" s="116"/>
      <c r="IGI239" s="116"/>
      <c r="IGJ239" s="116"/>
      <c r="IGK239" s="116"/>
      <c r="IGL239" s="116"/>
      <c r="IGM239" s="116"/>
      <c r="IGN239" s="116"/>
      <c r="IGO239" s="116" t="s">
        <v>74</v>
      </c>
      <c r="IGP239" s="116"/>
      <c r="IGQ239" s="116"/>
      <c r="IGR239" s="116"/>
      <c r="IGS239" s="116"/>
      <c r="IGT239" s="116"/>
      <c r="IGU239" s="116"/>
      <c r="IGV239" s="116"/>
      <c r="IGW239" s="116" t="s">
        <v>74</v>
      </c>
      <c r="IGX239" s="116"/>
      <c r="IGY239" s="116"/>
      <c r="IGZ239" s="116"/>
      <c r="IHA239" s="116"/>
      <c r="IHB239" s="116"/>
      <c r="IHC239" s="116"/>
      <c r="IHD239" s="116"/>
      <c r="IHE239" s="116" t="s">
        <v>74</v>
      </c>
      <c r="IHF239" s="116"/>
      <c r="IHG239" s="116"/>
      <c r="IHH239" s="116"/>
      <c r="IHI239" s="116"/>
      <c r="IHJ239" s="116"/>
      <c r="IHK239" s="116"/>
      <c r="IHL239" s="116"/>
      <c r="IHM239" s="116" t="s">
        <v>74</v>
      </c>
      <c r="IHN239" s="116"/>
      <c r="IHO239" s="116"/>
      <c r="IHP239" s="116"/>
      <c r="IHQ239" s="116"/>
      <c r="IHR239" s="116"/>
      <c r="IHS239" s="116"/>
      <c r="IHT239" s="116"/>
      <c r="IHU239" s="116" t="s">
        <v>74</v>
      </c>
      <c r="IHV239" s="116"/>
      <c r="IHW239" s="116"/>
      <c r="IHX239" s="116"/>
      <c r="IHY239" s="116"/>
      <c r="IHZ239" s="116"/>
      <c r="IIA239" s="116"/>
      <c r="IIB239" s="116"/>
      <c r="IIC239" s="116" t="s">
        <v>74</v>
      </c>
      <c r="IID239" s="116"/>
      <c r="IIE239" s="116"/>
      <c r="IIF239" s="116"/>
      <c r="IIG239" s="116"/>
      <c r="IIH239" s="116"/>
      <c r="III239" s="116"/>
      <c r="IIJ239" s="116"/>
      <c r="IIK239" s="116" t="s">
        <v>74</v>
      </c>
      <c r="IIL239" s="116"/>
      <c r="IIM239" s="116"/>
      <c r="IIN239" s="116"/>
      <c r="IIO239" s="116"/>
      <c r="IIP239" s="116"/>
      <c r="IIQ239" s="116"/>
      <c r="IIR239" s="116"/>
      <c r="IIS239" s="116" t="s">
        <v>74</v>
      </c>
      <c r="IIT239" s="116"/>
      <c r="IIU239" s="116"/>
      <c r="IIV239" s="116"/>
      <c r="IIW239" s="116"/>
      <c r="IIX239" s="116"/>
      <c r="IIY239" s="116"/>
      <c r="IIZ239" s="116"/>
      <c r="IJA239" s="116" t="s">
        <v>74</v>
      </c>
      <c r="IJB239" s="116"/>
      <c r="IJC239" s="116"/>
      <c r="IJD239" s="116"/>
      <c r="IJE239" s="116"/>
      <c r="IJF239" s="116"/>
      <c r="IJG239" s="116"/>
      <c r="IJH239" s="116"/>
      <c r="IJI239" s="116" t="s">
        <v>74</v>
      </c>
      <c r="IJJ239" s="116"/>
      <c r="IJK239" s="116"/>
      <c r="IJL239" s="116"/>
      <c r="IJM239" s="116"/>
      <c r="IJN239" s="116"/>
      <c r="IJO239" s="116"/>
      <c r="IJP239" s="116"/>
      <c r="IJQ239" s="116" t="s">
        <v>74</v>
      </c>
      <c r="IJR239" s="116"/>
      <c r="IJS239" s="116"/>
      <c r="IJT239" s="116"/>
      <c r="IJU239" s="116"/>
      <c r="IJV239" s="116"/>
      <c r="IJW239" s="116"/>
      <c r="IJX239" s="116"/>
      <c r="IJY239" s="116" t="s">
        <v>74</v>
      </c>
      <c r="IJZ239" s="116"/>
      <c r="IKA239" s="116"/>
      <c r="IKB239" s="116"/>
      <c r="IKC239" s="116"/>
      <c r="IKD239" s="116"/>
      <c r="IKE239" s="116"/>
      <c r="IKF239" s="116"/>
      <c r="IKG239" s="116" t="s">
        <v>74</v>
      </c>
      <c r="IKH239" s="116"/>
      <c r="IKI239" s="116"/>
      <c r="IKJ239" s="116"/>
      <c r="IKK239" s="116"/>
      <c r="IKL239" s="116"/>
      <c r="IKM239" s="116"/>
      <c r="IKN239" s="116"/>
      <c r="IKO239" s="116" t="s">
        <v>74</v>
      </c>
      <c r="IKP239" s="116"/>
      <c r="IKQ239" s="116"/>
      <c r="IKR239" s="116"/>
      <c r="IKS239" s="116"/>
      <c r="IKT239" s="116"/>
      <c r="IKU239" s="116"/>
      <c r="IKV239" s="116"/>
      <c r="IKW239" s="116" t="s">
        <v>74</v>
      </c>
      <c r="IKX239" s="116"/>
      <c r="IKY239" s="116"/>
      <c r="IKZ239" s="116"/>
      <c r="ILA239" s="116"/>
      <c r="ILB239" s="116"/>
      <c r="ILC239" s="116"/>
      <c r="ILD239" s="116"/>
      <c r="ILE239" s="116" t="s">
        <v>74</v>
      </c>
      <c r="ILF239" s="116"/>
      <c r="ILG239" s="116"/>
      <c r="ILH239" s="116"/>
      <c r="ILI239" s="116"/>
      <c r="ILJ239" s="116"/>
      <c r="ILK239" s="116"/>
      <c r="ILL239" s="116"/>
      <c r="ILM239" s="116" t="s">
        <v>74</v>
      </c>
      <c r="ILN239" s="116"/>
      <c r="ILO239" s="116"/>
      <c r="ILP239" s="116"/>
      <c r="ILQ239" s="116"/>
      <c r="ILR239" s="116"/>
      <c r="ILS239" s="116"/>
      <c r="ILT239" s="116"/>
      <c r="ILU239" s="116" t="s">
        <v>74</v>
      </c>
      <c r="ILV239" s="116"/>
      <c r="ILW239" s="116"/>
      <c r="ILX239" s="116"/>
      <c r="ILY239" s="116"/>
      <c r="ILZ239" s="116"/>
      <c r="IMA239" s="116"/>
      <c r="IMB239" s="116"/>
      <c r="IMC239" s="116" t="s">
        <v>74</v>
      </c>
      <c r="IMD239" s="116"/>
      <c r="IME239" s="116"/>
      <c r="IMF239" s="116"/>
      <c r="IMG239" s="116"/>
      <c r="IMH239" s="116"/>
      <c r="IMI239" s="116"/>
      <c r="IMJ239" s="116"/>
      <c r="IMK239" s="116" t="s">
        <v>74</v>
      </c>
      <c r="IML239" s="116"/>
      <c r="IMM239" s="116"/>
      <c r="IMN239" s="116"/>
      <c r="IMO239" s="116"/>
      <c r="IMP239" s="116"/>
      <c r="IMQ239" s="116"/>
      <c r="IMR239" s="116"/>
      <c r="IMS239" s="116" t="s">
        <v>74</v>
      </c>
      <c r="IMT239" s="116"/>
      <c r="IMU239" s="116"/>
      <c r="IMV239" s="116"/>
      <c r="IMW239" s="116"/>
      <c r="IMX239" s="116"/>
      <c r="IMY239" s="116"/>
      <c r="IMZ239" s="116"/>
      <c r="INA239" s="116" t="s">
        <v>74</v>
      </c>
      <c r="INB239" s="116"/>
      <c r="INC239" s="116"/>
      <c r="IND239" s="116"/>
      <c r="INE239" s="116"/>
      <c r="INF239" s="116"/>
      <c r="ING239" s="116"/>
      <c r="INH239" s="116"/>
      <c r="INI239" s="116" t="s">
        <v>74</v>
      </c>
      <c r="INJ239" s="116"/>
      <c r="INK239" s="116"/>
      <c r="INL239" s="116"/>
      <c r="INM239" s="116"/>
      <c r="INN239" s="116"/>
      <c r="INO239" s="116"/>
      <c r="INP239" s="116"/>
      <c r="INQ239" s="116" t="s">
        <v>74</v>
      </c>
      <c r="INR239" s="116"/>
      <c r="INS239" s="116"/>
      <c r="INT239" s="116"/>
      <c r="INU239" s="116"/>
      <c r="INV239" s="116"/>
      <c r="INW239" s="116"/>
      <c r="INX239" s="116"/>
      <c r="INY239" s="116" t="s">
        <v>74</v>
      </c>
      <c r="INZ239" s="116"/>
      <c r="IOA239" s="116"/>
      <c r="IOB239" s="116"/>
      <c r="IOC239" s="116"/>
      <c r="IOD239" s="116"/>
      <c r="IOE239" s="116"/>
      <c r="IOF239" s="116"/>
      <c r="IOG239" s="116" t="s">
        <v>74</v>
      </c>
      <c r="IOH239" s="116"/>
      <c r="IOI239" s="116"/>
      <c r="IOJ239" s="116"/>
      <c r="IOK239" s="116"/>
      <c r="IOL239" s="116"/>
      <c r="IOM239" s="116"/>
      <c r="ION239" s="116"/>
      <c r="IOO239" s="116" t="s">
        <v>74</v>
      </c>
      <c r="IOP239" s="116"/>
      <c r="IOQ239" s="116"/>
      <c r="IOR239" s="116"/>
      <c r="IOS239" s="116"/>
      <c r="IOT239" s="116"/>
      <c r="IOU239" s="116"/>
      <c r="IOV239" s="116"/>
      <c r="IOW239" s="116" t="s">
        <v>74</v>
      </c>
      <c r="IOX239" s="116"/>
      <c r="IOY239" s="116"/>
      <c r="IOZ239" s="116"/>
      <c r="IPA239" s="116"/>
      <c r="IPB239" s="116"/>
      <c r="IPC239" s="116"/>
      <c r="IPD239" s="116"/>
      <c r="IPE239" s="116" t="s">
        <v>74</v>
      </c>
      <c r="IPF239" s="116"/>
      <c r="IPG239" s="116"/>
      <c r="IPH239" s="116"/>
      <c r="IPI239" s="116"/>
      <c r="IPJ239" s="116"/>
      <c r="IPK239" s="116"/>
      <c r="IPL239" s="116"/>
      <c r="IPM239" s="116" t="s">
        <v>74</v>
      </c>
      <c r="IPN239" s="116"/>
      <c r="IPO239" s="116"/>
      <c r="IPP239" s="116"/>
      <c r="IPQ239" s="116"/>
      <c r="IPR239" s="116"/>
      <c r="IPS239" s="116"/>
      <c r="IPT239" s="116"/>
      <c r="IPU239" s="116" t="s">
        <v>74</v>
      </c>
      <c r="IPV239" s="116"/>
      <c r="IPW239" s="116"/>
      <c r="IPX239" s="116"/>
      <c r="IPY239" s="116"/>
      <c r="IPZ239" s="116"/>
      <c r="IQA239" s="116"/>
      <c r="IQB239" s="116"/>
      <c r="IQC239" s="116" t="s">
        <v>74</v>
      </c>
      <c r="IQD239" s="116"/>
      <c r="IQE239" s="116"/>
      <c r="IQF239" s="116"/>
      <c r="IQG239" s="116"/>
      <c r="IQH239" s="116"/>
      <c r="IQI239" s="116"/>
      <c r="IQJ239" s="116"/>
      <c r="IQK239" s="116" t="s">
        <v>74</v>
      </c>
      <c r="IQL239" s="116"/>
      <c r="IQM239" s="116"/>
      <c r="IQN239" s="116"/>
      <c r="IQO239" s="116"/>
      <c r="IQP239" s="116"/>
      <c r="IQQ239" s="116"/>
      <c r="IQR239" s="116"/>
      <c r="IQS239" s="116" t="s">
        <v>74</v>
      </c>
      <c r="IQT239" s="116"/>
      <c r="IQU239" s="116"/>
      <c r="IQV239" s="116"/>
      <c r="IQW239" s="116"/>
      <c r="IQX239" s="116"/>
      <c r="IQY239" s="116"/>
      <c r="IQZ239" s="116"/>
      <c r="IRA239" s="116" t="s">
        <v>74</v>
      </c>
      <c r="IRB239" s="116"/>
      <c r="IRC239" s="116"/>
      <c r="IRD239" s="116"/>
      <c r="IRE239" s="116"/>
      <c r="IRF239" s="116"/>
      <c r="IRG239" s="116"/>
      <c r="IRH239" s="116"/>
      <c r="IRI239" s="116" t="s">
        <v>74</v>
      </c>
      <c r="IRJ239" s="116"/>
      <c r="IRK239" s="116"/>
      <c r="IRL239" s="116"/>
      <c r="IRM239" s="116"/>
      <c r="IRN239" s="116"/>
      <c r="IRO239" s="116"/>
      <c r="IRP239" s="116"/>
      <c r="IRQ239" s="116" t="s">
        <v>74</v>
      </c>
      <c r="IRR239" s="116"/>
      <c r="IRS239" s="116"/>
      <c r="IRT239" s="116"/>
      <c r="IRU239" s="116"/>
      <c r="IRV239" s="116"/>
      <c r="IRW239" s="116"/>
      <c r="IRX239" s="116"/>
      <c r="IRY239" s="116" t="s">
        <v>74</v>
      </c>
      <c r="IRZ239" s="116"/>
      <c r="ISA239" s="116"/>
      <c r="ISB239" s="116"/>
      <c r="ISC239" s="116"/>
      <c r="ISD239" s="116"/>
      <c r="ISE239" s="116"/>
      <c r="ISF239" s="116"/>
      <c r="ISG239" s="116" t="s">
        <v>74</v>
      </c>
      <c r="ISH239" s="116"/>
      <c r="ISI239" s="116"/>
      <c r="ISJ239" s="116"/>
      <c r="ISK239" s="116"/>
      <c r="ISL239" s="116"/>
      <c r="ISM239" s="116"/>
      <c r="ISN239" s="116"/>
      <c r="ISO239" s="116" t="s">
        <v>74</v>
      </c>
      <c r="ISP239" s="116"/>
      <c r="ISQ239" s="116"/>
      <c r="ISR239" s="116"/>
      <c r="ISS239" s="116"/>
      <c r="IST239" s="116"/>
      <c r="ISU239" s="116"/>
      <c r="ISV239" s="116"/>
      <c r="ISW239" s="116" t="s">
        <v>74</v>
      </c>
      <c r="ISX239" s="116"/>
      <c r="ISY239" s="116"/>
      <c r="ISZ239" s="116"/>
      <c r="ITA239" s="116"/>
      <c r="ITB239" s="116"/>
      <c r="ITC239" s="116"/>
      <c r="ITD239" s="116"/>
      <c r="ITE239" s="116" t="s">
        <v>74</v>
      </c>
      <c r="ITF239" s="116"/>
      <c r="ITG239" s="116"/>
      <c r="ITH239" s="116"/>
      <c r="ITI239" s="116"/>
      <c r="ITJ239" s="116"/>
      <c r="ITK239" s="116"/>
      <c r="ITL239" s="116"/>
      <c r="ITM239" s="116" t="s">
        <v>74</v>
      </c>
      <c r="ITN239" s="116"/>
      <c r="ITO239" s="116"/>
      <c r="ITP239" s="116"/>
      <c r="ITQ239" s="116"/>
      <c r="ITR239" s="116"/>
      <c r="ITS239" s="116"/>
      <c r="ITT239" s="116"/>
      <c r="ITU239" s="116" t="s">
        <v>74</v>
      </c>
      <c r="ITV239" s="116"/>
      <c r="ITW239" s="116"/>
      <c r="ITX239" s="116"/>
      <c r="ITY239" s="116"/>
      <c r="ITZ239" s="116"/>
      <c r="IUA239" s="116"/>
      <c r="IUB239" s="116"/>
      <c r="IUC239" s="116" t="s">
        <v>74</v>
      </c>
      <c r="IUD239" s="116"/>
      <c r="IUE239" s="116"/>
      <c r="IUF239" s="116"/>
      <c r="IUG239" s="116"/>
      <c r="IUH239" s="116"/>
      <c r="IUI239" s="116"/>
      <c r="IUJ239" s="116"/>
      <c r="IUK239" s="116" t="s">
        <v>74</v>
      </c>
      <c r="IUL239" s="116"/>
      <c r="IUM239" s="116"/>
      <c r="IUN239" s="116"/>
      <c r="IUO239" s="116"/>
      <c r="IUP239" s="116"/>
      <c r="IUQ239" s="116"/>
      <c r="IUR239" s="116"/>
      <c r="IUS239" s="116" t="s">
        <v>74</v>
      </c>
      <c r="IUT239" s="116"/>
      <c r="IUU239" s="116"/>
      <c r="IUV239" s="116"/>
      <c r="IUW239" s="116"/>
      <c r="IUX239" s="116"/>
      <c r="IUY239" s="116"/>
      <c r="IUZ239" s="116"/>
      <c r="IVA239" s="116" t="s">
        <v>74</v>
      </c>
      <c r="IVB239" s="116"/>
      <c r="IVC239" s="116"/>
      <c r="IVD239" s="116"/>
      <c r="IVE239" s="116"/>
      <c r="IVF239" s="116"/>
      <c r="IVG239" s="116"/>
      <c r="IVH239" s="116"/>
      <c r="IVI239" s="116" t="s">
        <v>74</v>
      </c>
      <c r="IVJ239" s="116"/>
      <c r="IVK239" s="116"/>
      <c r="IVL239" s="116"/>
      <c r="IVM239" s="116"/>
      <c r="IVN239" s="116"/>
      <c r="IVO239" s="116"/>
      <c r="IVP239" s="116"/>
      <c r="IVQ239" s="116" t="s">
        <v>74</v>
      </c>
      <c r="IVR239" s="116"/>
      <c r="IVS239" s="116"/>
      <c r="IVT239" s="116"/>
      <c r="IVU239" s="116"/>
      <c r="IVV239" s="116"/>
      <c r="IVW239" s="116"/>
      <c r="IVX239" s="116"/>
      <c r="IVY239" s="116" t="s">
        <v>74</v>
      </c>
      <c r="IVZ239" s="116"/>
      <c r="IWA239" s="116"/>
      <c r="IWB239" s="116"/>
      <c r="IWC239" s="116"/>
      <c r="IWD239" s="116"/>
      <c r="IWE239" s="116"/>
      <c r="IWF239" s="116"/>
      <c r="IWG239" s="116" t="s">
        <v>74</v>
      </c>
      <c r="IWH239" s="116"/>
      <c r="IWI239" s="116"/>
      <c r="IWJ239" s="116"/>
      <c r="IWK239" s="116"/>
      <c r="IWL239" s="116"/>
      <c r="IWM239" s="116"/>
      <c r="IWN239" s="116"/>
      <c r="IWO239" s="116" t="s">
        <v>74</v>
      </c>
      <c r="IWP239" s="116"/>
      <c r="IWQ239" s="116"/>
      <c r="IWR239" s="116"/>
      <c r="IWS239" s="116"/>
      <c r="IWT239" s="116"/>
      <c r="IWU239" s="116"/>
      <c r="IWV239" s="116"/>
      <c r="IWW239" s="116" t="s">
        <v>74</v>
      </c>
      <c r="IWX239" s="116"/>
      <c r="IWY239" s="116"/>
      <c r="IWZ239" s="116"/>
      <c r="IXA239" s="116"/>
      <c r="IXB239" s="116"/>
      <c r="IXC239" s="116"/>
      <c r="IXD239" s="116"/>
      <c r="IXE239" s="116" t="s">
        <v>74</v>
      </c>
      <c r="IXF239" s="116"/>
      <c r="IXG239" s="116"/>
      <c r="IXH239" s="116"/>
      <c r="IXI239" s="116"/>
      <c r="IXJ239" s="116"/>
      <c r="IXK239" s="116"/>
      <c r="IXL239" s="116"/>
      <c r="IXM239" s="116" t="s">
        <v>74</v>
      </c>
      <c r="IXN239" s="116"/>
      <c r="IXO239" s="116"/>
      <c r="IXP239" s="116"/>
      <c r="IXQ239" s="116"/>
      <c r="IXR239" s="116"/>
      <c r="IXS239" s="116"/>
      <c r="IXT239" s="116"/>
      <c r="IXU239" s="116" t="s">
        <v>74</v>
      </c>
      <c r="IXV239" s="116"/>
      <c r="IXW239" s="116"/>
      <c r="IXX239" s="116"/>
      <c r="IXY239" s="116"/>
      <c r="IXZ239" s="116"/>
      <c r="IYA239" s="116"/>
      <c r="IYB239" s="116"/>
      <c r="IYC239" s="116" t="s">
        <v>74</v>
      </c>
      <c r="IYD239" s="116"/>
      <c r="IYE239" s="116"/>
      <c r="IYF239" s="116"/>
      <c r="IYG239" s="116"/>
      <c r="IYH239" s="116"/>
      <c r="IYI239" s="116"/>
      <c r="IYJ239" s="116"/>
      <c r="IYK239" s="116" t="s">
        <v>74</v>
      </c>
      <c r="IYL239" s="116"/>
      <c r="IYM239" s="116"/>
      <c r="IYN239" s="116"/>
      <c r="IYO239" s="116"/>
      <c r="IYP239" s="116"/>
      <c r="IYQ239" s="116"/>
      <c r="IYR239" s="116"/>
      <c r="IYS239" s="116" t="s">
        <v>74</v>
      </c>
      <c r="IYT239" s="116"/>
      <c r="IYU239" s="116"/>
      <c r="IYV239" s="116"/>
      <c r="IYW239" s="116"/>
      <c r="IYX239" s="116"/>
      <c r="IYY239" s="116"/>
      <c r="IYZ239" s="116"/>
      <c r="IZA239" s="116" t="s">
        <v>74</v>
      </c>
      <c r="IZB239" s="116"/>
      <c r="IZC239" s="116"/>
      <c r="IZD239" s="116"/>
      <c r="IZE239" s="116"/>
      <c r="IZF239" s="116"/>
      <c r="IZG239" s="116"/>
      <c r="IZH239" s="116"/>
      <c r="IZI239" s="116" t="s">
        <v>74</v>
      </c>
      <c r="IZJ239" s="116"/>
      <c r="IZK239" s="116"/>
      <c r="IZL239" s="116"/>
      <c r="IZM239" s="116"/>
      <c r="IZN239" s="116"/>
      <c r="IZO239" s="116"/>
      <c r="IZP239" s="116"/>
      <c r="IZQ239" s="116" t="s">
        <v>74</v>
      </c>
      <c r="IZR239" s="116"/>
      <c r="IZS239" s="116"/>
      <c r="IZT239" s="116"/>
      <c r="IZU239" s="116"/>
      <c r="IZV239" s="116"/>
      <c r="IZW239" s="116"/>
      <c r="IZX239" s="116"/>
      <c r="IZY239" s="116" t="s">
        <v>74</v>
      </c>
      <c r="IZZ239" s="116"/>
      <c r="JAA239" s="116"/>
      <c r="JAB239" s="116"/>
      <c r="JAC239" s="116"/>
      <c r="JAD239" s="116"/>
      <c r="JAE239" s="116"/>
      <c r="JAF239" s="116"/>
      <c r="JAG239" s="116" t="s">
        <v>74</v>
      </c>
      <c r="JAH239" s="116"/>
      <c r="JAI239" s="116"/>
      <c r="JAJ239" s="116"/>
      <c r="JAK239" s="116"/>
      <c r="JAL239" s="116"/>
      <c r="JAM239" s="116"/>
      <c r="JAN239" s="116"/>
      <c r="JAO239" s="116" t="s">
        <v>74</v>
      </c>
      <c r="JAP239" s="116"/>
      <c r="JAQ239" s="116"/>
      <c r="JAR239" s="116"/>
      <c r="JAS239" s="116"/>
      <c r="JAT239" s="116"/>
      <c r="JAU239" s="116"/>
      <c r="JAV239" s="116"/>
      <c r="JAW239" s="116" t="s">
        <v>74</v>
      </c>
      <c r="JAX239" s="116"/>
      <c r="JAY239" s="116"/>
      <c r="JAZ239" s="116"/>
      <c r="JBA239" s="116"/>
      <c r="JBB239" s="116"/>
      <c r="JBC239" s="116"/>
      <c r="JBD239" s="116"/>
      <c r="JBE239" s="116" t="s">
        <v>74</v>
      </c>
      <c r="JBF239" s="116"/>
      <c r="JBG239" s="116"/>
      <c r="JBH239" s="116"/>
      <c r="JBI239" s="116"/>
      <c r="JBJ239" s="116"/>
      <c r="JBK239" s="116"/>
      <c r="JBL239" s="116"/>
      <c r="JBM239" s="116" t="s">
        <v>74</v>
      </c>
      <c r="JBN239" s="116"/>
      <c r="JBO239" s="116"/>
      <c r="JBP239" s="116"/>
      <c r="JBQ239" s="116"/>
      <c r="JBR239" s="116"/>
      <c r="JBS239" s="116"/>
      <c r="JBT239" s="116"/>
      <c r="JBU239" s="116" t="s">
        <v>74</v>
      </c>
      <c r="JBV239" s="116"/>
      <c r="JBW239" s="116"/>
      <c r="JBX239" s="116"/>
      <c r="JBY239" s="116"/>
      <c r="JBZ239" s="116"/>
      <c r="JCA239" s="116"/>
      <c r="JCB239" s="116"/>
      <c r="JCC239" s="116" t="s">
        <v>74</v>
      </c>
      <c r="JCD239" s="116"/>
      <c r="JCE239" s="116"/>
      <c r="JCF239" s="116"/>
      <c r="JCG239" s="116"/>
      <c r="JCH239" s="116"/>
      <c r="JCI239" s="116"/>
      <c r="JCJ239" s="116"/>
      <c r="JCK239" s="116" t="s">
        <v>74</v>
      </c>
      <c r="JCL239" s="116"/>
      <c r="JCM239" s="116"/>
      <c r="JCN239" s="116"/>
      <c r="JCO239" s="116"/>
      <c r="JCP239" s="116"/>
      <c r="JCQ239" s="116"/>
      <c r="JCR239" s="116"/>
      <c r="JCS239" s="116" t="s">
        <v>74</v>
      </c>
      <c r="JCT239" s="116"/>
      <c r="JCU239" s="116"/>
      <c r="JCV239" s="116"/>
      <c r="JCW239" s="116"/>
      <c r="JCX239" s="116"/>
      <c r="JCY239" s="116"/>
      <c r="JCZ239" s="116"/>
      <c r="JDA239" s="116" t="s">
        <v>74</v>
      </c>
      <c r="JDB239" s="116"/>
      <c r="JDC239" s="116"/>
      <c r="JDD239" s="116"/>
      <c r="JDE239" s="116"/>
      <c r="JDF239" s="116"/>
      <c r="JDG239" s="116"/>
      <c r="JDH239" s="116"/>
      <c r="JDI239" s="116" t="s">
        <v>74</v>
      </c>
      <c r="JDJ239" s="116"/>
      <c r="JDK239" s="116"/>
      <c r="JDL239" s="116"/>
      <c r="JDM239" s="116"/>
      <c r="JDN239" s="116"/>
      <c r="JDO239" s="116"/>
      <c r="JDP239" s="116"/>
      <c r="JDQ239" s="116" t="s">
        <v>74</v>
      </c>
      <c r="JDR239" s="116"/>
      <c r="JDS239" s="116"/>
      <c r="JDT239" s="116"/>
      <c r="JDU239" s="116"/>
      <c r="JDV239" s="116"/>
      <c r="JDW239" s="116"/>
      <c r="JDX239" s="116"/>
      <c r="JDY239" s="116" t="s">
        <v>74</v>
      </c>
      <c r="JDZ239" s="116"/>
      <c r="JEA239" s="116"/>
      <c r="JEB239" s="116"/>
      <c r="JEC239" s="116"/>
      <c r="JED239" s="116"/>
      <c r="JEE239" s="116"/>
      <c r="JEF239" s="116"/>
      <c r="JEG239" s="116" t="s">
        <v>74</v>
      </c>
      <c r="JEH239" s="116"/>
      <c r="JEI239" s="116"/>
      <c r="JEJ239" s="116"/>
      <c r="JEK239" s="116"/>
      <c r="JEL239" s="116"/>
      <c r="JEM239" s="116"/>
      <c r="JEN239" s="116"/>
      <c r="JEO239" s="116" t="s">
        <v>74</v>
      </c>
      <c r="JEP239" s="116"/>
      <c r="JEQ239" s="116"/>
      <c r="JER239" s="116"/>
      <c r="JES239" s="116"/>
      <c r="JET239" s="116"/>
      <c r="JEU239" s="116"/>
      <c r="JEV239" s="116"/>
      <c r="JEW239" s="116" t="s">
        <v>74</v>
      </c>
      <c r="JEX239" s="116"/>
      <c r="JEY239" s="116"/>
      <c r="JEZ239" s="116"/>
      <c r="JFA239" s="116"/>
      <c r="JFB239" s="116"/>
      <c r="JFC239" s="116"/>
      <c r="JFD239" s="116"/>
      <c r="JFE239" s="116" t="s">
        <v>74</v>
      </c>
      <c r="JFF239" s="116"/>
      <c r="JFG239" s="116"/>
      <c r="JFH239" s="116"/>
      <c r="JFI239" s="116"/>
      <c r="JFJ239" s="116"/>
      <c r="JFK239" s="116"/>
      <c r="JFL239" s="116"/>
      <c r="JFM239" s="116" t="s">
        <v>74</v>
      </c>
      <c r="JFN239" s="116"/>
      <c r="JFO239" s="116"/>
      <c r="JFP239" s="116"/>
      <c r="JFQ239" s="116"/>
      <c r="JFR239" s="116"/>
      <c r="JFS239" s="116"/>
      <c r="JFT239" s="116"/>
      <c r="JFU239" s="116" t="s">
        <v>74</v>
      </c>
      <c r="JFV239" s="116"/>
      <c r="JFW239" s="116"/>
      <c r="JFX239" s="116"/>
      <c r="JFY239" s="116"/>
      <c r="JFZ239" s="116"/>
      <c r="JGA239" s="116"/>
      <c r="JGB239" s="116"/>
      <c r="JGC239" s="116" t="s">
        <v>74</v>
      </c>
      <c r="JGD239" s="116"/>
      <c r="JGE239" s="116"/>
      <c r="JGF239" s="116"/>
      <c r="JGG239" s="116"/>
      <c r="JGH239" s="116"/>
      <c r="JGI239" s="116"/>
      <c r="JGJ239" s="116"/>
      <c r="JGK239" s="116" t="s">
        <v>74</v>
      </c>
      <c r="JGL239" s="116"/>
      <c r="JGM239" s="116"/>
      <c r="JGN239" s="116"/>
      <c r="JGO239" s="116"/>
      <c r="JGP239" s="116"/>
      <c r="JGQ239" s="116"/>
      <c r="JGR239" s="116"/>
      <c r="JGS239" s="116" t="s">
        <v>74</v>
      </c>
      <c r="JGT239" s="116"/>
      <c r="JGU239" s="116"/>
      <c r="JGV239" s="116"/>
      <c r="JGW239" s="116"/>
      <c r="JGX239" s="116"/>
      <c r="JGY239" s="116"/>
      <c r="JGZ239" s="116"/>
      <c r="JHA239" s="116" t="s">
        <v>74</v>
      </c>
      <c r="JHB239" s="116"/>
      <c r="JHC239" s="116"/>
      <c r="JHD239" s="116"/>
      <c r="JHE239" s="116"/>
      <c r="JHF239" s="116"/>
      <c r="JHG239" s="116"/>
      <c r="JHH239" s="116"/>
      <c r="JHI239" s="116" t="s">
        <v>74</v>
      </c>
      <c r="JHJ239" s="116"/>
      <c r="JHK239" s="116"/>
      <c r="JHL239" s="116"/>
      <c r="JHM239" s="116"/>
      <c r="JHN239" s="116"/>
      <c r="JHO239" s="116"/>
      <c r="JHP239" s="116"/>
      <c r="JHQ239" s="116" t="s">
        <v>74</v>
      </c>
      <c r="JHR239" s="116"/>
      <c r="JHS239" s="116"/>
      <c r="JHT239" s="116"/>
      <c r="JHU239" s="116"/>
      <c r="JHV239" s="116"/>
      <c r="JHW239" s="116"/>
      <c r="JHX239" s="116"/>
      <c r="JHY239" s="116" t="s">
        <v>74</v>
      </c>
      <c r="JHZ239" s="116"/>
      <c r="JIA239" s="116"/>
      <c r="JIB239" s="116"/>
      <c r="JIC239" s="116"/>
      <c r="JID239" s="116"/>
      <c r="JIE239" s="116"/>
      <c r="JIF239" s="116"/>
      <c r="JIG239" s="116" t="s">
        <v>74</v>
      </c>
      <c r="JIH239" s="116"/>
      <c r="JII239" s="116"/>
      <c r="JIJ239" s="116"/>
      <c r="JIK239" s="116"/>
      <c r="JIL239" s="116"/>
      <c r="JIM239" s="116"/>
      <c r="JIN239" s="116"/>
      <c r="JIO239" s="116" t="s">
        <v>74</v>
      </c>
      <c r="JIP239" s="116"/>
      <c r="JIQ239" s="116"/>
      <c r="JIR239" s="116"/>
      <c r="JIS239" s="116"/>
      <c r="JIT239" s="116"/>
      <c r="JIU239" s="116"/>
      <c r="JIV239" s="116"/>
      <c r="JIW239" s="116" t="s">
        <v>74</v>
      </c>
      <c r="JIX239" s="116"/>
      <c r="JIY239" s="116"/>
      <c r="JIZ239" s="116"/>
      <c r="JJA239" s="116"/>
      <c r="JJB239" s="116"/>
      <c r="JJC239" s="116"/>
      <c r="JJD239" s="116"/>
      <c r="JJE239" s="116" t="s">
        <v>74</v>
      </c>
      <c r="JJF239" s="116"/>
      <c r="JJG239" s="116"/>
      <c r="JJH239" s="116"/>
      <c r="JJI239" s="116"/>
      <c r="JJJ239" s="116"/>
      <c r="JJK239" s="116"/>
      <c r="JJL239" s="116"/>
      <c r="JJM239" s="116" t="s">
        <v>74</v>
      </c>
      <c r="JJN239" s="116"/>
      <c r="JJO239" s="116"/>
      <c r="JJP239" s="116"/>
      <c r="JJQ239" s="116"/>
      <c r="JJR239" s="116"/>
      <c r="JJS239" s="116"/>
      <c r="JJT239" s="116"/>
      <c r="JJU239" s="116" t="s">
        <v>74</v>
      </c>
      <c r="JJV239" s="116"/>
      <c r="JJW239" s="116"/>
      <c r="JJX239" s="116"/>
      <c r="JJY239" s="116"/>
      <c r="JJZ239" s="116"/>
      <c r="JKA239" s="116"/>
      <c r="JKB239" s="116"/>
      <c r="JKC239" s="116" t="s">
        <v>74</v>
      </c>
      <c r="JKD239" s="116"/>
      <c r="JKE239" s="116"/>
      <c r="JKF239" s="116"/>
      <c r="JKG239" s="116"/>
      <c r="JKH239" s="116"/>
      <c r="JKI239" s="116"/>
      <c r="JKJ239" s="116"/>
      <c r="JKK239" s="116" t="s">
        <v>74</v>
      </c>
      <c r="JKL239" s="116"/>
      <c r="JKM239" s="116"/>
      <c r="JKN239" s="116"/>
      <c r="JKO239" s="116"/>
      <c r="JKP239" s="116"/>
      <c r="JKQ239" s="116"/>
      <c r="JKR239" s="116"/>
      <c r="JKS239" s="116" t="s">
        <v>74</v>
      </c>
      <c r="JKT239" s="116"/>
      <c r="JKU239" s="116"/>
      <c r="JKV239" s="116"/>
      <c r="JKW239" s="116"/>
      <c r="JKX239" s="116"/>
      <c r="JKY239" s="116"/>
      <c r="JKZ239" s="116"/>
      <c r="JLA239" s="116" t="s">
        <v>74</v>
      </c>
      <c r="JLB239" s="116"/>
      <c r="JLC239" s="116"/>
      <c r="JLD239" s="116"/>
      <c r="JLE239" s="116"/>
      <c r="JLF239" s="116"/>
      <c r="JLG239" s="116"/>
      <c r="JLH239" s="116"/>
      <c r="JLI239" s="116" t="s">
        <v>74</v>
      </c>
      <c r="JLJ239" s="116"/>
      <c r="JLK239" s="116"/>
      <c r="JLL239" s="116"/>
      <c r="JLM239" s="116"/>
      <c r="JLN239" s="116"/>
      <c r="JLO239" s="116"/>
      <c r="JLP239" s="116"/>
      <c r="JLQ239" s="116" t="s">
        <v>74</v>
      </c>
      <c r="JLR239" s="116"/>
      <c r="JLS239" s="116"/>
      <c r="JLT239" s="116"/>
      <c r="JLU239" s="116"/>
      <c r="JLV239" s="116"/>
      <c r="JLW239" s="116"/>
      <c r="JLX239" s="116"/>
      <c r="JLY239" s="116" t="s">
        <v>74</v>
      </c>
      <c r="JLZ239" s="116"/>
      <c r="JMA239" s="116"/>
      <c r="JMB239" s="116"/>
      <c r="JMC239" s="116"/>
      <c r="JMD239" s="116"/>
      <c r="JME239" s="116"/>
      <c r="JMF239" s="116"/>
      <c r="JMG239" s="116" t="s">
        <v>74</v>
      </c>
      <c r="JMH239" s="116"/>
      <c r="JMI239" s="116"/>
      <c r="JMJ239" s="116"/>
      <c r="JMK239" s="116"/>
      <c r="JML239" s="116"/>
      <c r="JMM239" s="116"/>
      <c r="JMN239" s="116"/>
      <c r="JMO239" s="116" t="s">
        <v>74</v>
      </c>
      <c r="JMP239" s="116"/>
      <c r="JMQ239" s="116"/>
      <c r="JMR239" s="116"/>
      <c r="JMS239" s="116"/>
      <c r="JMT239" s="116"/>
      <c r="JMU239" s="116"/>
      <c r="JMV239" s="116"/>
      <c r="JMW239" s="116" t="s">
        <v>74</v>
      </c>
      <c r="JMX239" s="116"/>
      <c r="JMY239" s="116"/>
      <c r="JMZ239" s="116"/>
      <c r="JNA239" s="116"/>
      <c r="JNB239" s="116"/>
      <c r="JNC239" s="116"/>
      <c r="JND239" s="116"/>
      <c r="JNE239" s="116" t="s">
        <v>74</v>
      </c>
      <c r="JNF239" s="116"/>
      <c r="JNG239" s="116"/>
      <c r="JNH239" s="116"/>
      <c r="JNI239" s="116"/>
      <c r="JNJ239" s="116"/>
      <c r="JNK239" s="116"/>
      <c r="JNL239" s="116"/>
      <c r="JNM239" s="116" t="s">
        <v>74</v>
      </c>
      <c r="JNN239" s="116"/>
      <c r="JNO239" s="116"/>
      <c r="JNP239" s="116"/>
      <c r="JNQ239" s="116"/>
      <c r="JNR239" s="116"/>
      <c r="JNS239" s="116"/>
      <c r="JNT239" s="116"/>
      <c r="JNU239" s="116" t="s">
        <v>74</v>
      </c>
      <c r="JNV239" s="116"/>
      <c r="JNW239" s="116"/>
      <c r="JNX239" s="116"/>
      <c r="JNY239" s="116"/>
      <c r="JNZ239" s="116"/>
      <c r="JOA239" s="116"/>
      <c r="JOB239" s="116"/>
      <c r="JOC239" s="116" t="s">
        <v>74</v>
      </c>
      <c r="JOD239" s="116"/>
      <c r="JOE239" s="116"/>
      <c r="JOF239" s="116"/>
      <c r="JOG239" s="116"/>
      <c r="JOH239" s="116"/>
      <c r="JOI239" s="116"/>
      <c r="JOJ239" s="116"/>
      <c r="JOK239" s="116" t="s">
        <v>74</v>
      </c>
      <c r="JOL239" s="116"/>
      <c r="JOM239" s="116"/>
      <c r="JON239" s="116"/>
      <c r="JOO239" s="116"/>
      <c r="JOP239" s="116"/>
      <c r="JOQ239" s="116"/>
      <c r="JOR239" s="116"/>
      <c r="JOS239" s="116" t="s">
        <v>74</v>
      </c>
      <c r="JOT239" s="116"/>
      <c r="JOU239" s="116"/>
      <c r="JOV239" s="116"/>
      <c r="JOW239" s="116"/>
      <c r="JOX239" s="116"/>
      <c r="JOY239" s="116"/>
      <c r="JOZ239" s="116"/>
      <c r="JPA239" s="116" t="s">
        <v>74</v>
      </c>
      <c r="JPB239" s="116"/>
      <c r="JPC239" s="116"/>
      <c r="JPD239" s="116"/>
      <c r="JPE239" s="116"/>
      <c r="JPF239" s="116"/>
      <c r="JPG239" s="116"/>
      <c r="JPH239" s="116"/>
      <c r="JPI239" s="116" t="s">
        <v>74</v>
      </c>
      <c r="JPJ239" s="116"/>
      <c r="JPK239" s="116"/>
      <c r="JPL239" s="116"/>
      <c r="JPM239" s="116"/>
      <c r="JPN239" s="116"/>
      <c r="JPO239" s="116"/>
      <c r="JPP239" s="116"/>
      <c r="JPQ239" s="116" t="s">
        <v>74</v>
      </c>
      <c r="JPR239" s="116"/>
      <c r="JPS239" s="116"/>
      <c r="JPT239" s="116"/>
      <c r="JPU239" s="116"/>
      <c r="JPV239" s="116"/>
      <c r="JPW239" s="116"/>
      <c r="JPX239" s="116"/>
      <c r="JPY239" s="116" t="s">
        <v>74</v>
      </c>
      <c r="JPZ239" s="116"/>
      <c r="JQA239" s="116"/>
      <c r="JQB239" s="116"/>
      <c r="JQC239" s="116"/>
      <c r="JQD239" s="116"/>
      <c r="JQE239" s="116"/>
      <c r="JQF239" s="116"/>
      <c r="JQG239" s="116" t="s">
        <v>74</v>
      </c>
      <c r="JQH239" s="116"/>
      <c r="JQI239" s="116"/>
      <c r="JQJ239" s="116"/>
      <c r="JQK239" s="116"/>
      <c r="JQL239" s="116"/>
      <c r="JQM239" s="116"/>
      <c r="JQN239" s="116"/>
      <c r="JQO239" s="116" t="s">
        <v>74</v>
      </c>
      <c r="JQP239" s="116"/>
      <c r="JQQ239" s="116"/>
      <c r="JQR239" s="116"/>
      <c r="JQS239" s="116"/>
      <c r="JQT239" s="116"/>
      <c r="JQU239" s="116"/>
      <c r="JQV239" s="116"/>
      <c r="JQW239" s="116" t="s">
        <v>74</v>
      </c>
      <c r="JQX239" s="116"/>
      <c r="JQY239" s="116"/>
      <c r="JQZ239" s="116"/>
      <c r="JRA239" s="116"/>
      <c r="JRB239" s="116"/>
      <c r="JRC239" s="116"/>
      <c r="JRD239" s="116"/>
      <c r="JRE239" s="116" t="s">
        <v>74</v>
      </c>
      <c r="JRF239" s="116"/>
      <c r="JRG239" s="116"/>
      <c r="JRH239" s="116"/>
      <c r="JRI239" s="116"/>
      <c r="JRJ239" s="116"/>
      <c r="JRK239" s="116"/>
      <c r="JRL239" s="116"/>
      <c r="JRM239" s="116" t="s">
        <v>74</v>
      </c>
      <c r="JRN239" s="116"/>
      <c r="JRO239" s="116"/>
      <c r="JRP239" s="116"/>
      <c r="JRQ239" s="116"/>
      <c r="JRR239" s="116"/>
      <c r="JRS239" s="116"/>
      <c r="JRT239" s="116"/>
      <c r="JRU239" s="116" t="s">
        <v>74</v>
      </c>
      <c r="JRV239" s="116"/>
      <c r="JRW239" s="116"/>
      <c r="JRX239" s="116"/>
      <c r="JRY239" s="116"/>
      <c r="JRZ239" s="116"/>
      <c r="JSA239" s="116"/>
      <c r="JSB239" s="116"/>
      <c r="JSC239" s="116" t="s">
        <v>74</v>
      </c>
      <c r="JSD239" s="116"/>
      <c r="JSE239" s="116"/>
      <c r="JSF239" s="116"/>
      <c r="JSG239" s="116"/>
      <c r="JSH239" s="116"/>
      <c r="JSI239" s="116"/>
      <c r="JSJ239" s="116"/>
      <c r="JSK239" s="116" t="s">
        <v>74</v>
      </c>
      <c r="JSL239" s="116"/>
      <c r="JSM239" s="116"/>
      <c r="JSN239" s="116"/>
      <c r="JSO239" s="116"/>
      <c r="JSP239" s="116"/>
      <c r="JSQ239" s="116"/>
      <c r="JSR239" s="116"/>
      <c r="JSS239" s="116" t="s">
        <v>74</v>
      </c>
      <c r="JST239" s="116"/>
      <c r="JSU239" s="116"/>
      <c r="JSV239" s="116"/>
      <c r="JSW239" s="116"/>
      <c r="JSX239" s="116"/>
      <c r="JSY239" s="116"/>
      <c r="JSZ239" s="116"/>
      <c r="JTA239" s="116" t="s">
        <v>74</v>
      </c>
      <c r="JTB239" s="116"/>
      <c r="JTC239" s="116"/>
      <c r="JTD239" s="116"/>
      <c r="JTE239" s="116"/>
      <c r="JTF239" s="116"/>
      <c r="JTG239" s="116"/>
      <c r="JTH239" s="116"/>
      <c r="JTI239" s="116" t="s">
        <v>74</v>
      </c>
      <c r="JTJ239" s="116"/>
      <c r="JTK239" s="116"/>
      <c r="JTL239" s="116"/>
      <c r="JTM239" s="116"/>
      <c r="JTN239" s="116"/>
      <c r="JTO239" s="116"/>
      <c r="JTP239" s="116"/>
      <c r="JTQ239" s="116" t="s">
        <v>74</v>
      </c>
      <c r="JTR239" s="116"/>
      <c r="JTS239" s="116"/>
      <c r="JTT239" s="116"/>
      <c r="JTU239" s="116"/>
      <c r="JTV239" s="116"/>
      <c r="JTW239" s="116"/>
      <c r="JTX239" s="116"/>
      <c r="JTY239" s="116" t="s">
        <v>74</v>
      </c>
      <c r="JTZ239" s="116"/>
      <c r="JUA239" s="116"/>
      <c r="JUB239" s="116"/>
      <c r="JUC239" s="116"/>
      <c r="JUD239" s="116"/>
      <c r="JUE239" s="116"/>
      <c r="JUF239" s="116"/>
      <c r="JUG239" s="116" t="s">
        <v>74</v>
      </c>
      <c r="JUH239" s="116"/>
      <c r="JUI239" s="116"/>
      <c r="JUJ239" s="116"/>
      <c r="JUK239" s="116"/>
      <c r="JUL239" s="116"/>
      <c r="JUM239" s="116"/>
      <c r="JUN239" s="116"/>
      <c r="JUO239" s="116" t="s">
        <v>74</v>
      </c>
      <c r="JUP239" s="116"/>
      <c r="JUQ239" s="116"/>
      <c r="JUR239" s="116"/>
      <c r="JUS239" s="116"/>
      <c r="JUT239" s="116"/>
      <c r="JUU239" s="116"/>
      <c r="JUV239" s="116"/>
      <c r="JUW239" s="116" t="s">
        <v>74</v>
      </c>
      <c r="JUX239" s="116"/>
      <c r="JUY239" s="116"/>
      <c r="JUZ239" s="116"/>
      <c r="JVA239" s="116"/>
      <c r="JVB239" s="116"/>
      <c r="JVC239" s="116"/>
      <c r="JVD239" s="116"/>
      <c r="JVE239" s="116" t="s">
        <v>74</v>
      </c>
      <c r="JVF239" s="116"/>
      <c r="JVG239" s="116"/>
      <c r="JVH239" s="116"/>
      <c r="JVI239" s="116"/>
      <c r="JVJ239" s="116"/>
      <c r="JVK239" s="116"/>
      <c r="JVL239" s="116"/>
      <c r="JVM239" s="116" t="s">
        <v>74</v>
      </c>
      <c r="JVN239" s="116"/>
      <c r="JVO239" s="116"/>
      <c r="JVP239" s="116"/>
      <c r="JVQ239" s="116"/>
      <c r="JVR239" s="116"/>
      <c r="JVS239" s="116"/>
      <c r="JVT239" s="116"/>
      <c r="JVU239" s="116" t="s">
        <v>74</v>
      </c>
      <c r="JVV239" s="116"/>
      <c r="JVW239" s="116"/>
      <c r="JVX239" s="116"/>
      <c r="JVY239" s="116"/>
      <c r="JVZ239" s="116"/>
      <c r="JWA239" s="116"/>
      <c r="JWB239" s="116"/>
      <c r="JWC239" s="116" t="s">
        <v>74</v>
      </c>
      <c r="JWD239" s="116"/>
      <c r="JWE239" s="116"/>
      <c r="JWF239" s="116"/>
      <c r="JWG239" s="116"/>
      <c r="JWH239" s="116"/>
      <c r="JWI239" s="116"/>
      <c r="JWJ239" s="116"/>
      <c r="JWK239" s="116" t="s">
        <v>74</v>
      </c>
      <c r="JWL239" s="116"/>
      <c r="JWM239" s="116"/>
      <c r="JWN239" s="116"/>
      <c r="JWO239" s="116"/>
      <c r="JWP239" s="116"/>
      <c r="JWQ239" s="116"/>
      <c r="JWR239" s="116"/>
      <c r="JWS239" s="116" t="s">
        <v>74</v>
      </c>
      <c r="JWT239" s="116"/>
      <c r="JWU239" s="116"/>
      <c r="JWV239" s="116"/>
      <c r="JWW239" s="116"/>
      <c r="JWX239" s="116"/>
      <c r="JWY239" s="116"/>
      <c r="JWZ239" s="116"/>
      <c r="JXA239" s="116" t="s">
        <v>74</v>
      </c>
      <c r="JXB239" s="116"/>
      <c r="JXC239" s="116"/>
      <c r="JXD239" s="116"/>
      <c r="JXE239" s="116"/>
      <c r="JXF239" s="116"/>
      <c r="JXG239" s="116"/>
      <c r="JXH239" s="116"/>
      <c r="JXI239" s="116" t="s">
        <v>74</v>
      </c>
      <c r="JXJ239" s="116"/>
      <c r="JXK239" s="116"/>
      <c r="JXL239" s="116"/>
      <c r="JXM239" s="116"/>
      <c r="JXN239" s="116"/>
      <c r="JXO239" s="116"/>
      <c r="JXP239" s="116"/>
      <c r="JXQ239" s="116" t="s">
        <v>74</v>
      </c>
      <c r="JXR239" s="116"/>
      <c r="JXS239" s="116"/>
      <c r="JXT239" s="116"/>
      <c r="JXU239" s="116"/>
      <c r="JXV239" s="116"/>
      <c r="JXW239" s="116"/>
      <c r="JXX239" s="116"/>
      <c r="JXY239" s="116" t="s">
        <v>74</v>
      </c>
      <c r="JXZ239" s="116"/>
      <c r="JYA239" s="116"/>
      <c r="JYB239" s="116"/>
      <c r="JYC239" s="116"/>
      <c r="JYD239" s="116"/>
      <c r="JYE239" s="116"/>
      <c r="JYF239" s="116"/>
      <c r="JYG239" s="116" t="s">
        <v>74</v>
      </c>
      <c r="JYH239" s="116"/>
      <c r="JYI239" s="116"/>
      <c r="JYJ239" s="116"/>
      <c r="JYK239" s="116"/>
      <c r="JYL239" s="116"/>
      <c r="JYM239" s="116"/>
      <c r="JYN239" s="116"/>
      <c r="JYO239" s="116" t="s">
        <v>74</v>
      </c>
      <c r="JYP239" s="116"/>
      <c r="JYQ239" s="116"/>
      <c r="JYR239" s="116"/>
      <c r="JYS239" s="116"/>
      <c r="JYT239" s="116"/>
      <c r="JYU239" s="116"/>
      <c r="JYV239" s="116"/>
      <c r="JYW239" s="116" t="s">
        <v>74</v>
      </c>
      <c r="JYX239" s="116"/>
      <c r="JYY239" s="116"/>
      <c r="JYZ239" s="116"/>
      <c r="JZA239" s="116"/>
      <c r="JZB239" s="116"/>
      <c r="JZC239" s="116"/>
      <c r="JZD239" s="116"/>
      <c r="JZE239" s="116" t="s">
        <v>74</v>
      </c>
      <c r="JZF239" s="116"/>
      <c r="JZG239" s="116"/>
      <c r="JZH239" s="116"/>
      <c r="JZI239" s="116"/>
      <c r="JZJ239" s="116"/>
      <c r="JZK239" s="116"/>
      <c r="JZL239" s="116"/>
      <c r="JZM239" s="116" t="s">
        <v>74</v>
      </c>
      <c r="JZN239" s="116"/>
      <c r="JZO239" s="116"/>
      <c r="JZP239" s="116"/>
      <c r="JZQ239" s="116"/>
      <c r="JZR239" s="116"/>
      <c r="JZS239" s="116"/>
      <c r="JZT239" s="116"/>
      <c r="JZU239" s="116" t="s">
        <v>74</v>
      </c>
      <c r="JZV239" s="116"/>
      <c r="JZW239" s="116"/>
      <c r="JZX239" s="116"/>
      <c r="JZY239" s="116"/>
      <c r="JZZ239" s="116"/>
      <c r="KAA239" s="116"/>
      <c r="KAB239" s="116"/>
      <c r="KAC239" s="116" t="s">
        <v>74</v>
      </c>
      <c r="KAD239" s="116"/>
      <c r="KAE239" s="116"/>
      <c r="KAF239" s="116"/>
      <c r="KAG239" s="116"/>
      <c r="KAH239" s="116"/>
      <c r="KAI239" s="116"/>
      <c r="KAJ239" s="116"/>
      <c r="KAK239" s="116" t="s">
        <v>74</v>
      </c>
      <c r="KAL239" s="116"/>
      <c r="KAM239" s="116"/>
      <c r="KAN239" s="116"/>
      <c r="KAO239" s="116"/>
      <c r="KAP239" s="116"/>
      <c r="KAQ239" s="116"/>
      <c r="KAR239" s="116"/>
      <c r="KAS239" s="116" t="s">
        <v>74</v>
      </c>
      <c r="KAT239" s="116"/>
      <c r="KAU239" s="116"/>
      <c r="KAV239" s="116"/>
      <c r="KAW239" s="116"/>
      <c r="KAX239" s="116"/>
      <c r="KAY239" s="116"/>
      <c r="KAZ239" s="116"/>
      <c r="KBA239" s="116" t="s">
        <v>74</v>
      </c>
      <c r="KBB239" s="116"/>
      <c r="KBC239" s="116"/>
      <c r="KBD239" s="116"/>
      <c r="KBE239" s="116"/>
      <c r="KBF239" s="116"/>
      <c r="KBG239" s="116"/>
      <c r="KBH239" s="116"/>
      <c r="KBI239" s="116" t="s">
        <v>74</v>
      </c>
      <c r="KBJ239" s="116"/>
      <c r="KBK239" s="116"/>
      <c r="KBL239" s="116"/>
      <c r="KBM239" s="116"/>
      <c r="KBN239" s="116"/>
      <c r="KBO239" s="116"/>
      <c r="KBP239" s="116"/>
      <c r="KBQ239" s="116" t="s">
        <v>74</v>
      </c>
      <c r="KBR239" s="116"/>
      <c r="KBS239" s="116"/>
      <c r="KBT239" s="116"/>
      <c r="KBU239" s="116"/>
      <c r="KBV239" s="116"/>
      <c r="KBW239" s="116"/>
      <c r="KBX239" s="116"/>
      <c r="KBY239" s="116" t="s">
        <v>74</v>
      </c>
      <c r="KBZ239" s="116"/>
      <c r="KCA239" s="116"/>
      <c r="KCB239" s="116"/>
      <c r="KCC239" s="116"/>
      <c r="KCD239" s="116"/>
      <c r="KCE239" s="116"/>
      <c r="KCF239" s="116"/>
      <c r="KCG239" s="116" t="s">
        <v>74</v>
      </c>
      <c r="KCH239" s="116"/>
      <c r="KCI239" s="116"/>
      <c r="KCJ239" s="116"/>
      <c r="KCK239" s="116"/>
      <c r="KCL239" s="116"/>
      <c r="KCM239" s="116"/>
      <c r="KCN239" s="116"/>
      <c r="KCO239" s="116" t="s">
        <v>74</v>
      </c>
      <c r="KCP239" s="116"/>
      <c r="KCQ239" s="116"/>
      <c r="KCR239" s="116"/>
      <c r="KCS239" s="116"/>
      <c r="KCT239" s="116"/>
      <c r="KCU239" s="116"/>
      <c r="KCV239" s="116"/>
      <c r="KCW239" s="116" t="s">
        <v>74</v>
      </c>
      <c r="KCX239" s="116"/>
      <c r="KCY239" s="116"/>
      <c r="KCZ239" s="116"/>
      <c r="KDA239" s="116"/>
      <c r="KDB239" s="116"/>
      <c r="KDC239" s="116"/>
      <c r="KDD239" s="116"/>
      <c r="KDE239" s="116" t="s">
        <v>74</v>
      </c>
      <c r="KDF239" s="116"/>
      <c r="KDG239" s="116"/>
      <c r="KDH239" s="116"/>
      <c r="KDI239" s="116"/>
      <c r="KDJ239" s="116"/>
      <c r="KDK239" s="116"/>
      <c r="KDL239" s="116"/>
      <c r="KDM239" s="116" t="s">
        <v>74</v>
      </c>
      <c r="KDN239" s="116"/>
      <c r="KDO239" s="116"/>
      <c r="KDP239" s="116"/>
      <c r="KDQ239" s="116"/>
      <c r="KDR239" s="116"/>
      <c r="KDS239" s="116"/>
      <c r="KDT239" s="116"/>
      <c r="KDU239" s="116" t="s">
        <v>74</v>
      </c>
      <c r="KDV239" s="116"/>
      <c r="KDW239" s="116"/>
      <c r="KDX239" s="116"/>
      <c r="KDY239" s="116"/>
      <c r="KDZ239" s="116"/>
      <c r="KEA239" s="116"/>
      <c r="KEB239" s="116"/>
      <c r="KEC239" s="116" t="s">
        <v>74</v>
      </c>
      <c r="KED239" s="116"/>
      <c r="KEE239" s="116"/>
      <c r="KEF239" s="116"/>
      <c r="KEG239" s="116"/>
      <c r="KEH239" s="116"/>
      <c r="KEI239" s="116"/>
      <c r="KEJ239" s="116"/>
      <c r="KEK239" s="116" t="s">
        <v>74</v>
      </c>
      <c r="KEL239" s="116"/>
      <c r="KEM239" s="116"/>
      <c r="KEN239" s="116"/>
      <c r="KEO239" s="116"/>
      <c r="KEP239" s="116"/>
      <c r="KEQ239" s="116"/>
      <c r="KER239" s="116"/>
      <c r="KES239" s="116" t="s">
        <v>74</v>
      </c>
      <c r="KET239" s="116"/>
      <c r="KEU239" s="116"/>
      <c r="KEV239" s="116"/>
      <c r="KEW239" s="116"/>
      <c r="KEX239" s="116"/>
      <c r="KEY239" s="116"/>
      <c r="KEZ239" s="116"/>
      <c r="KFA239" s="116" t="s">
        <v>74</v>
      </c>
      <c r="KFB239" s="116"/>
      <c r="KFC239" s="116"/>
      <c r="KFD239" s="116"/>
      <c r="KFE239" s="116"/>
      <c r="KFF239" s="116"/>
      <c r="KFG239" s="116"/>
      <c r="KFH239" s="116"/>
      <c r="KFI239" s="116" t="s">
        <v>74</v>
      </c>
      <c r="KFJ239" s="116"/>
      <c r="KFK239" s="116"/>
      <c r="KFL239" s="116"/>
      <c r="KFM239" s="116"/>
      <c r="KFN239" s="116"/>
      <c r="KFO239" s="116"/>
      <c r="KFP239" s="116"/>
      <c r="KFQ239" s="116" t="s">
        <v>74</v>
      </c>
      <c r="KFR239" s="116"/>
      <c r="KFS239" s="116"/>
      <c r="KFT239" s="116"/>
      <c r="KFU239" s="116"/>
      <c r="KFV239" s="116"/>
      <c r="KFW239" s="116"/>
      <c r="KFX239" s="116"/>
      <c r="KFY239" s="116" t="s">
        <v>74</v>
      </c>
      <c r="KFZ239" s="116"/>
      <c r="KGA239" s="116"/>
      <c r="KGB239" s="116"/>
      <c r="KGC239" s="116"/>
      <c r="KGD239" s="116"/>
      <c r="KGE239" s="116"/>
      <c r="KGF239" s="116"/>
      <c r="KGG239" s="116" t="s">
        <v>74</v>
      </c>
      <c r="KGH239" s="116"/>
      <c r="KGI239" s="116"/>
      <c r="KGJ239" s="116"/>
      <c r="KGK239" s="116"/>
      <c r="KGL239" s="116"/>
      <c r="KGM239" s="116"/>
      <c r="KGN239" s="116"/>
      <c r="KGO239" s="116" t="s">
        <v>74</v>
      </c>
      <c r="KGP239" s="116"/>
      <c r="KGQ239" s="116"/>
      <c r="KGR239" s="116"/>
      <c r="KGS239" s="116"/>
      <c r="KGT239" s="116"/>
      <c r="KGU239" s="116"/>
      <c r="KGV239" s="116"/>
      <c r="KGW239" s="116" t="s">
        <v>74</v>
      </c>
      <c r="KGX239" s="116"/>
      <c r="KGY239" s="116"/>
      <c r="KGZ239" s="116"/>
      <c r="KHA239" s="116"/>
      <c r="KHB239" s="116"/>
      <c r="KHC239" s="116"/>
      <c r="KHD239" s="116"/>
      <c r="KHE239" s="116" t="s">
        <v>74</v>
      </c>
      <c r="KHF239" s="116"/>
      <c r="KHG239" s="116"/>
      <c r="KHH239" s="116"/>
      <c r="KHI239" s="116"/>
      <c r="KHJ239" s="116"/>
      <c r="KHK239" s="116"/>
      <c r="KHL239" s="116"/>
      <c r="KHM239" s="116" t="s">
        <v>74</v>
      </c>
      <c r="KHN239" s="116"/>
      <c r="KHO239" s="116"/>
      <c r="KHP239" s="116"/>
      <c r="KHQ239" s="116"/>
      <c r="KHR239" s="116"/>
      <c r="KHS239" s="116"/>
      <c r="KHT239" s="116"/>
      <c r="KHU239" s="116" t="s">
        <v>74</v>
      </c>
      <c r="KHV239" s="116"/>
      <c r="KHW239" s="116"/>
      <c r="KHX239" s="116"/>
      <c r="KHY239" s="116"/>
      <c r="KHZ239" s="116"/>
      <c r="KIA239" s="116"/>
      <c r="KIB239" s="116"/>
      <c r="KIC239" s="116" t="s">
        <v>74</v>
      </c>
      <c r="KID239" s="116"/>
      <c r="KIE239" s="116"/>
      <c r="KIF239" s="116"/>
      <c r="KIG239" s="116"/>
      <c r="KIH239" s="116"/>
      <c r="KII239" s="116"/>
      <c r="KIJ239" s="116"/>
      <c r="KIK239" s="116" t="s">
        <v>74</v>
      </c>
      <c r="KIL239" s="116"/>
      <c r="KIM239" s="116"/>
      <c r="KIN239" s="116"/>
      <c r="KIO239" s="116"/>
      <c r="KIP239" s="116"/>
      <c r="KIQ239" s="116"/>
      <c r="KIR239" s="116"/>
      <c r="KIS239" s="116" t="s">
        <v>74</v>
      </c>
      <c r="KIT239" s="116"/>
      <c r="KIU239" s="116"/>
      <c r="KIV239" s="116"/>
      <c r="KIW239" s="116"/>
      <c r="KIX239" s="116"/>
      <c r="KIY239" s="116"/>
      <c r="KIZ239" s="116"/>
      <c r="KJA239" s="116" t="s">
        <v>74</v>
      </c>
      <c r="KJB239" s="116"/>
      <c r="KJC239" s="116"/>
      <c r="KJD239" s="116"/>
      <c r="KJE239" s="116"/>
      <c r="KJF239" s="116"/>
      <c r="KJG239" s="116"/>
      <c r="KJH239" s="116"/>
      <c r="KJI239" s="116" t="s">
        <v>74</v>
      </c>
      <c r="KJJ239" s="116"/>
      <c r="KJK239" s="116"/>
      <c r="KJL239" s="116"/>
      <c r="KJM239" s="116"/>
      <c r="KJN239" s="116"/>
      <c r="KJO239" s="116"/>
      <c r="KJP239" s="116"/>
      <c r="KJQ239" s="116" t="s">
        <v>74</v>
      </c>
      <c r="KJR239" s="116"/>
      <c r="KJS239" s="116"/>
      <c r="KJT239" s="116"/>
      <c r="KJU239" s="116"/>
      <c r="KJV239" s="116"/>
      <c r="KJW239" s="116"/>
      <c r="KJX239" s="116"/>
      <c r="KJY239" s="116" t="s">
        <v>74</v>
      </c>
      <c r="KJZ239" s="116"/>
      <c r="KKA239" s="116"/>
      <c r="KKB239" s="116"/>
      <c r="KKC239" s="116"/>
      <c r="KKD239" s="116"/>
      <c r="KKE239" s="116"/>
      <c r="KKF239" s="116"/>
      <c r="KKG239" s="116" t="s">
        <v>74</v>
      </c>
      <c r="KKH239" s="116"/>
      <c r="KKI239" s="116"/>
      <c r="KKJ239" s="116"/>
      <c r="KKK239" s="116"/>
      <c r="KKL239" s="116"/>
      <c r="KKM239" s="116"/>
      <c r="KKN239" s="116"/>
      <c r="KKO239" s="116" t="s">
        <v>74</v>
      </c>
      <c r="KKP239" s="116"/>
      <c r="KKQ239" s="116"/>
      <c r="KKR239" s="116"/>
      <c r="KKS239" s="116"/>
      <c r="KKT239" s="116"/>
      <c r="KKU239" s="116"/>
      <c r="KKV239" s="116"/>
      <c r="KKW239" s="116" t="s">
        <v>74</v>
      </c>
      <c r="KKX239" s="116"/>
      <c r="KKY239" s="116"/>
      <c r="KKZ239" s="116"/>
      <c r="KLA239" s="116"/>
      <c r="KLB239" s="116"/>
      <c r="KLC239" s="116"/>
      <c r="KLD239" s="116"/>
      <c r="KLE239" s="116" t="s">
        <v>74</v>
      </c>
      <c r="KLF239" s="116"/>
      <c r="KLG239" s="116"/>
      <c r="KLH239" s="116"/>
      <c r="KLI239" s="116"/>
      <c r="KLJ239" s="116"/>
      <c r="KLK239" s="116"/>
      <c r="KLL239" s="116"/>
      <c r="KLM239" s="116" t="s">
        <v>74</v>
      </c>
      <c r="KLN239" s="116"/>
      <c r="KLO239" s="116"/>
      <c r="KLP239" s="116"/>
      <c r="KLQ239" s="116"/>
      <c r="KLR239" s="116"/>
      <c r="KLS239" s="116"/>
      <c r="KLT239" s="116"/>
      <c r="KLU239" s="116" t="s">
        <v>74</v>
      </c>
      <c r="KLV239" s="116"/>
      <c r="KLW239" s="116"/>
      <c r="KLX239" s="116"/>
      <c r="KLY239" s="116"/>
      <c r="KLZ239" s="116"/>
      <c r="KMA239" s="116"/>
      <c r="KMB239" s="116"/>
      <c r="KMC239" s="116" t="s">
        <v>74</v>
      </c>
      <c r="KMD239" s="116"/>
      <c r="KME239" s="116"/>
      <c r="KMF239" s="116"/>
      <c r="KMG239" s="116"/>
      <c r="KMH239" s="116"/>
      <c r="KMI239" s="116"/>
      <c r="KMJ239" s="116"/>
      <c r="KMK239" s="116" t="s">
        <v>74</v>
      </c>
      <c r="KML239" s="116"/>
      <c r="KMM239" s="116"/>
      <c r="KMN239" s="116"/>
      <c r="KMO239" s="116"/>
      <c r="KMP239" s="116"/>
      <c r="KMQ239" s="116"/>
      <c r="KMR239" s="116"/>
      <c r="KMS239" s="116" t="s">
        <v>74</v>
      </c>
      <c r="KMT239" s="116"/>
      <c r="KMU239" s="116"/>
      <c r="KMV239" s="116"/>
      <c r="KMW239" s="116"/>
      <c r="KMX239" s="116"/>
      <c r="KMY239" s="116"/>
      <c r="KMZ239" s="116"/>
      <c r="KNA239" s="116" t="s">
        <v>74</v>
      </c>
      <c r="KNB239" s="116"/>
      <c r="KNC239" s="116"/>
      <c r="KND239" s="116"/>
      <c r="KNE239" s="116"/>
      <c r="KNF239" s="116"/>
      <c r="KNG239" s="116"/>
      <c r="KNH239" s="116"/>
      <c r="KNI239" s="116" t="s">
        <v>74</v>
      </c>
      <c r="KNJ239" s="116"/>
      <c r="KNK239" s="116"/>
      <c r="KNL239" s="116"/>
      <c r="KNM239" s="116"/>
      <c r="KNN239" s="116"/>
      <c r="KNO239" s="116"/>
      <c r="KNP239" s="116"/>
      <c r="KNQ239" s="116" t="s">
        <v>74</v>
      </c>
      <c r="KNR239" s="116"/>
      <c r="KNS239" s="116"/>
      <c r="KNT239" s="116"/>
      <c r="KNU239" s="116"/>
      <c r="KNV239" s="116"/>
      <c r="KNW239" s="116"/>
      <c r="KNX239" s="116"/>
      <c r="KNY239" s="116" t="s">
        <v>74</v>
      </c>
      <c r="KNZ239" s="116"/>
      <c r="KOA239" s="116"/>
      <c r="KOB239" s="116"/>
      <c r="KOC239" s="116"/>
      <c r="KOD239" s="116"/>
      <c r="KOE239" s="116"/>
      <c r="KOF239" s="116"/>
      <c r="KOG239" s="116" t="s">
        <v>74</v>
      </c>
      <c r="KOH239" s="116"/>
      <c r="KOI239" s="116"/>
      <c r="KOJ239" s="116"/>
      <c r="KOK239" s="116"/>
      <c r="KOL239" s="116"/>
      <c r="KOM239" s="116"/>
      <c r="KON239" s="116"/>
      <c r="KOO239" s="116" t="s">
        <v>74</v>
      </c>
      <c r="KOP239" s="116"/>
      <c r="KOQ239" s="116"/>
      <c r="KOR239" s="116"/>
      <c r="KOS239" s="116"/>
      <c r="KOT239" s="116"/>
      <c r="KOU239" s="116"/>
      <c r="KOV239" s="116"/>
      <c r="KOW239" s="116" t="s">
        <v>74</v>
      </c>
      <c r="KOX239" s="116"/>
      <c r="KOY239" s="116"/>
      <c r="KOZ239" s="116"/>
      <c r="KPA239" s="116"/>
      <c r="KPB239" s="116"/>
      <c r="KPC239" s="116"/>
      <c r="KPD239" s="116"/>
      <c r="KPE239" s="116" t="s">
        <v>74</v>
      </c>
      <c r="KPF239" s="116"/>
      <c r="KPG239" s="116"/>
      <c r="KPH239" s="116"/>
      <c r="KPI239" s="116"/>
      <c r="KPJ239" s="116"/>
      <c r="KPK239" s="116"/>
      <c r="KPL239" s="116"/>
      <c r="KPM239" s="116" t="s">
        <v>74</v>
      </c>
      <c r="KPN239" s="116"/>
      <c r="KPO239" s="116"/>
      <c r="KPP239" s="116"/>
      <c r="KPQ239" s="116"/>
      <c r="KPR239" s="116"/>
      <c r="KPS239" s="116"/>
      <c r="KPT239" s="116"/>
      <c r="KPU239" s="116" t="s">
        <v>74</v>
      </c>
      <c r="KPV239" s="116"/>
      <c r="KPW239" s="116"/>
      <c r="KPX239" s="116"/>
      <c r="KPY239" s="116"/>
      <c r="KPZ239" s="116"/>
      <c r="KQA239" s="116"/>
      <c r="KQB239" s="116"/>
      <c r="KQC239" s="116" t="s">
        <v>74</v>
      </c>
      <c r="KQD239" s="116"/>
      <c r="KQE239" s="116"/>
      <c r="KQF239" s="116"/>
      <c r="KQG239" s="116"/>
      <c r="KQH239" s="116"/>
      <c r="KQI239" s="116"/>
      <c r="KQJ239" s="116"/>
      <c r="KQK239" s="116" t="s">
        <v>74</v>
      </c>
      <c r="KQL239" s="116"/>
      <c r="KQM239" s="116"/>
      <c r="KQN239" s="116"/>
      <c r="KQO239" s="116"/>
      <c r="KQP239" s="116"/>
      <c r="KQQ239" s="116"/>
      <c r="KQR239" s="116"/>
      <c r="KQS239" s="116" t="s">
        <v>74</v>
      </c>
      <c r="KQT239" s="116"/>
      <c r="KQU239" s="116"/>
      <c r="KQV239" s="116"/>
      <c r="KQW239" s="116"/>
      <c r="KQX239" s="116"/>
      <c r="KQY239" s="116"/>
      <c r="KQZ239" s="116"/>
      <c r="KRA239" s="116" t="s">
        <v>74</v>
      </c>
      <c r="KRB239" s="116"/>
      <c r="KRC239" s="116"/>
      <c r="KRD239" s="116"/>
      <c r="KRE239" s="116"/>
      <c r="KRF239" s="116"/>
      <c r="KRG239" s="116"/>
      <c r="KRH239" s="116"/>
      <c r="KRI239" s="116" t="s">
        <v>74</v>
      </c>
      <c r="KRJ239" s="116"/>
      <c r="KRK239" s="116"/>
      <c r="KRL239" s="116"/>
      <c r="KRM239" s="116"/>
      <c r="KRN239" s="116"/>
      <c r="KRO239" s="116"/>
      <c r="KRP239" s="116"/>
      <c r="KRQ239" s="116" t="s">
        <v>74</v>
      </c>
      <c r="KRR239" s="116"/>
      <c r="KRS239" s="116"/>
      <c r="KRT239" s="116"/>
      <c r="KRU239" s="116"/>
      <c r="KRV239" s="116"/>
      <c r="KRW239" s="116"/>
      <c r="KRX239" s="116"/>
      <c r="KRY239" s="116" t="s">
        <v>74</v>
      </c>
      <c r="KRZ239" s="116"/>
      <c r="KSA239" s="116"/>
      <c r="KSB239" s="116"/>
      <c r="KSC239" s="116"/>
      <c r="KSD239" s="116"/>
      <c r="KSE239" s="116"/>
      <c r="KSF239" s="116"/>
      <c r="KSG239" s="116" t="s">
        <v>74</v>
      </c>
      <c r="KSH239" s="116"/>
      <c r="KSI239" s="116"/>
      <c r="KSJ239" s="116"/>
      <c r="KSK239" s="116"/>
      <c r="KSL239" s="116"/>
      <c r="KSM239" s="116"/>
      <c r="KSN239" s="116"/>
      <c r="KSO239" s="116" t="s">
        <v>74</v>
      </c>
      <c r="KSP239" s="116"/>
      <c r="KSQ239" s="116"/>
      <c r="KSR239" s="116"/>
      <c r="KSS239" s="116"/>
      <c r="KST239" s="116"/>
      <c r="KSU239" s="116"/>
      <c r="KSV239" s="116"/>
      <c r="KSW239" s="116" t="s">
        <v>74</v>
      </c>
      <c r="KSX239" s="116"/>
      <c r="KSY239" s="116"/>
      <c r="KSZ239" s="116"/>
      <c r="KTA239" s="116"/>
      <c r="KTB239" s="116"/>
      <c r="KTC239" s="116"/>
      <c r="KTD239" s="116"/>
      <c r="KTE239" s="116" t="s">
        <v>74</v>
      </c>
      <c r="KTF239" s="116"/>
      <c r="KTG239" s="116"/>
      <c r="KTH239" s="116"/>
      <c r="KTI239" s="116"/>
      <c r="KTJ239" s="116"/>
      <c r="KTK239" s="116"/>
      <c r="KTL239" s="116"/>
      <c r="KTM239" s="116" t="s">
        <v>74</v>
      </c>
      <c r="KTN239" s="116"/>
      <c r="KTO239" s="116"/>
      <c r="KTP239" s="116"/>
      <c r="KTQ239" s="116"/>
      <c r="KTR239" s="116"/>
      <c r="KTS239" s="116"/>
      <c r="KTT239" s="116"/>
      <c r="KTU239" s="116" t="s">
        <v>74</v>
      </c>
      <c r="KTV239" s="116"/>
      <c r="KTW239" s="116"/>
      <c r="KTX239" s="116"/>
      <c r="KTY239" s="116"/>
      <c r="KTZ239" s="116"/>
      <c r="KUA239" s="116"/>
      <c r="KUB239" s="116"/>
      <c r="KUC239" s="116" t="s">
        <v>74</v>
      </c>
      <c r="KUD239" s="116"/>
      <c r="KUE239" s="116"/>
      <c r="KUF239" s="116"/>
      <c r="KUG239" s="116"/>
      <c r="KUH239" s="116"/>
      <c r="KUI239" s="116"/>
      <c r="KUJ239" s="116"/>
      <c r="KUK239" s="116" t="s">
        <v>74</v>
      </c>
      <c r="KUL239" s="116"/>
      <c r="KUM239" s="116"/>
      <c r="KUN239" s="116"/>
      <c r="KUO239" s="116"/>
      <c r="KUP239" s="116"/>
      <c r="KUQ239" s="116"/>
      <c r="KUR239" s="116"/>
      <c r="KUS239" s="116" t="s">
        <v>74</v>
      </c>
      <c r="KUT239" s="116"/>
      <c r="KUU239" s="116"/>
      <c r="KUV239" s="116"/>
      <c r="KUW239" s="116"/>
      <c r="KUX239" s="116"/>
      <c r="KUY239" s="116"/>
      <c r="KUZ239" s="116"/>
      <c r="KVA239" s="116" t="s">
        <v>74</v>
      </c>
      <c r="KVB239" s="116"/>
      <c r="KVC239" s="116"/>
      <c r="KVD239" s="116"/>
      <c r="KVE239" s="116"/>
      <c r="KVF239" s="116"/>
      <c r="KVG239" s="116"/>
      <c r="KVH239" s="116"/>
      <c r="KVI239" s="116" t="s">
        <v>74</v>
      </c>
      <c r="KVJ239" s="116"/>
      <c r="KVK239" s="116"/>
      <c r="KVL239" s="116"/>
      <c r="KVM239" s="116"/>
      <c r="KVN239" s="116"/>
      <c r="KVO239" s="116"/>
      <c r="KVP239" s="116"/>
      <c r="KVQ239" s="116" t="s">
        <v>74</v>
      </c>
      <c r="KVR239" s="116"/>
      <c r="KVS239" s="116"/>
      <c r="KVT239" s="116"/>
      <c r="KVU239" s="116"/>
      <c r="KVV239" s="116"/>
      <c r="KVW239" s="116"/>
      <c r="KVX239" s="116"/>
      <c r="KVY239" s="116" t="s">
        <v>74</v>
      </c>
      <c r="KVZ239" s="116"/>
      <c r="KWA239" s="116"/>
      <c r="KWB239" s="116"/>
      <c r="KWC239" s="116"/>
      <c r="KWD239" s="116"/>
      <c r="KWE239" s="116"/>
      <c r="KWF239" s="116"/>
      <c r="KWG239" s="116" t="s">
        <v>74</v>
      </c>
      <c r="KWH239" s="116"/>
      <c r="KWI239" s="116"/>
      <c r="KWJ239" s="116"/>
      <c r="KWK239" s="116"/>
      <c r="KWL239" s="116"/>
      <c r="KWM239" s="116"/>
      <c r="KWN239" s="116"/>
      <c r="KWO239" s="116" t="s">
        <v>74</v>
      </c>
      <c r="KWP239" s="116"/>
      <c r="KWQ239" s="116"/>
      <c r="KWR239" s="116"/>
      <c r="KWS239" s="116"/>
      <c r="KWT239" s="116"/>
      <c r="KWU239" s="116"/>
      <c r="KWV239" s="116"/>
      <c r="KWW239" s="116" t="s">
        <v>74</v>
      </c>
      <c r="KWX239" s="116"/>
      <c r="KWY239" s="116"/>
      <c r="KWZ239" s="116"/>
      <c r="KXA239" s="116"/>
      <c r="KXB239" s="116"/>
      <c r="KXC239" s="116"/>
      <c r="KXD239" s="116"/>
      <c r="KXE239" s="116" t="s">
        <v>74</v>
      </c>
      <c r="KXF239" s="116"/>
      <c r="KXG239" s="116"/>
      <c r="KXH239" s="116"/>
      <c r="KXI239" s="116"/>
      <c r="KXJ239" s="116"/>
      <c r="KXK239" s="116"/>
      <c r="KXL239" s="116"/>
      <c r="KXM239" s="116" t="s">
        <v>74</v>
      </c>
      <c r="KXN239" s="116"/>
      <c r="KXO239" s="116"/>
      <c r="KXP239" s="116"/>
      <c r="KXQ239" s="116"/>
      <c r="KXR239" s="116"/>
      <c r="KXS239" s="116"/>
      <c r="KXT239" s="116"/>
      <c r="KXU239" s="116" t="s">
        <v>74</v>
      </c>
      <c r="KXV239" s="116"/>
      <c r="KXW239" s="116"/>
      <c r="KXX239" s="116"/>
      <c r="KXY239" s="116"/>
      <c r="KXZ239" s="116"/>
      <c r="KYA239" s="116"/>
      <c r="KYB239" s="116"/>
      <c r="KYC239" s="116" t="s">
        <v>74</v>
      </c>
      <c r="KYD239" s="116"/>
      <c r="KYE239" s="116"/>
      <c r="KYF239" s="116"/>
      <c r="KYG239" s="116"/>
      <c r="KYH239" s="116"/>
      <c r="KYI239" s="116"/>
      <c r="KYJ239" s="116"/>
      <c r="KYK239" s="116" t="s">
        <v>74</v>
      </c>
      <c r="KYL239" s="116"/>
      <c r="KYM239" s="116"/>
      <c r="KYN239" s="116"/>
      <c r="KYO239" s="116"/>
      <c r="KYP239" s="116"/>
      <c r="KYQ239" s="116"/>
      <c r="KYR239" s="116"/>
      <c r="KYS239" s="116" t="s">
        <v>74</v>
      </c>
      <c r="KYT239" s="116"/>
      <c r="KYU239" s="116"/>
      <c r="KYV239" s="116"/>
      <c r="KYW239" s="116"/>
      <c r="KYX239" s="116"/>
      <c r="KYY239" s="116"/>
      <c r="KYZ239" s="116"/>
      <c r="KZA239" s="116" t="s">
        <v>74</v>
      </c>
      <c r="KZB239" s="116"/>
      <c r="KZC239" s="116"/>
      <c r="KZD239" s="116"/>
      <c r="KZE239" s="116"/>
      <c r="KZF239" s="116"/>
      <c r="KZG239" s="116"/>
      <c r="KZH239" s="116"/>
      <c r="KZI239" s="116" t="s">
        <v>74</v>
      </c>
      <c r="KZJ239" s="116"/>
      <c r="KZK239" s="116"/>
      <c r="KZL239" s="116"/>
      <c r="KZM239" s="116"/>
      <c r="KZN239" s="116"/>
      <c r="KZO239" s="116"/>
      <c r="KZP239" s="116"/>
      <c r="KZQ239" s="116" t="s">
        <v>74</v>
      </c>
      <c r="KZR239" s="116"/>
      <c r="KZS239" s="116"/>
      <c r="KZT239" s="116"/>
      <c r="KZU239" s="116"/>
      <c r="KZV239" s="116"/>
      <c r="KZW239" s="116"/>
      <c r="KZX239" s="116"/>
      <c r="KZY239" s="116" t="s">
        <v>74</v>
      </c>
      <c r="KZZ239" s="116"/>
      <c r="LAA239" s="116"/>
      <c r="LAB239" s="116"/>
      <c r="LAC239" s="116"/>
      <c r="LAD239" s="116"/>
      <c r="LAE239" s="116"/>
      <c r="LAF239" s="116"/>
      <c r="LAG239" s="116" t="s">
        <v>74</v>
      </c>
      <c r="LAH239" s="116"/>
      <c r="LAI239" s="116"/>
      <c r="LAJ239" s="116"/>
      <c r="LAK239" s="116"/>
      <c r="LAL239" s="116"/>
      <c r="LAM239" s="116"/>
      <c r="LAN239" s="116"/>
      <c r="LAO239" s="116" t="s">
        <v>74</v>
      </c>
      <c r="LAP239" s="116"/>
      <c r="LAQ239" s="116"/>
      <c r="LAR239" s="116"/>
      <c r="LAS239" s="116"/>
      <c r="LAT239" s="116"/>
      <c r="LAU239" s="116"/>
      <c r="LAV239" s="116"/>
      <c r="LAW239" s="116" t="s">
        <v>74</v>
      </c>
      <c r="LAX239" s="116"/>
      <c r="LAY239" s="116"/>
      <c r="LAZ239" s="116"/>
      <c r="LBA239" s="116"/>
      <c r="LBB239" s="116"/>
      <c r="LBC239" s="116"/>
      <c r="LBD239" s="116"/>
      <c r="LBE239" s="116" t="s">
        <v>74</v>
      </c>
      <c r="LBF239" s="116"/>
      <c r="LBG239" s="116"/>
      <c r="LBH239" s="116"/>
      <c r="LBI239" s="116"/>
      <c r="LBJ239" s="116"/>
      <c r="LBK239" s="116"/>
      <c r="LBL239" s="116"/>
      <c r="LBM239" s="116" t="s">
        <v>74</v>
      </c>
      <c r="LBN239" s="116"/>
      <c r="LBO239" s="116"/>
      <c r="LBP239" s="116"/>
      <c r="LBQ239" s="116"/>
      <c r="LBR239" s="116"/>
      <c r="LBS239" s="116"/>
      <c r="LBT239" s="116"/>
      <c r="LBU239" s="116" t="s">
        <v>74</v>
      </c>
      <c r="LBV239" s="116"/>
      <c r="LBW239" s="116"/>
      <c r="LBX239" s="116"/>
      <c r="LBY239" s="116"/>
      <c r="LBZ239" s="116"/>
      <c r="LCA239" s="116"/>
      <c r="LCB239" s="116"/>
      <c r="LCC239" s="116" t="s">
        <v>74</v>
      </c>
      <c r="LCD239" s="116"/>
      <c r="LCE239" s="116"/>
      <c r="LCF239" s="116"/>
      <c r="LCG239" s="116"/>
      <c r="LCH239" s="116"/>
      <c r="LCI239" s="116"/>
      <c r="LCJ239" s="116"/>
      <c r="LCK239" s="116" t="s">
        <v>74</v>
      </c>
      <c r="LCL239" s="116"/>
      <c r="LCM239" s="116"/>
      <c r="LCN239" s="116"/>
      <c r="LCO239" s="116"/>
      <c r="LCP239" s="116"/>
      <c r="LCQ239" s="116"/>
      <c r="LCR239" s="116"/>
      <c r="LCS239" s="116" t="s">
        <v>74</v>
      </c>
      <c r="LCT239" s="116"/>
      <c r="LCU239" s="116"/>
      <c r="LCV239" s="116"/>
      <c r="LCW239" s="116"/>
      <c r="LCX239" s="116"/>
      <c r="LCY239" s="116"/>
      <c r="LCZ239" s="116"/>
      <c r="LDA239" s="116" t="s">
        <v>74</v>
      </c>
      <c r="LDB239" s="116"/>
      <c r="LDC239" s="116"/>
      <c r="LDD239" s="116"/>
      <c r="LDE239" s="116"/>
      <c r="LDF239" s="116"/>
      <c r="LDG239" s="116"/>
      <c r="LDH239" s="116"/>
      <c r="LDI239" s="116" t="s">
        <v>74</v>
      </c>
      <c r="LDJ239" s="116"/>
      <c r="LDK239" s="116"/>
      <c r="LDL239" s="116"/>
      <c r="LDM239" s="116"/>
      <c r="LDN239" s="116"/>
      <c r="LDO239" s="116"/>
      <c r="LDP239" s="116"/>
      <c r="LDQ239" s="116" t="s">
        <v>74</v>
      </c>
      <c r="LDR239" s="116"/>
      <c r="LDS239" s="116"/>
      <c r="LDT239" s="116"/>
      <c r="LDU239" s="116"/>
      <c r="LDV239" s="116"/>
      <c r="LDW239" s="116"/>
      <c r="LDX239" s="116"/>
      <c r="LDY239" s="116" t="s">
        <v>74</v>
      </c>
      <c r="LDZ239" s="116"/>
      <c r="LEA239" s="116"/>
      <c r="LEB239" s="116"/>
      <c r="LEC239" s="116"/>
      <c r="LED239" s="116"/>
      <c r="LEE239" s="116"/>
      <c r="LEF239" s="116"/>
      <c r="LEG239" s="116" t="s">
        <v>74</v>
      </c>
      <c r="LEH239" s="116"/>
      <c r="LEI239" s="116"/>
      <c r="LEJ239" s="116"/>
      <c r="LEK239" s="116"/>
      <c r="LEL239" s="116"/>
      <c r="LEM239" s="116"/>
      <c r="LEN239" s="116"/>
      <c r="LEO239" s="116" t="s">
        <v>74</v>
      </c>
      <c r="LEP239" s="116"/>
      <c r="LEQ239" s="116"/>
      <c r="LER239" s="116"/>
      <c r="LES239" s="116"/>
      <c r="LET239" s="116"/>
      <c r="LEU239" s="116"/>
      <c r="LEV239" s="116"/>
      <c r="LEW239" s="116" t="s">
        <v>74</v>
      </c>
      <c r="LEX239" s="116"/>
      <c r="LEY239" s="116"/>
      <c r="LEZ239" s="116"/>
      <c r="LFA239" s="116"/>
      <c r="LFB239" s="116"/>
      <c r="LFC239" s="116"/>
      <c r="LFD239" s="116"/>
      <c r="LFE239" s="116" t="s">
        <v>74</v>
      </c>
      <c r="LFF239" s="116"/>
      <c r="LFG239" s="116"/>
      <c r="LFH239" s="116"/>
      <c r="LFI239" s="116"/>
      <c r="LFJ239" s="116"/>
      <c r="LFK239" s="116"/>
      <c r="LFL239" s="116"/>
      <c r="LFM239" s="116" t="s">
        <v>74</v>
      </c>
      <c r="LFN239" s="116"/>
      <c r="LFO239" s="116"/>
      <c r="LFP239" s="116"/>
      <c r="LFQ239" s="116"/>
      <c r="LFR239" s="116"/>
      <c r="LFS239" s="116"/>
      <c r="LFT239" s="116"/>
      <c r="LFU239" s="116" t="s">
        <v>74</v>
      </c>
      <c r="LFV239" s="116"/>
      <c r="LFW239" s="116"/>
      <c r="LFX239" s="116"/>
      <c r="LFY239" s="116"/>
      <c r="LFZ239" s="116"/>
      <c r="LGA239" s="116"/>
      <c r="LGB239" s="116"/>
      <c r="LGC239" s="116" t="s">
        <v>74</v>
      </c>
      <c r="LGD239" s="116"/>
      <c r="LGE239" s="116"/>
      <c r="LGF239" s="116"/>
      <c r="LGG239" s="116"/>
      <c r="LGH239" s="116"/>
      <c r="LGI239" s="116"/>
      <c r="LGJ239" s="116"/>
      <c r="LGK239" s="116" t="s">
        <v>74</v>
      </c>
      <c r="LGL239" s="116"/>
      <c r="LGM239" s="116"/>
      <c r="LGN239" s="116"/>
      <c r="LGO239" s="116"/>
      <c r="LGP239" s="116"/>
      <c r="LGQ239" s="116"/>
      <c r="LGR239" s="116"/>
      <c r="LGS239" s="116" t="s">
        <v>74</v>
      </c>
      <c r="LGT239" s="116"/>
      <c r="LGU239" s="116"/>
      <c r="LGV239" s="116"/>
      <c r="LGW239" s="116"/>
      <c r="LGX239" s="116"/>
      <c r="LGY239" s="116"/>
      <c r="LGZ239" s="116"/>
      <c r="LHA239" s="116" t="s">
        <v>74</v>
      </c>
      <c r="LHB239" s="116"/>
      <c r="LHC239" s="116"/>
      <c r="LHD239" s="116"/>
      <c r="LHE239" s="116"/>
      <c r="LHF239" s="116"/>
      <c r="LHG239" s="116"/>
      <c r="LHH239" s="116"/>
      <c r="LHI239" s="116" t="s">
        <v>74</v>
      </c>
      <c r="LHJ239" s="116"/>
      <c r="LHK239" s="116"/>
      <c r="LHL239" s="116"/>
      <c r="LHM239" s="116"/>
      <c r="LHN239" s="116"/>
      <c r="LHO239" s="116"/>
      <c r="LHP239" s="116"/>
      <c r="LHQ239" s="116" t="s">
        <v>74</v>
      </c>
      <c r="LHR239" s="116"/>
      <c r="LHS239" s="116"/>
      <c r="LHT239" s="116"/>
      <c r="LHU239" s="116"/>
      <c r="LHV239" s="116"/>
      <c r="LHW239" s="116"/>
      <c r="LHX239" s="116"/>
      <c r="LHY239" s="116" t="s">
        <v>74</v>
      </c>
      <c r="LHZ239" s="116"/>
      <c r="LIA239" s="116"/>
      <c r="LIB239" s="116"/>
      <c r="LIC239" s="116"/>
      <c r="LID239" s="116"/>
      <c r="LIE239" s="116"/>
      <c r="LIF239" s="116"/>
      <c r="LIG239" s="116" t="s">
        <v>74</v>
      </c>
      <c r="LIH239" s="116"/>
      <c r="LII239" s="116"/>
      <c r="LIJ239" s="116"/>
      <c r="LIK239" s="116"/>
      <c r="LIL239" s="116"/>
      <c r="LIM239" s="116"/>
      <c r="LIN239" s="116"/>
      <c r="LIO239" s="116" t="s">
        <v>74</v>
      </c>
      <c r="LIP239" s="116"/>
      <c r="LIQ239" s="116"/>
      <c r="LIR239" s="116"/>
      <c r="LIS239" s="116"/>
      <c r="LIT239" s="116"/>
      <c r="LIU239" s="116"/>
      <c r="LIV239" s="116"/>
      <c r="LIW239" s="116" t="s">
        <v>74</v>
      </c>
      <c r="LIX239" s="116"/>
      <c r="LIY239" s="116"/>
      <c r="LIZ239" s="116"/>
      <c r="LJA239" s="116"/>
      <c r="LJB239" s="116"/>
      <c r="LJC239" s="116"/>
      <c r="LJD239" s="116"/>
      <c r="LJE239" s="116" t="s">
        <v>74</v>
      </c>
      <c r="LJF239" s="116"/>
      <c r="LJG239" s="116"/>
      <c r="LJH239" s="116"/>
      <c r="LJI239" s="116"/>
      <c r="LJJ239" s="116"/>
      <c r="LJK239" s="116"/>
      <c r="LJL239" s="116"/>
      <c r="LJM239" s="116" t="s">
        <v>74</v>
      </c>
      <c r="LJN239" s="116"/>
      <c r="LJO239" s="116"/>
      <c r="LJP239" s="116"/>
      <c r="LJQ239" s="116"/>
      <c r="LJR239" s="116"/>
      <c r="LJS239" s="116"/>
      <c r="LJT239" s="116"/>
      <c r="LJU239" s="116" t="s">
        <v>74</v>
      </c>
      <c r="LJV239" s="116"/>
      <c r="LJW239" s="116"/>
      <c r="LJX239" s="116"/>
      <c r="LJY239" s="116"/>
      <c r="LJZ239" s="116"/>
      <c r="LKA239" s="116"/>
      <c r="LKB239" s="116"/>
      <c r="LKC239" s="116" t="s">
        <v>74</v>
      </c>
      <c r="LKD239" s="116"/>
      <c r="LKE239" s="116"/>
      <c r="LKF239" s="116"/>
      <c r="LKG239" s="116"/>
      <c r="LKH239" s="116"/>
      <c r="LKI239" s="116"/>
      <c r="LKJ239" s="116"/>
      <c r="LKK239" s="116" t="s">
        <v>74</v>
      </c>
      <c r="LKL239" s="116"/>
      <c r="LKM239" s="116"/>
      <c r="LKN239" s="116"/>
      <c r="LKO239" s="116"/>
      <c r="LKP239" s="116"/>
      <c r="LKQ239" s="116"/>
      <c r="LKR239" s="116"/>
      <c r="LKS239" s="116" t="s">
        <v>74</v>
      </c>
      <c r="LKT239" s="116"/>
      <c r="LKU239" s="116"/>
      <c r="LKV239" s="116"/>
      <c r="LKW239" s="116"/>
      <c r="LKX239" s="116"/>
      <c r="LKY239" s="116"/>
      <c r="LKZ239" s="116"/>
      <c r="LLA239" s="116" t="s">
        <v>74</v>
      </c>
      <c r="LLB239" s="116"/>
      <c r="LLC239" s="116"/>
      <c r="LLD239" s="116"/>
      <c r="LLE239" s="116"/>
      <c r="LLF239" s="116"/>
      <c r="LLG239" s="116"/>
      <c r="LLH239" s="116"/>
      <c r="LLI239" s="116" t="s">
        <v>74</v>
      </c>
      <c r="LLJ239" s="116"/>
      <c r="LLK239" s="116"/>
      <c r="LLL239" s="116"/>
      <c r="LLM239" s="116"/>
      <c r="LLN239" s="116"/>
      <c r="LLO239" s="116"/>
      <c r="LLP239" s="116"/>
      <c r="LLQ239" s="116" t="s">
        <v>74</v>
      </c>
      <c r="LLR239" s="116"/>
      <c r="LLS239" s="116"/>
      <c r="LLT239" s="116"/>
      <c r="LLU239" s="116"/>
      <c r="LLV239" s="116"/>
      <c r="LLW239" s="116"/>
      <c r="LLX239" s="116"/>
      <c r="LLY239" s="116" t="s">
        <v>74</v>
      </c>
      <c r="LLZ239" s="116"/>
      <c r="LMA239" s="116"/>
      <c r="LMB239" s="116"/>
      <c r="LMC239" s="116"/>
      <c r="LMD239" s="116"/>
      <c r="LME239" s="116"/>
      <c r="LMF239" s="116"/>
      <c r="LMG239" s="116" t="s">
        <v>74</v>
      </c>
      <c r="LMH239" s="116"/>
      <c r="LMI239" s="116"/>
      <c r="LMJ239" s="116"/>
      <c r="LMK239" s="116"/>
      <c r="LML239" s="116"/>
      <c r="LMM239" s="116"/>
      <c r="LMN239" s="116"/>
      <c r="LMO239" s="116" t="s">
        <v>74</v>
      </c>
      <c r="LMP239" s="116"/>
      <c r="LMQ239" s="116"/>
      <c r="LMR239" s="116"/>
      <c r="LMS239" s="116"/>
      <c r="LMT239" s="116"/>
      <c r="LMU239" s="116"/>
      <c r="LMV239" s="116"/>
      <c r="LMW239" s="116" t="s">
        <v>74</v>
      </c>
      <c r="LMX239" s="116"/>
      <c r="LMY239" s="116"/>
      <c r="LMZ239" s="116"/>
      <c r="LNA239" s="116"/>
      <c r="LNB239" s="116"/>
      <c r="LNC239" s="116"/>
      <c r="LND239" s="116"/>
      <c r="LNE239" s="116" t="s">
        <v>74</v>
      </c>
      <c r="LNF239" s="116"/>
      <c r="LNG239" s="116"/>
      <c r="LNH239" s="116"/>
      <c r="LNI239" s="116"/>
      <c r="LNJ239" s="116"/>
      <c r="LNK239" s="116"/>
      <c r="LNL239" s="116"/>
      <c r="LNM239" s="116" t="s">
        <v>74</v>
      </c>
      <c r="LNN239" s="116"/>
      <c r="LNO239" s="116"/>
      <c r="LNP239" s="116"/>
      <c r="LNQ239" s="116"/>
      <c r="LNR239" s="116"/>
      <c r="LNS239" s="116"/>
      <c r="LNT239" s="116"/>
      <c r="LNU239" s="116" t="s">
        <v>74</v>
      </c>
      <c r="LNV239" s="116"/>
      <c r="LNW239" s="116"/>
      <c r="LNX239" s="116"/>
      <c r="LNY239" s="116"/>
      <c r="LNZ239" s="116"/>
      <c r="LOA239" s="116"/>
      <c r="LOB239" s="116"/>
      <c r="LOC239" s="116" t="s">
        <v>74</v>
      </c>
      <c r="LOD239" s="116"/>
      <c r="LOE239" s="116"/>
      <c r="LOF239" s="116"/>
      <c r="LOG239" s="116"/>
      <c r="LOH239" s="116"/>
      <c r="LOI239" s="116"/>
      <c r="LOJ239" s="116"/>
      <c r="LOK239" s="116" t="s">
        <v>74</v>
      </c>
      <c r="LOL239" s="116"/>
      <c r="LOM239" s="116"/>
      <c r="LON239" s="116"/>
      <c r="LOO239" s="116"/>
      <c r="LOP239" s="116"/>
      <c r="LOQ239" s="116"/>
      <c r="LOR239" s="116"/>
      <c r="LOS239" s="116" t="s">
        <v>74</v>
      </c>
      <c r="LOT239" s="116"/>
      <c r="LOU239" s="116"/>
      <c r="LOV239" s="116"/>
      <c r="LOW239" s="116"/>
      <c r="LOX239" s="116"/>
      <c r="LOY239" s="116"/>
      <c r="LOZ239" s="116"/>
      <c r="LPA239" s="116" t="s">
        <v>74</v>
      </c>
      <c r="LPB239" s="116"/>
      <c r="LPC239" s="116"/>
      <c r="LPD239" s="116"/>
      <c r="LPE239" s="116"/>
      <c r="LPF239" s="116"/>
      <c r="LPG239" s="116"/>
      <c r="LPH239" s="116"/>
      <c r="LPI239" s="116" t="s">
        <v>74</v>
      </c>
      <c r="LPJ239" s="116"/>
      <c r="LPK239" s="116"/>
      <c r="LPL239" s="116"/>
      <c r="LPM239" s="116"/>
      <c r="LPN239" s="116"/>
      <c r="LPO239" s="116"/>
      <c r="LPP239" s="116"/>
      <c r="LPQ239" s="116" t="s">
        <v>74</v>
      </c>
      <c r="LPR239" s="116"/>
      <c r="LPS239" s="116"/>
      <c r="LPT239" s="116"/>
      <c r="LPU239" s="116"/>
      <c r="LPV239" s="116"/>
      <c r="LPW239" s="116"/>
      <c r="LPX239" s="116"/>
      <c r="LPY239" s="116" t="s">
        <v>74</v>
      </c>
      <c r="LPZ239" s="116"/>
      <c r="LQA239" s="116"/>
      <c r="LQB239" s="116"/>
      <c r="LQC239" s="116"/>
      <c r="LQD239" s="116"/>
      <c r="LQE239" s="116"/>
      <c r="LQF239" s="116"/>
      <c r="LQG239" s="116" t="s">
        <v>74</v>
      </c>
      <c r="LQH239" s="116"/>
      <c r="LQI239" s="116"/>
      <c r="LQJ239" s="116"/>
      <c r="LQK239" s="116"/>
      <c r="LQL239" s="116"/>
      <c r="LQM239" s="116"/>
      <c r="LQN239" s="116"/>
      <c r="LQO239" s="116" t="s">
        <v>74</v>
      </c>
      <c r="LQP239" s="116"/>
      <c r="LQQ239" s="116"/>
      <c r="LQR239" s="116"/>
      <c r="LQS239" s="116"/>
      <c r="LQT239" s="116"/>
      <c r="LQU239" s="116"/>
      <c r="LQV239" s="116"/>
      <c r="LQW239" s="116" t="s">
        <v>74</v>
      </c>
      <c r="LQX239" s="116"/>
      <c r="LQY239" s="116"/>
      <c r="LQZ239" s="116"/>
      <c r="LRA239" s="116"/>
      <c r="LRB239" s="116"/>
      <c r="LRC239" s="116"/>
      <c r="LRD239" s="116"/>
      <c r="LRE239" s="116" t="s">
        <v>74</v>
      </c>
      <c r="LRF239" s="116"/>
      <c r="LRG239" s="116"/>
      <c r="LRH239" s="116"/>
      <c r="LRI239" s="116"/>
      <c r="LRJ239" s="116"/>
      <c r="LRK239" s="116"/>
      <c r="LRL239" s="116"/>
      <c r="LRM239" s="116" t="s">
        <v>74</v>
      </c>
      <c r="LRN239" s="116"/>
      <c r="LRO239" s="116"/>
      <c r="LRP239" s="116"/>
      <c r="LRQ239" s="116"/>
      <c r="LRR239" s="116"/>
      <c r="LRS239" s="116"/>
      <c r="LRT239" s="116"/>
      <c r="LRU239" s="116" t="s">
        <v>74</v>
      </c>
      <c r="LRV239" s="116"/>
      <c r="LRW239" s="116"/>
      <c r="LRX239" s="116"/>
      <c r="LRY239" s="116"/>
      <c r="LRZ239" s="116"/>
      <c r="LSA239" s="116"/>
      <c r="LSB239" s="116"/>
      <c r="LSC239" s="116" t="s">
        <v>74</v>
      </c>
      <c r="LSD239" s="116"/>
      <c r="LSE239" s="116"/>
      <c r="LSF239" s="116"/>
      <c r="LSG239" s="116"/>
      <c r="LSH239" s="116"/>
      <c r="LSI239" s="116"/>
      <c r="LSJ239" s="116"/>
      <c r="LSK239" s="116" t="s">
        <v>74</v>
      </c>
      <c r="LSL239" s="116"/>
      <c r="LSM239" s="116"/>
      <c r="LSN239" s="116"/>
      <c r="LSO239" s="116"/>
      <c r="LSP239" s="116"/>
      <c r="LSQ239" s="116"/>
      <c r="LSR239" s="116"/>
      <c r="LSS239" s="116" t="s">
        <v>74</v>
      </c>
      <c r="LST239" s="116"/>
      <c r="LSU239" s="116"/>
      <c r="LSV239" s="116"/>
      <c r="LSW239" s="116"/>
      <c r="LSX239" s="116"/>
      <c r="LSY239" s="116"/>
      <c r="LSZ239" s="116"/>
      <c r="LTA239" s="116" t="s">
        <v>74</v>
      </c>
      <c r="LTB239" s="116"/>
      <c r="LTC239" s="116"/>
      <c r="LTD239" s="116"/>
      <c r="LTE239" s="116"/>
      <c r="LTF239" s="116"/>
      <c r="LTG239" s="116"/>
      <c r="LTH239" s="116"/>
      <c r="LTI239" s="116" t="s">
        <v>74</v>
      </c>
      <c r="LTJ239" s="116"/>
      <c r="LTK239" s="116"/>
      <c r="LTL239" s="116"/>
      <c r="LTM239" s="116"/>
      <c r="LTN239" s="116"/>
      <c r="LTO239" s="116"/>
      <c r="LTP239" s="116"/>
      <c r="LTQ239" s="116" t="s">
        <v>74</v>
      </c>
      <c r="LTR239" s="116"/>
      <c r="LTS239" s="116"/>
      <c r="LTT239" s="116"/>
      <c r="LTU239" s="116"/>
      <c r="LTV239" s="116"/>
      <c r="LTW239" s="116"/>
      <c r="LTX239" s="116"/>
      <c r="LTY239" s="116" t="s">
        <v>74</v>
      </c>
      <c r="LTZ239" s="116"/>
      <c r="LUA239" s="116"/>
      <c r="LUB239" s="116"/>
      <c r="LUC239" s="116"/>
      <c r="LUD239" s="116"/>
      <c r="LUE239" s="116"/>
      <c r="LUF239" s="116"/>
      <c r="LUG239" s="116" t="s">
        <v>74</v>
      </c>
      <c r="LUH239" s="116"/>
      <c r="LUI239" s="116"/>
      <c r="LUJ239" s="116"/>
      <c r="LUK239" s="116"/>
      <c r="LUL239" s="116"/>
      <c r="LUM239" s="116"/>
      <c r="LUN239" s="116"/>
      <c r="LUO239" s="116" t="s">
        <v>74</v>
      </c>
      <c r="LUP239" s="116"/>
      <c r="LUQ239" s="116"/>
      <c r="LUR239" s="116"/>
      <c r="LUS239" s="116"/>
      <c r="LUT239" s="116"/>
      <c r="LUU239" s="116"/>
      <c r="LUV239" s="116"/>
      <c r="LUW239" s="116" t="s">
        <v>74</v>
      </c>
      <c r="LUX239" s="116"/>
      <c r="LUY239" s="116"/>
      <c r="LUZ239" s="116"/>
      <c r="LVA239" s="116"/>
      <c r="LVB239" s="116"/>
      <c r="LVC239" s="116"/>
      <c r="LVD239" s="116"/>
      <c r="LVE239" s="116" t="s">
        <v>74</v>
      </c>
      <c r="LVF239" s="116"/>
      <c r="LVG239" s="116"/>
      <c r="LVH239" s="116"/>
      <c r="LVI239" s="116"/>
      <c r="LVJ239" s="116"/>
      <c r="LVK239" s="116"/>
      <c r="LVL239" s="116"/>
      <c r="LVM239" s="116" t="s">
        <v>74</v>
      </c>
      <c r="LVN239" s="116"/>
      <c r="LVO239" s="116"/>
      <c r="LVP239" s="116"/>
      <c r="LVQ239" s="116"/>
      <c r="LVR239" s="116"/>
      <c r="LVS239" s="116"/>
      <c r="LVT239" s="116"/>
      <c r="LVU239" s="116" t="s">
        <v>74</v>
      </c>
      <c r="LVV239" s="116"/>
      <c r="LVW239" s="116"/>
      <c r="LVX239" s="116"/>
      <c r="LVY239" s="116"/>
      <c r="LVZ239" s="116"/>
      <c r="LWA239" s="116"/>
      <c r="LWB239" s="116"/>
      <c r="LWC239" s="116" t="s">
        <v>74</v>
      </c>
      <c r="LWD239" s="116"/>
      <c r="LWE239" s="116"/>
      <c r="LWF239" s="116"/>
      <c r="LWG239" s="116"/>
      <c r="LWH239" s="116"/>
      <c r="LWI239" s="116"/>
      <c r="LWJ239" s="116"/>
      <c r="LWK239" s="116" t="s">
        <v>74</v>
      </c>
      <c r="LWL239" s="116"/>
      <c r="LWM239" s="116"/>
      <c r="LWN239" s="116"/>
      <c r="LWO239" s="116"/>
      <c r="LWP239" s="116"/>
      <c r="LWQ239" s="116"/>
      <c r="LWR239" s="116"/>
      <c r="LWS239" s="116" t="s">
        <v>74</v>
      </c>
      <c r="LWT239" s="116"/>
      <c r="LWU239" s="116"/>
      <c r="LWV239" s="116"/>
      <c r="LWW239" s="116"/>
      <c r="LWX239" s="116"/>
      <c r="LWY239" s="116"/>
      <c r="LWZ239" s="116"/>
      <c r="LXA239" s="116" t="s">
        <v>74</v>
      </c>
      <c r="LXB239" s="116"/>
      <c r="LXC239" s="116"/>
      <c r="LXD239" s="116"/>
      <c r="LXE239" s="116"/>
      <c r="LXF239" s="116"/>
      <c r="LXG239" s="116"/>
      <c r="LXH239" s="116"/>
      <c r="LXI239" s="116" t="s">
        <v>74</v>
      </c>
      <c r="LXJ239" s="116"/>
      <c r="LXK239" s="116"/>
      <c r="LXL239" s="116"/>
      <c r="LXM239" s="116"/>
      <c r="LXN239" s="116"/>
      <c r="LXO239" s="116"/>
      <c r="LXP239" s="116"/>
      <c r="LXQ239" s="116" t="s">
        <v>74</v>
      </c>
      <c r="LXR239" s="116"/>
      <c r="LXS239" s="116"/>
      <c r="LXT239" s="116"/>
      <c r="LXU239" s="116"/>
      <c r="LXV239" s="116"/>
      <c r="LXW239" s="116"/>
      <c r="LXX239" s="116"/>
      <c r="LXY239" s="116" t="s">
        <v>74</v>
      </c>
      <c r="LXZ239" s="116"/>
      <c r="LYA239" s="116"/>
      <c r="LYB239" s="116"/>
      <c r="LYC239" s="116"/>
      <c r="LYD239" s="116"/>
      <c r="LYE239" s="116"/>
      <c r="LYF239" s="116"/>
      <c r="LYG239" s="116" t="s">
        <v>74</v>
      </c>
      <c r="LYH239" s="116"/>
      <c r="LYI239" s="116"/>
      <c r="LYJ239" s="116"/>
      <c r="LYK239" s="116"/>
      <c r="LYL239" s="116"/>
      <c r="LYM239" s="116"/>
      <c r="LYN239" s="116"/>
      <c r="LYO239" s="116" t="s">
        <v>74</v>
      </c>
      <c r="LYP239" s="116"/>
      <c r="LYQ239" s="116"/>
      <c r="LYR239" s="116"/>
      <c r="LYS239" s="116"/>
      <c r="LYT239" s="116"/>
      <c r="LYU239" s="116"/>
      <c r="LYV239" s="116"/>
      <c r="LYW239" s="116" t="s">
        <v>74</v>
      </c>
      <c r="LYX239" s="116"/>
      <c r="LYY239" s="116"/>
      <c r="LYZ239" s="116"/>
      <c r="LZA239" s="116"/>
      <c r="LZB239" s="116"/>
      <c r="LZC239" s="116"/>
      <c r="LZD239" s="116"/>
      <c r="LZE239" s="116" t="s">
        <v>74</v>
      </c>
      <c r="LZF239" s="116"/>
      <c r="LZG239" s="116"/>
      <c r="LZH239" s="116"/>
      <c r="LZI239" s="116"/>
      <c r="LZJ239" s="116"/>
      <c r="LZK239" s="116"/>
      <c r="LZL239" s="116"/>
      <c r="LZM239" s="116" t="s">
        <v>74</v>
      </c>
      <c r="LZN239" s="116"/>
      <c r="LZO239" s="116"/>
      <c r="LZP239" s="116"/>
      <c r="LZQ239" s="116"/>
      <c r="LZR239" s="116"/>
      <c r="LZS239" s="116"/>
      <c r="LZT239" s="116"/>
      <c r="LZU239" s="116" t="s">
        <v>74</v>
      </c>
      <c r="LZV239" s="116"/>
      <c r="LZW239" s="116"/>
      <c r="LZX239" s="116"/>
      <c r="LZY239" s="116"/>
      <c r="LZZ239" s="116"/>
      <c r="MAA239" s="116"/>
      <c r="MAB239" s="116"/>
      <c r="MAC239" s="116" t="s">
        <v>74</v>
      </c>
      <c r="MAD239" s="116"/>
      <c r="MAE239" s="116"/>
      <c r="MAF239" s="116"/>
      <c r="MAG239" s="116"/>
      <c r="MAH239" s="116"/>
      <c r="MAI239" s="116"/>
      <c r="MAJ239" s="116"/>
      <c r="MAK239" s="116" t="s">
        <v>74</v>
      </c>
      <c r="MAL239" s="116"/>
      <c r="MAM239" s="116"/>
      <c r="MAN239" s="116"/>
      <c r="MAO239" s="116"/>
      <c r="MAP239" s="116"/>
      <c r="MAQ239" s="116"/>
      <c r="MAR239" s="116"/>
      <c r="MAS239" s="116" t="s">
        <v>74</v>
      </c>
      <c r="MAT239" s="116"/>
      <c r="MAU239" s="116"/>
      <c r="MAV239" s="116"/>
      <c r="MAW239" s="116"/>
      <c r="MAX239" s="116"/>
      <c r="MAY239" s="116"/>
      <c r="MAZ239" s="116"/>
      <c r="MBA239" s="116" t="s">
        <v>74</v>
      </c>
      <c r="MBB239" s="116"/>
      <c r="MBC239" s="116"/>
      <c r="MBD239" s="116"/>
      <c r="MBE239" s="116"/>
      <c r="MBF239" s="116"/>
      <c r="MBG239" s="116"/>
      <c r="MBH239" s="116"/>
      <c r="MBI239" s="116" t="s">
        <v>74</v>
      </c>
      <c r="MBJ239" s="116"/>
      <c r="MBK239" s="116"/>
      <c r="MBL239" s="116"/>
      <c r="MBM239" s="116"/>
      <c r="MBN239" s="116"/>
      <c r="MBO239" s="116"/>
      <c r="MBP239" s="116"/>
      <c r="MBQ239" s="116" t="s">
        <v>74</v>
      </c>
      <c r="MBR239" s="116"/>
      <c r="MBS239" s="116"/>
      <c r="MBT239" s="116"/>
      <c r="MBU239" s="116"/>
      <c r="MBV239" s="116"/>
      <c r="MBW239" s="116"/>
      <c r="MBX239" s="116"/>
      <c r="MBY239" s="116" t="s">
        <v>74</v>
      </c>
      <c r="MBZ239" s="116"/>
      <c r="MCA239" s="116"/>
      <c r="MCB239" s="116"/>
      <c r="MCC239" s="116"/>
      <c r="MCD239" s="116"/>
      <c r="MCE239" s="116"/>
      <c r="MCF239" s="116"/>
      <c r="MCG239" s="116" t="s">
        <v>74</v>
      </c>
      <c r="MCH239" s="116"/>
      <c r="MCI239" s="116"/>
      <c r="MCJ239" s="116"/>
      <c r="MCK239" s="116"/>
      <c r="MCL239" s="116"/>
      <c r="MCM239" s="116"/>
      <c r="MCN239" s="116"/>
      <c r="MCO239" s="116" t="s">
        <v>74</v>
      </c>
      <c r="MCP239" s="116"/>
      <c r="MCQ239" s="116"/>
      <c r="MCR239" s="116"/>
      <c r="MCS239" s="116"/>
      <c r="MCT239" s="116"/>
      <c r="MCU239" s="116"/>
      <c r="MCV239" s="116"/>
      <c r="MCW239" s="116" t="s">
        <v>74</v>
      </c>
      <c r="MCX239" s="116"/>
      <c r="MCY239" s="116"/>
      <c r="MCZ239" s="116"/>
      <c r="MDA239" s="116"/>
      <c r="MDB239" s="116"/>
      <c r="MDC239" s="116"/>
      <c r="MDD239" s="116"/>
      <c r="MDE239" s="116" t="s">
        <v>74</v>
      </c>
      <c r="MDF239" s="116"/>
      <c r="MDG239" s="116"/>
      <c r="MDH239" s="116"/>
      <c r="MDI239" s="116"/>
      <c r="MDJ239" s="116"/>
      <c r="MDK239" s="116"/>
      <c r="MDL239" s="116"/>
      <c r="MDM239" s="116" t="s">
        <v>74</v>
      </c>
      <c r="MDN239" s="116"/>
      <c r="MDO239" s="116"/>
      <c r="MDP239" s="116"/>
      <c r="MDQ239" s="116"/>
      <c r="MDR239" s="116"/>
      <c r="MDS239" s="116"/>
      <c r="MDT239" s="116"/>
      <c r="MDU239" s="116" t="s">
        <v>74</v>
      </c>
      <c r="MDV239" s="116"/>
      <c r="MDW239" s="116"/>
      <c r="MDX239" s="116"/>
      <c r="MDY239" s="116"/>
      <c r="MDZ239" s="116"/>
      <c r="MEA239" s="116"/>
      <c r="MEB239" s="116"/>
      <c r="MEC239" s="116" t="s">
        <v>74</v>
      </c>
      <c r="MED239" s="116"/>
      <c r="MEE239" s="116"/>
      <c r="MEF239" s="116"/>
      <c r="MEG239" s="116"/>
      <c r="MEH239" s="116"/>
      <c r="MEI239" s="116"/>
      <c r="MEJ239" s="116"/>
      <c r="MEK239" s="116" t="s">
        <v>74</v>
      </c>
      <c r="MEL239" s="116"/>
      <c r="MEM239" s="116"/>
      <c r="MEN239" s="116"/>
      <c r="MEO239" s="116"/>
      <c r="MEP239" s="116"/>
      <c r="MEQ239" s="116"/>
      <c r="MER239" s="116"/>
      <c r="MES239" s="116" t="s">
        <v>74</v>
      </c>
      <c r="MET239" s="116"/>
      <c r="MEU239" s="116"/>
      <c r="MEV239" s="116"/>
      <c r="MEW239" s="116"/>
      <c r="MEX239" s="116"/>
      <c r="MEY239" s="116"/>
      <c r="MEZ239" s="116"/>
      <c r="MFA239" s="116" t="s">
        <v>74</v>
      </c>
      <c r="MFB239" s="116"/>
      <c r="MFC239" s="116"/>
      <c r="MFD239" s="116"/>
      <c r="MFE239" s="116"/>
      <c r="MFF239" s="116"/>
      <c r="MFG239" s="116"/>
      <c r="MFH239" s="116"/>
      <c r="MFI239" s="116" t="s">
        <v>74</v>
      </c>
      <c r="MFJ239" s="116"/>
      <c r="MFK239" s="116"/>
      <c r="MFL239" s="116"/>
      <c r="MFM239" s="116"/>
      <c r="MFN239" s="116"/>
      <c r="MFO239" s="116"/>
      <c r="MFP239" s="116"/>
      <c r="MFQ239" s="116" t="s">
        <v>74</v>
      </c>
      <c r="MFR239" s="116"/>
      <c r="MFS239" s="116"/>
      <c r="MFT239" s="116"/>
      <c r="MFU239" s="116"/>
      <c r="MFV239" s="116"/>
      <c r="MFW239" s="116"/>
      <c r="MFX239" s="116"/>
      <c r="MFY239" s="116" t="s">
        <v>74</v>
      </c>
      <c r="MFZ239" s="116"/>
      <c r="MGA239" s="116"/>
      <c r="MGB239" s="116"/>
      <c r="MGC239" s="116"/>
      <c r="MGD239" s="116"/>
      <c r="MGE239" s="116"/>
      <c r="MGF239" s="116"/>
      <c r="MGG239" s="116" t="s">
        <v>74</v>
      </c>
      <c r="MGH239" s="116"/>
      <c r="MGI239" s="116"/>
      <c r="MGJ239" s="116"/>
      <c r="MGK239" s="116"/>
      <c r="MGL239" s="116"/>
      <c r="MGM239" s="116"/>
      <c r="MGN239" s="116"/>
      <c r="MGO239" s="116" t="s">
        <v>74</v>
      </c>
      <c r="MGP239" s="116"/>
      <c r="MGQ239" s="116"/>
      <c r="MGR239" s="116"/>
      <c r="MGS239" s="116"/>
      <c r="MGT239" s="116"/>
      <c r="MGU239" s="116"/>
      <c r="MGV239" s="116"/>
      <c r="MGW239" s="116" t="s">
        <v>74</v>
      </c>
      <c r="MGX239" s="116"/>
      <c r="MGY239" s="116"/>
      <c r="MGZ239" s="116"/>
      <c r="MHA239" s="116"/>
      <c r="MHB239" s="116"/>
      <c r="MHC239" s="116"/>
      <c r="MHD239" s="116"/>
      <c r="MHE239" s="116" t="s">
        <v>74</v>
      </c>
      <c r="MHF239" s="116"/>
      <c r="MHG239" s="116"/>
      <c r="MHH239" s="116"/>
      <c r="MHI239" s="116"/>
      <c r="MHJ239" s="116"/>
      <c r="MHK239" s="116"/>
      <c r="MHL239" s="116"/>
      <c r="MHM239" s="116" t="s">
        <v>74</v>
      </c>
      <c r="MHN239" s="116"/>
      <c r="MHO239" s="116"/>
      <c r="MHP239" s="116"/>
      <c r="MHQ239" s="116"/>
      <c r="MHR239" s="116"/>
      <c r="MHS239" s="116"/>
      <c r="MHT239" s="116"/>
      <c r="MHU239" s="116" t="s">
        <v>74</v>
      </c>
      <c r="MHV239" s="116"/>
      <c r="MHW239" s="116"/>
      <c r="MHX239" s="116"/>
      <c r="MHY239" s="116"/>
      <c r="MHZ239" s="116"/>
      <c r="MIA239" s="116"/>
      <c r="MIB239" s="116"/>
      <c r="MIC239" s="116" t="s">
        <v>74</v>
      </c>
      <c r="MID239" s="116"/>
      <c r="MIE239" s="116"/>
      <c r="MIF239" s="116"/>
      <c r="MIG239" s="116"/>
      <c r="MIH239" s="116"/>
      <c r="MII239" s="116"/>
      <c r="MIJ239" s="116"/>
      <c r="MIK239" s="116" t="s">
        <v>74</v>
      </c>
      <c r="MIL239" s="116"/>
      <c r="MIM239" s="116"/>
      <c r="MIN239" s="116"/>
      <c r="MIO239" s="116"/>
      <c r="MIP239" s="116"/>
      <c r="MIQ239" s="116"/>
      <c r="MIR239" s="116"/>
      <c r="MIS239" s="116" t="s">
        <v>74</v>
      </c>
      <c r="MIT239" s="116"/>
      <c r="MIU239" s="116"/>
      <c r="MIV239" s="116"/>
      <c r="MIW239" s="116"/>
      <c r="MIX239" s="116"/>
      <c r="MIY239" s="116"/>
      <c r="MIZ239" s="116"/>
      <c r="MJA239" s="116" t="s">
        <v>74</v>
      </c>
      <c r="MJB239" s="116"/>
      <c r="MJC239" s="116"/>
      <c r="MJD239" s="116"/>
      <c r="MJE239" s="116"/>
      <c r="MJF239" s="116"/>
      <c r="MJG239" s="116"/>
      <c r="MJH239" s="116"/>
      <c r="MJI239" s="116" t="s">
        <v>74</v>
      </c>
      <c r="MJJ239" s="116"/>
      <c r="MJK239" s="116"/>
      <c r="MJL239" s="116"/>
      <c r="MJM239" s="116"/>
      <c r="MJN239" s="116"/>
      <c r="MJO239" s="116"/>
      <c r="MJP239" s="116"/>
      <c r="MJQ239" s="116" t="s">
        <v>74</v>
      </c>
      <c r="MJR239" s="116"/>
      <c r="MJS239" s="116"/>
      <c r="MJT239" s="116"/>
      <c r="MJU239" s="116"/>
      <c r="MJV239" s="116"/>
      <c r="MJW239" s="116"/>
      <c r="MJX239" s="116"/>
      <c r="MJY239" s="116" t="s">
        <v>74</v>
      </c>
      <c r="MJZ239" s="116"/>
      <c r="MKA239" s="116"/>
      <c r="MKB239" s="116"/>
      <c r="MKC239" s="116"/>
      <c r="MKD239" s="116"/>
      <c r="MKE239" s="116"/>
      <c r="MKF239" s="116"/>
      <c r="MKG239" s="116" t="s">
        <v>74</v>
      </c>
      <c r="MKH239" s="116"/>
      <c r="MKI239" s="116"/>
      <c r="MKJ239" s="116"/>
      <c r="MKK239" s="116"/>
      <c r="MKL239" s="116"/>
      <c r="MKM239" s="116"/>
      <c r="MKN239" s="116"/>
      <c r="MKO239" s="116" t="s">
        <v>74</v>
      </c>
      <c r="MKP239" s="116"/>
      <c r="MKQ239" s="116"/>
      <c r="MKR239" s="116"/>
      <c r="MKS239" s="116"/>
      <c r="MKT239" s="116"/>
      <c r="MKU239" s="116"/>
      <c r="MKV239" s="116"/>
      <c r="MKW239" s="116" t="s">
        <v>74</v>
      </c>
      <c r="MKX239" s="116"/>
      <c r="MKY239" s="116"/>
      <c r="MKZ239" s="116"/>
      <c r="MLA239" s="116"/>
      <c r="MLB239" s="116"/>
      <c r="MLC239" s="116"/>
      <c r="MLD239" s="116"/>
      <c r="MLE239" s="116" t="s">
        <v>74</v>
      </c>
      <c r="MLF239" s="116"/>
      <c r="MLG239" s="116"/>
      <c r="MLH239" s="116"/>
      <c r="MLI239" s="116"/>
      <c r="MLJ239" s="116"/>
      <c r="MLK239" s="116"/>
      <c r="MLL239" s="116"/>
      <c r="MLM239" s="116" t="s">
        <v>74</v>
      </c>
      <c r="MLN239" s="116"/>
      <c r="MLO239" s="116"/>
      <c r="MLP239" s="116"/>
      <c r="MLQ239" s="116"/>
      <c r="MLR239" s="116"/>
      <c r="MLS239" s="116"/>
      <c r="MLT239" s="116"/>
      <c r="MLU239" s="116" t="s">
        <v>74</v>
      </c>
      <c r="MLV239" s="116"/>
      <c r="MLW239" s="116"/>
      <c r="MLX239" s="116"/>
      <c r="MLY239" s="116"/>
      <c r="MLZ239" s="116"/>
      <c r="MMA239" s="116"/>
      <c r="MMB239" s="116"/>
      <c r="MMC239" s="116" t="s">
        <v>74</v>
      </c>
      <c r="MMD239" s="116"/>
      <c r="MME239" s="116"/>
      <c r="MMF239" s="116"/>
      <c r="MMG239" s="116"/>
      <c r="MMH239" s="116"/>
      <c r="MMI239" s="116"/>
      <c r="MMJ239" s="116"/>
      <c r="MMK239" s="116" t="s">
        <v>74</v>
      </c>
      <c r="MML239" s="116"/>
      <c r="MMM239" s="116"/>
      <c r="MMN239" s="116"/>
      <c r="MMO239" s="116"/>
      <c r="MMP239" s="116"/>
      <c r="MMQ239" s="116"/>
      <c r="MMR239" s="116"/>
      <c r="MMS239" s="116" t="s">
        <v>74</v>
      </c>
      <c r="MMT239" s="116"/>
      <c r="MMU239" s="116"/>
      <c r="MMV239" s="116"/>
      <c r="MMW239" s="116"/>
      <c r="MMX239" s="116"/>
      <c r="MMY239" s="116"/>
      <c r="MMZ239" s="116"/>
      <c r="MNA239" s="116" t="s">
        <v>74</v>
      </c>
      <c r="MNB239" s="116"/>
      <c r="MNC239" s="116"/>
      <c r="MND239" s="116"/>
      <c r="MNE239" s="116"/>
      <c r="MNF239" s="116"/>
      <c r="MNG239" s="116"/>
      <c r="MNH239" s="116"/>
      <c r="MNI239" s="116" t="s">
        <v>74</v>
      </c>
      <c r="MNJ239" s="116"/>
      <c r="MNK239" s="116"/>
      <c r="MNL239" s="116"/>
      <c r="MNM239" s="116"/>
      <c r="MNN239" s="116"/>
      <c r="MNO239" s="116"/>
      <c r="MNP239" s="116"/>
      <c r="MNQ239" s="116" t="s">
        <v>74</v>
      </c>
      <c r="MNR239" s="116"/>
      <c r="MNS239" s="116"/>
      <c r="MNT239" s="116"/>
      <c r="MNU239" s="116"/>
      <c r="MNV239" s="116"/>
      <c r="MNW239" s="116"/>
      <c r="MNX239" s="116"/>
      <c r="MNY239" s="116" t="s">
        <v>74</v>
      </c>
      <c r="MNZ239" s="116"/>
      <c r="MOA239" s="116"/>
      <c r="MOB239" s="116"/>
      <c r="MOC239" s="116"/>
      <c r="MOD239" s="116"/>
      <c r="MOE239" s="116"/>
      <c r="MOF239" s="116"/>
      <c r="MOG239" s="116" t="s">
        <v>74</v>
      </c>
      <c r="MOH239" s="116"/>
      <c r="MOI239" s="116"/>
      <c r="MOJ239" s="116"/>
      <c r="MOK239" s="116"/>
      <c r="MOL239" s="116"/>
      <c r="MOM239" s="116"/>
      <c r="MON239" s="116"/>
      <c r="MOO239" s="116" t="s">
        <v>74</v>
      </c>
      <c r="MOP239" s="116"/>
      <c r="MOQ239" s="116"/>
      <c r="MOR239" s="116"/>
      <c r="MOS239" s="116"/>
      <c r="MOT239" s="116"/>
      <c r="MOU239" s="116"/>
      <c r="MOV239" s="116"/>
      <c r="MOW239" s="116" t="s">
        <v>74</v>
      </c>
      <c r="MOX239" s="116"/>
      <c r="MOY239" s="116"/>
      <c r="MOZ239" s="116"/>
      <c r="MPA239" s="116"/>
      <c r="MPB239" s="116"/>
      <c r="MPC239" s="116"/>
      <c r="MPD239" s="116"/>
      <c r="MPE239" s="116" t="s">
        <v>74</v>
      </c>
      <c r="MPF239" s="116"/>
      <c r="MPG239" s="116"/>
      <c r="MPH239" s="116"/>
      <c r="MPI239" s="116"/>
      <c r="MPJ239" s="116"/>
      <c r="MPK239" s="116"/>
      <c r="MPL239" s="116"/>
      <c r="MPM239" s="116" t="s">
        <v>74</v>
      </c>
      <c r="MPN239" s="116"/>
      <c r="MPO239" s="116"/>
      <c r="MPP239" s="116"/>
      <c r="MPQ239" s="116"/>
      <c r="MPR239" s="116"/>
      <c r="MPS239" s="116"/>
      <c r="MPT239" s="116"/>
      <c r="MPU239" s="116" t="s">
        <v>74</v>
      </c>
      <c r="MPV239" s="116"/>
      <c r="MPW239" s="116"/>
      <c r="MPX239" s="116"/>
      <c r="MPY239" s="116"/>
      <c r="MPZ239" s="116"/>
      <c r="MQA239" s="116"/>
      <c r="MQB239" s="116"/>
      <c r="MQC239" s="116" t="s">
        <v>74</v>
      </c>
      <c r="MQD239" s="116"/>
      <c r="MQE239" s="116"/>
      <c r="MQF239" s="116"/>
      <c r="MQG239" s="116"/>
      <c r="MQH239" s="116"/>
      <c r="MQI239" s="116"/>
      <c r="MQJ239" s="116"/>
      <c r="MQK239" s="116" t="s">
        <v>74</v>
      </c>
      <c r="MQL239" s="116"/>
      <c r="MQM239" s="116"/>
      <c r="MQN239" s="116"/>
      <c r="MQO239" s="116"/>
      <c r="MQP239" s="116"/>
      <c r="MQQ239" s="116"/>
      <c r="MQR239" s="116"/>
      <c r="MQS239" s="116" t="s">
        <v>74</v>
      </c>
      <c r="MQT239" s="116"/>
      <c r="MQU239" s="116"/>
      <c r="MQV239" s="116"/>
      <c r="MQW239" s="116"/>
      <c r="MQX239" s="116"/>
      <c r="MQY239" s="116"/>
      <c r="MQZ239" s="116"/>
      <c r="MRA239" s="116" t="s">
        <v>74</v>
      </c>
      <c r="MRB239" s="116"/>
      <c r="MRC239" s="116"/>
      <c r="MRD239" s="116"/>
      <c r="MRE239" s="116"/>
      <c r="MRF239" s="116"/>
      <c r="MRG239" s="116"/>
      <c r="MRH239" s="116"/>
      <c r="MRI239" s="116" t="s">
        <v>74</v>
      </c>
      <c r="MRJ239" s="116"/>
      <c r="MRK239" s="116"/>
      <c r="MRL239" s="116"/>
      <c r="MRM239" s="116"/>
      <c r="MRN239" s="116"/>
      <c r="MRO239" s="116"/>
      <c r="MRP239" s="116"/>
      <c r="MRQ239" s="116" t="s">
        <v>74</v>
      </c>
      <c r="MRR239" s="116"/>
      <c r="MRS239" s="116"/>
      <c r="MRT239" s="116"/>
      <c r="MRU239" s="116"/>
      <c r="MRV239" s="116"/>
      <c r="MRW239" s="116"/>
      <c r="MRX239" s="116"/>
      <c r="MRY239" s="116" t="s">
        <v>74</v>
      </c>
      <c r="MRZ239" s="116"/>
      <c r="MSA239" s="116"/>
      <c r="MSB239" s="116"/>
      <c r="MSC239" s="116"/>
      <c r="MSD239" s="116"/>
      <c r="MSE239" s="116"/>
      <c r="MSF239" s="116"/>
      <c r="MSG239" s="116" t="s">
        <v>74</v>
      </c>
      <c r="MSH239" s="116"/>
      <c r="MSI239" s="116"/>
      <c r="MSJ239" s="116"/>
      <c r="MSK239" s="116"/>
      <c r="MSL239" s="116"/>
      <c r="MSM239" s="116"/>
      <c r="MSN239" s="116"/>
      <c r="MSO239" s="116" t="s">
        <v>74</v>
      </c>
      <c r="MSP239" s="116"/>
      <c r="MSQ239" s="116"/>
      <c r="MSR239" s="116"/>
      <c r="MSS239" s="116"/>
      <c r="MST239" s="116"/>
      <c r="MSU239" s="116"/>
      <c r="MSV239" s="116"/>
      <c r="MSW239" s="116" t="s">
        <v>74</v>
      </c>
      <c r="MSX239" s="116"/>
      <c r="MSY239" s="116"/>
      <c r="MSZ239" s="116"/>
      <c r="MTA239" s="116"/>
      <c r="MTB239" s="116"/>
      <c r="MTC239" s="116"/>
      <c r="MTD239" s="116"/>
      <c r="MTE239" s="116" t="s">
        <v>74</v>
      </c>
      <c r="MTF239" s="116"/>
      <c r="MTG239" s="116"/>
      <c r="MTH239" s="116"/>
      <c r="MTI239" s="116"/>
      <c r="MTJ239" s="116"/>
      <c r="MTK239" s="116"/>
      <c r="MTL239" s="116"/>
      <c r="MTM239" s="116" t="s">
        <v>74</v>
      </c>
      <c r="MTN239" s="116"/>
      <c r="MTO239" s="116"/>
      <c r="MTP239" s="116"/>
      <c r="MTQ239" s="116"/>
      <c r="MTR239" s="116"/>
      <c r="MTS239" s="116"/>
      <c r="MTT239" s="116"/>
      <c r="MTU239" s="116" t="s">
        <v>74</v>
      </c>
      <c r="MTV239" s="116"/>
      <c r="MTW239" s="116"/>
      <c r="MTX239" s="116"/>
      <c r="MTY239" s="116"/>
      <c r="MTZ239" s="116"/>
      <c r="MUA239" s="116"/>
      <c r="MUB239" s="116"/>
      <c r="MUC239" s="116" t="s">
        <v>74</v>
      </c>
      <c r="MUD239" s="116"/>
      <c r="MUE239" s="116"/>
      <c r="MUF239" s="116"/>
      <c r="MUG239" s="116"/>
      <c r="MUH239" s="116"/>
      <c r="MUI239" s="116"/>
      <c r="MUJ239" s="116"/>
      <c r="MUK239" s="116" t="s">
        <v>74</v>
      </c>
      <c r="MUL239" s="116"/>
      <c r="MUM239" s="116"/>
      <c r="MUN239" s="116"/>
      <c r="MUO239" s="116"/>
      <c r="MUP239" s="116"/>
      <c r="MUQ239" s="116"/>
      <c r="MUR239" s="116"/>
      <c r="MUS239" s="116" t="s">
        <v>74</v>
      </c>
      <c r="MUT239" s="116"/>
      <c r="MUU239" s="116"/>
      <c r="MUV239" s="116"/>
      <c r="MUW239" s="116"/>
      <c r="MUX239" s="116"/>
      <c r="MUY239" s="116"/>
      <c r="MUZ239" s="116"/>
      <c r="MVA239" s="116" t="s">
        <v>74</v>
      </c>
      <c r="MVB239" s="116"/>
      <c r="MVC239" s="116"/>
      <c r="MVD239" s="116"/>
      <c r="MVE239" s="116"/>
      <c r="MVF239" s="116"/>
      <c r="MVG239" s="116"/>
      <c r="MVH239" s="116"/>
      <c r="MVI239" s="116" t="s">
        <v>74</v>
      </c>
      <c r="MVJ239" s="116"/>
      <c r="MVK239" s="116"/>
      <c r="MVL239" s="116"/>
      <c r="MVM239" s="116"/>
      <c r="MVN239" s="116"/>
      <c r="MVO239" s="116"/>
      <c r="MVP239" s="116"/>
      <c r="MVQ239" s="116" t="s">
        <v>74</v>
      </c>
      <c r="MVR239" s="116"/>
      <c r="MVS239" s="116"/>
      <c r="MVT239" s="116"/>
      <c r="MVU239" s="116"/>
      <c r="MVV239" s="116"/>
      <c r="MVW239" s="116"/>
      <c r="MVX239" s="116"/>
      <c r="MVY239" s="116" t="s">
        <v>74</v>
      </c>
      <c r="MVZ239" s="116"/>
      <c r="MWA239" s="116"/>
      <c r="MWB239" s="116"/>
      <c r="MWC239" s="116"/>
      <c r="MWD239" s="116"/>
      <c r="MWE239" s="116"/>
      <c r="MWF239" s="116"/>
      <c r="MWG239" s="116" t="s">
        <v>74</v>
      </c>
      <c r="MWH239" s="116"/>
      <c r="MWI239" s="116"/>
      <c r="MWJ239" s="116"/>
      <c r="MWK239" s="116"/>
      <c r="MWL239" s="116"/>
      <c r="MWM239" s="116"/>
      <c r="MWN239" s="116"/>
      <c r="MWO239" s="116" t="s">
        <v>74</v>
      </c>
      <c r="MWP239" s="116"/>
      <c r="MWQ239" s="116"/>
      <c r="MWR239" s="116"/>
      <c r="MWS239" s="116"/>
      <c r="MWT239" s="116"/>
      <c r="MWU239" s="116"/>
      <c r="MWV239" s="116"/>
      <c r="MWW239" s="116" t="s">
        <v>74</v>
      </c>
      <c r="MWX239" s="116"/>
      <c r="MWY239" s="116"/>
      <c r="MWZ239" s="116"/>
      <c r="MXA239" s="116"/>
      <c r="MXB239" s="116"/>
      <c r="MXC239" s="116"/>
      <c r="MXD239" s="116"/>
      <c r="MXE239" s="116" t="s">
        <v>74</v>
      </c>
      <c r="MXF239" s="116"/>
      <c r="MXG239" s="116"/>
      <c r="MXH239" s="116"/>
      <c r="MXI239" s="116"/>
      <c r="MXJ239" s="116"/>
      <c r="MXK239" s="116"/>
      <c r="MXL239" s="116"/>
      <c r="MXM239" s="116" t="s">
        <v>74</v>
      </c>
      <c r="MXN239" s="116"/>
      <c r="MXO239" s="116"/>
      <c r="MXP239" s="116"/>
      <c r="MXQ239" s="116"/>
      <c r="MXR239" s="116"/>
      <c r="MXS239" s="116"/>
      <c r="MXT239" s="116"/>
      <c r="MXU239" s="116" t="s">
        <v>74</v>
      </c>
      <c r="MXV239" s="116"/>
      <c r="MXW239" s="116"/>
      <c r="MXX239" s="116"/>
      <c r="MXY239" s="116"/>
      <c r="MXZ239" s="116"/>
      <c r="MYA239" s="116"/>
      <c r="MYB239" s="116"/>
      <c r="MYC239" s="116" t="s">
        <v>74</v>
      </c>
      <c r="MYD239" s="116"/>
      <c r="MYE239" s="116"/>
      <c r="MYF239" s="116"/>
      <c r="MYG239" s="116"/>
      <c r="MYH239" s="116"/>
      <c r="MYI239" s="116"/>
      <c r="MYJ239" s="116"/>
      <c r="MYK239" s="116" t="s">
        <v>74</v>
      </c>
      <c r="MYL239" s="116"/>
      <c r="MYM239" s="116"/>
      <c r="MYN239" s="116"/>
      <c r="MYO239" s="116"/>
      <c r="MYP239" s="116"/>
      <c r="MYQ239" s="116"/>
      <c r="MYR239" s="116"/>
      <c r="MYS239" s="116" t="s">
        <v>74</v>
      </c>
      <c r="MYT239" s="116"/>
      <c r="MYU239" s="116"/>
      <c r="MYV239" s="116"/>
      <c r="MYW239" s="116"/>
      <c r="MYX239" s="116"/>
      <c r="MYY239" s="116"/>
      <c r="MYZ239" s="116"/>
      <c r="MZA239" s="116" t="s">
        <v>74</v>
      </c>
      <c r="MZB239" s="116"/>
      <c r="MZC239" s="116"/>
      <c r="MZD239" s="116"/>
      <c r="MZE239" s="116"/>
      <c r="MZF239" s="116"/>
      <c r="MZG239" s="116"/>
      <c r="MZH239" s="116"/>
      <c r="MZI239" s="116" t="s">
        <v>74</v>
      </c>
      <c r="MZJ239" s="116"/>
      <c r="MZK239" s="116"/>
      <c r="MZL239" s="116"/>
      <c r="MZM239" s="116"/>
      <c r="MZN239" s="116"/>
      <c r="MZO239" s="116"/>
      <c r="MZP239" s="116"/>
      <c r="MZQ239" s="116" t="s">
        <v>74</v>
      </c>
      <c r="MZR239" s="116"/>
      <c r="MZS239" s="116"/>
      <c r="MZT239" s="116"/>
      <c r="MZU239" s="116"/>
      <c r="MZV239" s="116"/>
      <c r="MZW239" s="116"/>
      <c r="MZX239" s="116"/>
      <c r="MZY239" s="116" t="s">
        <v>74</v>
      </c>
      <c r="MZZ239" s="116"/>
      <c r="NAA239" s="116"/>
      <c r="NAB239" s="116"/>
      <c r="NAC239" s="116"/>
      <c r="NAD239" s="116"/>
      <c r="NAE239" s="116"/>
      <c r="NAF239" s="116"/>
      <c r="NAG239" s="116" t="s">
        <v>74</v>
      </c>
      <c r="NAH239" s="116"/>
      <c r="NAI239" s="116"/>
      <c r="NAJ239" s="116"/>
      <c r="NAK239" s="116"/>
      <c r="NAL239" s="116"/>
      <c r="NAM239" s="116"/>
      <c r="NAN239" s="116"/>
      <c r="NAO239" s="116" t="s">
        <v>74</v>
      </c>
      <c r="NAP239" s="116"/>
      <c r="NAQ239" s="116"/>
      <c r="NAR239" s="116"/>
      <c r="NAS239" s="116"/>
      <c r="NAT239" s="116"/>
      <c r="NAU239" s="116"/>
      <c r="NAV239" s="116"/>
      <c r="NAW239" s="116" t="s">
        <v>74</v>
      </c>
      <c r="NAX239" s="116"/>
      <c r="NAY239" s="116"/>
      <c r="NAZ239" s="116"/>
      <c r="NBA239" s="116"/>
      <c r="NBB239" s="116"/>
      <c r="NBC239" s="116"/>
      <c r="NBD239" s="116"/>
      <c r="NBE239" s="116" t="s">
        <v>74</v>
      </c>
      <c r="NBF239" s="116"/>
      <c r="NBG239" s="116"/>
      <c r="NBH239" s="116"/>
      <c r="NBI239" s="116"/>
      <c r="NBJ239" s="116"/>
      <c r="NBK239" s="116"/>
      <c r="NBL239" s="116"/>
      <c r="NBM239" s="116" t="s">
        <v>74</v>
      </c>
      <c r="NBN239" s="116"/>
      <c r="NBO239" s="116"/>
      <c r="NBP239" s="116"/>
      <c r="NBQ239" s="116"/>
      <c r="NBR239" s="116"/>
      <c r="NBS239" s="116"/>
      <c r="NBT239" s="116"/>
      <c r="NBU239" s="116" t="s">
        <v>74</v>
      </c>
      <c r="NBV239" s="116"/>
      <c r="NBW239" s="116"/>
      <c r="NBX239" s="116"/>
      <c r="NBY239" s="116"/>
      <c r="NBZ239" s="116"/>
      <c r="NCA239" s="116"/>
      <c r="NCB239" s="116"/>
      <c r="NCC239" s="116" t="s">
        <v>74</v>
      </c>
      <c r="NCD239" s="116"/>
      <c r="NCE239" s="116"/>
      <c r="NCF239" s="116"/>
      <c r="NCG239" s="116"/>
      <c r="NCH239" s="116"/>
      <c r="NCI239" s="116"/>
      <c r="NCJ239" s="116"/>
      <c r="NCK239" s="116" t="s">
        <v>74</v>
      </c>
      <c r="NCL239" s="116"/>
      <c r="NCM239" s="116"/>
      <c r="NCN239" s="116"/>
      <c r="NCO239" s="116"/>
      <c r="NCP239" s="116"/>
      <c r="NCQ239" s="116"/>
      <c r="NCR239" s="116"/>
      <c r="NCS239" s="116" t="s">
        <v>74</v>
      </c>
      <c r="NCT239" s="116"/>
      <c r="NCU239" s="116"/>
      <c r="NCV239" s="116"/>
      <c r="NCW239" s="116"/>
      <c r="NCX239" s="116"/>
      <c r="NCY239" s="116"/>
      <c r="NCZ239" s="116"/>
      <c r="NDA239" s="116" t="s">
        <v>74</v>
      </c>
      <c r="NDB239" s="116"/>
      <c r="NDC239" s="116"/>
      <c r="NDD239" s="116"/>
      <c r="NDE239" s="116"/>
      <c r="NDF239" s="116"/>
      <c r="NDG239" s="116"/>
      <c r="NDH239" s="116"/>
      <c r="NDI239" s="116" t="s">
        <v>74</v>
      </c>
      <c r="NDJ239" s="116"/>
      <c r="NDK239" s="116"/>
      <c r="NDL239" s="116"/>
      <c r="NDM239" s="116"/>
      <c r="NDN239" s="116"/>
      <c r="NDO239" s="116"/>
      <c r="NDP239" s="116"/>
      <c r="NDQ239" s="116" t="s">
        <v>74</v>
      </c>
      <c r="NDR239" s="116"/>
      <c r="NDS239" s="116"/>
      <c r="NDT239" s="116"/>
      <c r="NDU239" s="116"/>
      <c r="NDV239" s="116"/>
      <c r="NDW239" s="116"/>
      <c r="NDX239" s="116"/>
      <c r="NDY239" s="116" t="s">
        <v>74</v>
      </c>
      <c r="NDZ239" s="116"/>
      <c r="NEA239" s="116"/>
      <c r="NEB239" s="116"/>
      <c r="NEC239" s="116"/>
      <c r="NED239" s="116"/>
      <c r="NEE239" s="116"/>
      <c r="NEF239" s="116"/>
      <c r="NEG239" s="116" t="s">
        <v>74</v>
      </c>
      <c r="NEH239" s="116"/>
      <c r="NEI239" s="116"/>
      <c r="NEJ239" s="116"/>
      <c r="NEK239" s="116"/>
      <c r="NEL239" s="116"/>
      <c r="NEM239" s="116"/>
      <c r="NEN239" s="116"/>
      <c r="NEO239" s="116" t="s">
        <v>74</v>
      </c>
      <c r="NEP239" s="116"/>
      <c r="NEQ239" s="116"/>
      <c r="NER239" s="116"/>
      <c r="NES239" s="116"/>
      <c r="NET239" s="116"/>
      <c r="NEU239" s="116"/>
      <c r="NEV239" s="116"/>
      <c r="NEW239" s="116" t="s">
        <v>74</v>
      </c>
      <c r="NEX239" s="116"/>
      <c r="NEY239" s="116"/>
      <c r="NEZ239" s="116"/>
      <c r="NFA239" s="116"/>
      <c r="NFB239" s="116"/>
      <c r="NFC239" s="116"/>
      <c r="NFD239" s="116"/>
      <c r="NFE239" s="116" t="s">
        <v>74</v>
      </c>
      <c r="NFF239" s="116"/>
      <c r="NFG239" s="116"/>
      <c r="NFH239" s="116"/>
      <c r="NFI239" s="116"/>
      <c r="NFJ239" s="116"/>
      <c r="NFK239" s="116"/>
      <c r="NFL239" s="116"/>
      <c r="NFM239" s="116" t="s">
        <v>74</v>
      </c>
      <c r="NFN239" s="116"/>
      <c r="NFO239" s="116"/>
      <c r="NFP239" s="116"/>
      <c r="NFQ239" s="116"/>
      <c r="NFR239" s="116"/>
      <c r="NFS239" s="116"/>
      <c r="NFT239" s="116"/>
      <c r="NFU239" s="116" t="s">
        <v>74</v>
      </c>
      <c r="NFV239" s="116"/>
      <c r="NFW239" s="116"/>
      <c r="NFX239" s="116"/>
      <c r="NFY239" s="116"/>
      <c r="NFZ239" s="116"/>
      <c r="NGA239" s="116"/>
      <c r="NGB239" s="116"/>
      <c r="NGC239" s="116" t="s">
        <v>74</v>
      </c>
      <c r="NGD239" s="116"/>
      <c r="NGE239" s="116"/>
      <c r="NGF239" s="116"/>
      <c r="NGG239" s="116"/>
      <c r="NGH239" s="116"/>
      <c r="NGI239" s="116"/>
      <c r="NGJ239" s="116"/>
      <c r="NGK239" s="116" t="s">
        <v>74</v>
      </c>
      <c r="NGL239" s="116"/>
      <c r="NGM239" s="116"/>
      <c r="NGN239" s="116"/>
      <c r="NGO239" s="116"/>
      <c r="NGP239" s="116"/>
      <c r="NGQ239" s="116"/>
      <c r="NGR239" s="116"/>
      <c r="NGS239" s="116" t="s">
        <v>74</v>
      </c>
      <c r="NGT239" s="116"/>
      <c r="NGU239" s="116"/>
      <c r="NGV239" s="116"/>
      <c r="NGW239" s="116"/>
      <c r="NGX239" s="116"/>
      <c r="NGY239" s="116"/>
      <c r="NGZ239" s="116"/>
      <c r="NHA239" s="116" t="s">
        <v>74</v>
      </c>
      <c r="NHB239" s="116"/>
      <c r="NHC239" s="116"/>
      <c r="NHD239" s="116"/>
      <c r="NHE239" s="116"/>
      <c r="NHF239" s="116"/>
      <c r="NHG239" s="116"/>
      <c r="NHH239" s="116"/>
      <c r="NHI239" s="116" t="s">
        <v>74</v>
      </c>
      <c r="NHJ239" s="116"/>
      <c r="NHK239" s="116"/>
      <c r="NHL239" s="116"/>
      <c r="NHM239" s="116"/>
      <c r="NHN239" s="116"/>
      <c r="NHO239" s="116"/>
      <c r="NHP239" s="116"/>
      <c r="NHQ239" s="116" t="s">
        <v>74</v>
      </c>
      <c r="NHR239" s="116"/>
      <c r="NHS239" s="116"/>
      <c r="NHT239" s="116"/>
      <c r="NHU239" s="116"/>
      <c r="NHV239" s="116"/>
      <c r="NHW239" s="116"/>
      <c r="NHX239" s="116"/>
      <c r="NHY239" s="116" t="s">
        <v>74</v>
      </c>
      <c r="NHZ239" s="116"/>
      <c r="NIA239" s="116"/>
      <c r="NIB239" s="116"/>
      <c r="NIC239" s="116"/>
      <c r="NID239" s="116"/>
      <c r="NIE239" s="116"/>
      <c r="NIF239" s="116"/>
      <c r="NIG239" s="116" t="s">
        <v>74</v>
      </c>
      <c r="NIH239" s="116"/>
      <c r="NII239" s="116"/>
      <c r="NIJ239" s="116"/>
      <c r="NIK239" s="116"/>
      <c r="NIL239" s="116"/>
      <c r="NIM239" s="116"/>
      <c r="NIN239" s="116"/>
      <c r="NIO239" s="116" t="s">
        <v>74</v>
      </c>
      <c r="NIP239" s="116"/>
      <c r="NIQ239" s="116"/>
      <c r="NIR239" s="116"/>
      <c r="NIS239" s="116"/>
      <c r="NIT239" s="116"/>
      <c r="NIU239" s="116"/>
      <c r="NIV239" s="116"/>
      <c r="NIW239" s="116" t="s">
        <v>74</v>
      </c>
      <c r="NIX239" s="116"/>
      <c r="NIY239" s="116"/>
      <c r="NIZ239" s="116"/>
      <c r="NJA239" s="116"/>
      <c r="NJB239" s="116"/>
      <c r="NJC239" s="116"/>
      <c r="NJD239" s="116"/>
      <c r="NJE239" s="116" t="s">
        <v>74</v>
      </c>
      <c r="NJF239" s="116"/>
      <c r="NJG239" s="116"/>
      <c r="NJH239" s="116"/>
      <c r="NJI239" s="116"/>
      <c r="NJJ239" s="116"/>
      <c r="NJK239" s="116"/>
      <c r="NJL239" s="116"/>
      <c r="NJM239" s="116" t="s">
        <v>74</v>
      </c>
      <c r="NJN239" s="116"/>
      <c r="NJO239" s="116"/>
      <c r="NJP239" s="116"/>
      <c r="NJQ239" s="116"/>
      <c r="NJR239" s="116"/>
      <c r="NJS239" s="116"/>
      <c r="NJT239" s="116"/>
      <c r="NJU239" s="116" t="s">
        <v>74</v>
      </c>
      <c r="NJV239" s="116"/>
      <c r="NJW239" s="116"/>
      <c r="NJX239" s="116"/>
      <c r="NJY239" s="116"/>
      <c r="NJZ239" s="116"/>
      <c r="NKA239" s="116"/>
      <c r="NKB239" s="116"/>
      <c r="NKC239" s="116" t="s">
        <v>74</v>
      </c>
      <c r="NKD239" s="116"/>
      <c r="NKE239" s="116"/>
      <c r="NKF239" s="116"/>
      <c r="NKG239" s="116"/>
      <c r="NKH239" s="116"/>
      <c r="NKI239" s="116"/>
      <c r="NKJ239" s="116"/>
      <c r="NKK239" s="116" t="s">
        <v>74</v>
      </c>
      <c r="NKL239" s="116"/>
      <c r="NKM239" s="116"/>
      <c r="NKN239" s="116"/>
      <c r="NKO239" s="116"/>
      <c r="NKP239" s="116"/>
      <c r="NKQ239" s="116"/>
      <c r="NKR239" s="116"/>
      <c r="NKS239" s="116" t="s">
        <v>74</v>
      </c>
      <c r="NKT239" s="116"/>
      <c r="NKU239" s="116"/>
      <c r="NKV239" s="116"/>
      <c r="NKW239" s="116"/>
      <c r="NKX239" s="116"/>
      <c r="NKY239" s="116"/>
      <c r="NKZ239" s="116"/>
      <c r="NLA239" s="116" t="s">
        <v>74</v>
      </c>
      <c r="NLB239" s="116"/>
      <c r="NLC239" s="116"/>
      <c r="NLD239" s="116"/>
      <c r="NLE239" s="116"/>
      <c r="NLF239" s="116"/>
      <c r="NLG239" s="116"/>
      <c r="NLH239" s="116"/>
      <c r="NLI239" s="116" t="s">
        <v>74</v>
      </c>
      <c r="NLJ239" s="116"/>
      <c r="NLK239" s="116"/>
      <c r="NLL239" s="116"/>
      <c r="NLM239" s="116"/>
      <c r="NLN239" s="116"/>
      <c r="NLO239" s="116"/>
      <c r="NLP239" s="116"/>
      <c r="NLQ239" s="116" t="s">
        <v>74</v>
      </c>
      <c r="NLR239" s="116"/>
      <c r="NLS239" s="116"/>
      <c r="NLT239" s="116"/>
      <c r="NLU239" s="116"/>
      <c r="NLV239" s="116"/>
      <c r="NLW239" s="116"/>
      <c r="NLX239" s="116"/>
      <c r="NLY239" s="116" t="s">
        <v>74</v>
      </c>
      <c r="NLZ239" s="116"/>
      <c r="NMA239" s="116"/>
      <c r="NMB239" s="116"/>
      <c r="NMC239" s="116"/>
      <c r="NMD239" s="116"/>
      <c r="NME239" s="116"/>
      <c r="NMF239" s="116"/>
      <c r="NMG239" s="116" t="s">
        <v>74</v>
      </c>
      <c r="NMH239" s="116"/>
      <c r="NMI239" s="116"/>
      <c r="NMJ239" s="116"/>
      <c r="NMK239" s="116"/>
      <c r="NML239" s="116"/>
      <c r="NMM239" s="116"/>
      <c r="NMN239" s="116"/>
      <c r="NMO239" s="116" t="s">
        <v>74</v>
      </c>
      <c r="NMP239" s="116"/>
      <c r="NMQ239" s="116"/>
      <c r="NMR239" s="116"/>
      <c r="NMS239" s="116"/>
      <c r="NMT239" s="116"/>
      <c r="NMU239" s="116"/>
      <c r="NMV239" s="116"/>
      <c r="NMW239" s="116" t="s">
        <v>74</v>
      </c>
      <c r="NMX239" s="116"/>
      <c r="NMY239" s="116"/>
      <c r="NMZ239" s="116"/>
      <c r="NNA239" s="116"/>
      <c r="NNB239" s="116"/>
      <c r="NNC239" s="116"/>
      <c r="NND239" s="116"/>
      <c r="NNE239" s="116" t="s">
        <v>74</v>
      </c>
      <c r="NNF239" s="116"/>
      <c r="NNG239" s="116"/>
      <c r="NNH239" s="116"/>
      <c r="NNI239" s="116"/>
      <c r="NNJ239" s="116"/>
      <c r="NNK239" s="116"/>
      <c r="NNL239" s="116"/>
      <c r="NNM239" s="116" t="s">
        <v>74</v>
      </c>
      <c r="NNN239" s="116"/>
      <c r="NNO239" s="116"/>
      <c r="NNP239" s="116"/>
      <c r="NNQ239" s="116"/>
      <c r="NNR239" s="116"/>
      <c r="NNS239" s="116"/>
      <c r="NNT239" s="116"/>
      <c r="NNU239" s="116" t="s">
        <v>74</v>
      </c>
      <c r="NNV239" s="116"/>
      <c r="NNW239" s="116"/>
      <c r="NNX239" s="116"/>
      <c r="NNY239" s="116"/>
      <c r="NNZ239" s="116"/>
      <c r="NOA239" s="116"/>
      <c r="NOB239" s="116"/>
      <c r="NOC239" s="116" t="s">
        <v>74</v>
      </c>
      <c r="NOD239" s="116"/>
      <c r="NOE239" s="116"/>
      <c r="NOF239" s="116"/>
      <c r="NOG239" s="116"/>
      <c r="NOH239" s="116"/>
      <c r="NOI239" s="116"/>
      <c r="NOJ239" s="116"/>
      <c r="NOK239" s="116" t="s">
        <v>74</v>
      </c>
      <c r="NOL239" s="116"/>
      <c r="NOM239" s="116"/>
      <c r="NON239" s="116"/>
      <c r="NOO239" s="116"/>
      <c r="NOP239" s="116"/>
      <c r="NOQ239" s="116"/>
      <c r="NOR239" s="116"/>
      <c r="NOS239" s="116" t="s">
        <v>74</v>
      </c>
      <c r="NOT239" s="116"/>
      <c r="NOU239" s="116"/>
      <c r="NOV239" s="116"/>
      <c r="NOW239" s="116"/>
      <c r="NOX239" s="116"/>
      <c r="NOY239" s="116"/>
      <c r="NOZ239" s="116"/>
      <c r="NPA239" s="116" t="s">
        <v>74</v>
      </c>
      <c r="NPB239" s="116"/>
      <c r="NPC239" s="116"/>
      <c r="NPD239" s="116"/>
      <c r="NPE239" s="116"/>
      <c r="NPF239" s="116"/>
      <c r="NPG239" s="116"/>
      <c r="NPH239" s="116"/>
      <c r="NPI239" s="116" t="s">
        <v>74</v>
      </c>
      <c r="NPJ239" s="116"/>
      <c r="NPK239" s="116"/>
      <c r="NPL239" s="116"/>
      <c r="NPM239" s="116"/>
      <c r="NPN239" s="116"/>
      <c r="NPO239" s="116"/>
      <c r="NPP239" s="116"/>
      <c r="NPQ239" s="116" t="s">
        <v>74</v>
      </c>
      <c r="NPR239" s="116"/>
      <c r="NPS239" s="116"/>
      <c r="NPT239" s="116"/>
      <c r="NPU239" s="116"/>
      <c r="NPV239" s="116"/>
      <c r="NPW239" s="116"/>
      <c r="NPX239" s="116"/>
      <c r="NPY239" s="116" t="s">
        <v>74</v>
      </c>
      <c r="NPZ239" s="116"/>
      <c r="NQA239" s="116"/>
      <c r="NQB239" s="116"/>
      <c r="NQC239" s="116"/>
      <c r="NQD239" s="116"/>
      <c r="NQE239" s="116"/>
      <c r="NQF239" s="116"/>
      <c r="NQG239" s="116" t="s">
        <v>74</v>
      </c>
      <c r="NQH239" s="116"/>
      <c r="NQI239" s="116"/>
      <c r="NQJ239" s="116"/>
      <c r="NQK239" s="116"/>
      <c r="NQL239" s="116"/>
      <c r="NQM239" s="116"/>
      <c r="NQN239" s="116"/>
      <c r="NQO239" s="116" t="s">
        <v>74</v>
      </c>
      <c r="NQP239" s="116"/>
      <c r="NQQ239" s="116"/>
      <c r="NQR239" s="116"/>
      <c r="NQS239" s="116"/>
      <c r="NQT239" s="116"/>
      <c r="NQU239" s="116"/>
      <c r="NQV239" s="116"/>
      <c r="NQW239" s="116" t="s">
        <v>74</v>
      </c>
      <c r="NQX239" s="116"/>
      <c r="NQY239" s="116"/>
      <c r="NQZ239" s="116"/>
      <c r="NRA239" s="116"/>
      <c r="NRB239" s="116"/>
      <c r="NRC239" s="116"/>
      <c r="NRD239" s="116"/>
      <c r="NRE239" s="116" t="s">
        <v>74</v>
      </c>
      <c r="NRF239" s="116"/>
      <c r="NRG239" s="116"/>
      <c r="NRH239" s="116"/>
      <c r="NRI239" s="116"/>
      <c r="NRJ239" s="116"/>
      <c r="NRK239" s="116"/>
      <c r="NRL239" s="116"/>
      <c r="NRM239" s="116" t="s">
        <v>74</v>
      </c>
      <c r="NRN239" s="116"/>
      <c r="NRO239" s="116"/>
      <c r="NRP239" s="116"/>
      <c r="NRQ239" s="116"/>
      <c r="NRR239" s="116"/>
      <c r="NRS239" s="116"/>
      <c r="NRT239" s="116"/>
      <c r="NRU239" s="116" t="s">
        <v>74</v>
      </c>
      <c r="NRV239" s="116"/>
      <c r="NRW239" s="116"/>
      <c r="NRX239" s="116"/>
      <c r="NRY239" s="116"/>
      <c r="NRZ239" s="116"/>
      <c r="NSA239" s="116"/>
      <c r="NSB239" s="116"/>
      <c r="NSC239" s="116" t="s">
        <v>74</v>
      </c>
      <c r="NSD239" s="116"/>
      <c r="NSE239" s="116"/>
      <c r="NSF239" s="116"/>
      <c r="NSG239" s="116"/>
      <c r="NSH239" s="116"/>
      <c r="NSI239" s="116"/>
      <c r="NSJ239" s="116"/>
      <c r="NSK239" s="116" t="s">
        <v>74</v>
      </c>
      <c r="NSL239" s="116"/>
      <c r="NSM239" s="116"/>
      <c r="NSN239" s="116"/>
      <c r="NSO239" s="116"/>
      <c r="NSP239" s="116"/>
      <c r="NSQ239" s="116"/>
      <c r="NSR239" s="116"/>
      <c r="NSS239" s="116" t="s">
        <v>74</v>
      </c>
      <c r="NST239" s="116"/>
      <c r="NSU239" s="116"/>
      <c r="NSV239" s="116"/>
      <c r="NSW239" s="116"/>
      <c r="NSX239" s="116"/>
      <c r="NSY239" s="116"/>
      <c r="NSZ239" s="116"/>
      <c r="NTA239" s="116" t="s">
        <v>74</v>
      </c>
      <c r="NTB239" s="116"/>
      <c r="NTC239" s="116"/>
      <c r="NTD239" s="116"/>
      <c r="NTE239" s="116"/>
      <c r="NTF239" s="116"/>
      <c r="NTG239" s="116"/>
      <c r="NTH239" s="116"/>
      <c r="NTI239" s="116" t="s">
        <v>74</v>
      </c>
      <c r="NTJ239" s="116"/>
      <c r="NTK239" s="116"/>
      <c r="NTL239" s="116"/>
      <c r="NTM239" s="116"/>
      <c r="NTN239" s="116"/>
      <c r="NTO239" s="116"/>
      <c r="NTP239" s="116"/>
      <c r="NTQ239" s="116" t="s">
        <v>74</v>
      </c>
      <c r="NTR239" s="116"/>
      <c r="NTS239" s="116"/>
      <c r="NTT239" s="116"/>
      <c r="NTU239" s="116"/>
      <c r="NTV239" s="116"/>
      <c r="NTW239" s="116"/>
      <c r="NTX239" s="116"/>
      <c r="NTY239" s="116" t="s">
        <v>74</v>
      </c>
      <c r="NTZ239" s="116"/>
      <c r="NUA239" s="116"/>
      <c r="NUB239" s="116"/>
      <c r="NUC239" s="116"/>
      <c r="NUD239" s="116"/>
      <c r="NUE239" s="116"/>
      <c r="NUF239" s="116"/>
      <c r="NUG239" s="116" t="s">
        <v>74</v>
      </c>
      <c r="NUH239" s="116"/>
      <c r="NUI239" s="116"/>
      <c r="NUJ239" s="116"/>
      <c r="NUK239" s="116"/>
      <c r="NUL239" s="116"/>
      <c r="NUM239" s="116"/>
      <c r="NUN239" s="116"/>
      <c r="NUO239" s="116" t="s">
        <v>74</v>
      </c>
      <c r="NUP239" s="116"/>
      <c r="NUQ239" s="116"/>
      <c r="NUR239" s="116"/>
      <c r="NUS239" s="116"/>
      <c r="NUT239" s="116"/>
      <c r="NUU239" s="116"/>
      <c r="NUV239" s="116"/>
      <c r="NUW239" s="116" t="s">
        <v>74</v>
      </c>
      <c r="NUX239" s="116"/>
      <c r="NUY239" s="116"/>
      <c r="NUZ239" s="116"/>
      <c r="NVA239" s="116"/>
      <c r="NVB239" s="116"/>
      <c r="NVC239" s="116"/>
      <c r="NVD239" s="116"/>
      <c r="NVE239" s="116" t="s">
        <v>74</v>
      </c>
      <c r="NVF239" s="116"/>
      <c r="NVG239" s="116"/>
      <c r="NVH239" s="116"/>
      <c r="NVI239" s="116"/>
      <c r="NVJ239" s="116"/>
      <c r="NVK239" s="116"/>
      <c r="NVL239" s="116"/>
      <c r="NVM239" s="116" t="s">
        <v>74</v>
      </c>
      <c r="NVN239" s="116"/>
      <c r="NVO239" s="116"/>
      <c r="NVP239" s="116"/>
      <c r="NVQ239" s="116"/>
      <c r="NVR239" s="116"/>
      <c r="NVS239" s="116"/>
      <c r="NVT239" s="116"/>
      <c r="NVU239" s="116" t="s">
        <v>74</v>
      </c>
      <c r="NVV239" s="116"/>
      <c r="NVW239" s="116"/>
      <c r="NVX239" s="116"/>
      <c r="NVY239" s="116"/>
      <c r="NVZ239" s="116"/>
      <c r="NWA239" s="116"/>
      <c r="NWB239" s="116"/>
      <c r="NWC239" s="116" t="s">
        <v>74</v>
      </c>
      <c r="NWD239" s="116"/>
      <c r="NWE239" s="116"/>
      <c r="NWF239" s="116"/>
      <c r="NWG239" s="116"/>
      <c r="NWH239" s="116"/>
      <c r="NWI239" s="116"/>
      <c r="NWJ239" s="116"/>
      <c r="NWK239" s="116" t="s">
        <v>74</v>
      </c>
      <c r="NWL239" s="116"/>
      <c r="NWM239" s="116"/>
      <c r="NWN239" s="116"/>
      <c r="NWO239" s="116"/>
      <c r="NWP239" s="116"/>
      <c r="NWQ239" s="116"/>
      <c r="NWR239" s="116"/>
      <c r="NWS239" s="116" t="s">
        <v>74</v>
      </c>
      <c r="NWT239" s="116"/>
      <c r="NWU239" s="116"/>
      <c r="NWV239" s="116"/>
      <c r="NWW239" s="116"/>
      <c r="NWX239" s="116"/>
      <c r="NWY239" s="116"/>
      <c r="NWZ239" s="116"/>
      <c r="NXA239" s="116" t="s">
        <v>74</v>
      </c>
      <c r="NXB239" s="116"/>
      <c r="NXC239" s="116"/>
      <c r="NXD239" s="116"/>
      <c r="NXE239" s="116"/>
      <c r="NXF239" s="116"/>
      <c r="NXG239" s="116"/>
      <c r="NXH239" s="116"/>
      <c r="NXI239" s="116" t="s">
        <v>74</v>
      </c>
      <c r="NXJ239" s="116"/>
      <c r="NXK239" s="116"/>
      <c r="NXL239" s="116"/>
      <c r="NXM239" s="116"/>
      <c r="NXN239" s="116"/>
      <c r="NXO239" s="116"/>
      <c r="NXP239" s="116"/>
      <c r="NXQ239" s="116" t="s">
        <v>74</v>
      </c>
      <c r="NXR239" s="116"/>
      <c r="NXS239" s="116"/>
      <c r="NXT239" s="116"/>
      <c r="NXU239" s="116"/>
      <c r="NXV239" s="116"/>
      <c r="NXW239" s="116"/>
      <c r="NXX239" s="116"/>
      <c r="NXY239" s="116" t="s">
        <v>74</v>
      </c>
      <c r="NXZ239" s="116"/>
      <c r="NYA239" s="116"/>
      <c r="NYB239" s="116"/>
      <c r="NYC239" s="116"/>
      <c r="NYD239" s="116"/>
      <c r="NYE239" s="116"/>
      <c r="NYF239" s="116"/>
      <c r="NYG239" s="116" t="s">
        <v>74</v>
      </c>
      <c r="NYH239" s="116"/>
      <c r="NYI239" s="116"/>
      <c r="NYJ239" s="116"/>
      <c r="NYK239" s="116"/>
      <c r="NYL239" s="116"/>
      <c r="NYM239" s="116"/>
      <c r="NYN239" s="116"/>
      <c r="NYO239" s="116" t="s">
        <v>74</v>
      </c>
      <c r="NYP239" s="116"/>
      <c r="NYQ239" s="116"/>
      <c r="NYR239" s="116"/>
      <c r="NYS239" s="116"/>
      <c r="NYT239" s="116"/>
      <c r="NYU239" s="116"/>
      <c r="NYV239" s="116"/>
      <c r="NYW239" s="116" t="s">
        <v>74</v>
      </c>
      <c r="NYX239" s="116"/>
      <c r="NYY239" s="116"/>
      <c r="NYZ239" s="116"/>
      <c r="NZA239" s="116"/>
      <c r="NZB239" s="116"/>
      <c r="NZC239" s="116"/>
      <c r="NZD239" s="116"/>
      <c r="NZE239" s="116" t="s">
        <v>74</v>
      </c>
      <c r="NZF239" s="116"/>
      <c r="NZG239" s="116"/>
      <c r="NZH239" s="116"/>
      <c r="NZI239" s="116"/>
      <c r="NZJ239" s="116"/>
      <c r="NZK239" s="116"/>
      <c r="NZL239" s="116"/>
      <c r="NZM239" s="116" t="s">
        <v>74</v>
      </c>
      <c r="NZN239" s="116"/>
      <c r="NZO239" s="116"/>
      <c r="NZP239" s="116"/>
      <c r="NZQ239" s="116"/>
      <c r="NZR239" s="116"/>
      <c r="NZS239" s="116"/>
      <c r="NZT239" s="116"/>
      <c r="NZU239" s="116" t="s">
        <v>74</v>
      </c>
      <c r="NZV239" s="116"/>
      <c r="NZW239" s="116"/>
      <c r="NZX239" s="116"/>
      <c r="NZY239" s="116"/>
      <c r="NZZ239" s="116"/>
      <c r="OAA239" s="116"/>
      <c r="OAB239" s="116"/>
      <c r="OAC239" s="116" t="s">
        <v>74</v>
      </c>
      <c r="OAD239" s="116"/>
      <c r="OAE239" s="116"/>
      <c r="OAF239" s="116"/>
      <c r="OAG239" s="116"/>
      <c r="OAH239" s="116"/>
      <c r="OAI239" s="116"/>
      <c r="OAJ239" s="116"/>
      <c r="OAK239" s="116" t="s">
        <v>74</v>
      </c>
      <c r="OAL239" s="116"/>
      <c r="OAM239" s="116"/>
      <c r="OAN239" s="116"/>
      <c r="OAO239" s="116"/>
      <c r="OAP239" s="116"/>
      <c r="OAQ239" s="116"/>
      <c r="OAR239" s="116"/>
      <c r="OAS239" s="116" t="s">
        <v>74</v>
      </c>
      <c r="OAT239" s="116"/>
      <c r="OAU239" s="116"/>
      <c r="OAV239" s="116"/>
      <c r="OAW239" s="116"/>
      <c r="OAX239" s="116"/>
      <c r="OAY239" s="116"/>
      <c r="OAZ239" s="116"/>
      <c r="OBA239" s="116" t="s">
        <v>74</v>
      </c>
      <c r="OBB239" s="116"/>
      <c r="OBC239" s="116"/>
      <c r="OBD239" s="116"/>
      <c r="OBE239" s="116"/>
      <c r="OBF239" s="116"/>
      <c r="OBG239" s="116"/>
      <c r="OBH239" s="116"/>
      <c r="OBI239" s="116" t="s">
        <v>74</v>
      </c>
      <c r="OBJ239" s="116"/>
      <c r="OBK239" s="116"/>
      <c r="OBL239" s="116"/>
      <c r="OBM239" s="116"/>
      <c r="OBN239" s="116"/>
      <c r="OBO239" s="116"/>
      <c r="OBP239" s="116"/>
      <c r="OBQ239" s="116" t="s">
        <v>74</v>
      </c>
      <c r="OBR239" s="116"/>
      <c r="OBS239" s="116"/>
      <c r="OBT239" s="116"/>
      <c r="OBU239" s="116"/>
      <c r="OBV239" s="116"/>
      <c r="OBW239" s="116"/>
      <c r="OBX239" s="116"/>
      <c r="OBY239" s="116" t="s">
        <v>74</v>
      </c>
      <c r="OBZ239" s="116"/>
      <c r="OCA239" s="116"/>
      <c r="OCB239" s="116"/>
      <c r="OCC239" s="116"/>
      <c r="OCD239" s="116"/>
      <c r="OCE239" s="116"/>
      <c r="OCF239" s="116"/>
      <c r="OCG239" s="116" t="s">
        <v>74</v>
      </c>
      <c r="OCH239" s="116"/>
      <c r="OCI239" s="116"/>
      <c r="OCJ239" s="116"/>
      <c r="OCK239" s="116"/>
      <c r="OCL239" s="116"/>
      <c r="OCM239" s="116"/>
      <c r="OCN239" s="116"/>
      <c r="OCO239" s="116" t="s">
        <v>74</v>
      </c>
      <c r="OCP239" s="116"/>
      <c r="OCQ239" s="116"/>
      <c r="OCR239" s="116"/>
      <c r="OCS239" s="116"/>
      <c r="OCT239" s="116"/>
      <c r="OCU239" s="116"/>
      <c r="OCV239" s="116"/>
      <c r="OCW239" s="116" t="s">
        <v>74</v>
      </c>
      <c r="OCX239" s="116"/>
      <c r="OCY239" s="116"/>
      <c r="OCZ239" s="116"/>
      <c r="ODA239" s="116"/>
      <c r="ODB239" s="116"/>
      <c r="ODC239" s="116"/>
      <c r="ODD239" s="116"/>
      <c r="ODE239" s="116" t="s">
        <v>74</v>
      </c>
      <c r="ODF239" s="116"/>
      <c r="ODG239" s="116"/>
      <c r="ODH239" s="116"/>
      <c r="ODI239" s="116"/>
      <c r="ODJ239" s="116"/>
      <c r="ODK239" s="116"/>
      <c r="ODL239" s="116"/>
      <c r="ODM239" s="116" t="s">
        <v>74</v>
      </c>
      <c r="ODN239" s="116"/>
      <c r="ODO239" s="116"/>
      <c r="ODP239" s="116"/>
      <c r="ODQ239" s="116"/>
      <c r="ODR239" s="116"/>
      <c r="ODS239" s="116"/>
      <c r="ODT239" s="116"/>
      <c r="ODU239" s="116" t="s">
        <v>74</v>
      </c>
      <c r="ODV239" s="116"/>
      <c r="ODW239" s="116"/>
      <c r="ODX239" s="116"/>
      <c r="ODY239" s="116"/>
      <c r="ODZ239" s="116"/>
      <c r="OEA239" s="116"/>
      <c r="OEB239" s="116"/>
      <c r="OEC239" s="116" t="s">
        <v>74</v>
      </c>
      <c r="OED239" s="116"/>
      <c r="OEE239" s="116"/>
      <c r="OEF239" s="116"/>
      <c r="OEG239" s="116"/>
      <c r="OEH239" s="116"/>
      <c r="OEI239" s="116"/>
      <c r="OEJ239" s="116"/>
      <c r="OEK239" s="116" t="s">
        <v>74</v>
      </c>
      <c r="OEL239" s="116"/>
      <c r="OEM239" s="116"/>
      <c r="OEN239" s="116"/>
      <c r="OEO239" s="116"/>
      <c r="OEP239" s="116"/>
      <c r="OEQ239" s="116"/>
      <c r="OER239" s="116"/>
      <c r="OES239" s="116" t="s">
        <v>74</v>
      </c>
      <c r="OET239" s="116"/>
      <c r="OEU239" s="116"/>
      <c r="OEV239" s="116"/>
      <c r="OEW239" s="116"/>
      <c r="OEX239" s="116"/>
      <c r="OEY239" s="116"/>
      <c r="OEZ239" s="116"/>
      <c r="OFA239" s="116" t="s">
        <v>74</v>
      </c>
      <c r="OFB239" s="116"/>
      <c r="OFC239" s="116"/>
      <c r="OFD239" s="116"/>
      <c r="OFE239" s="116"/>
      <c r="OFF239" s="116"/>
      <c r="OFG239" s="116"/>
      <c r="OFH239" s="116"/>
      <c r="OFI239" s="116" t="s">
        <v>74</v>
      </c>
      <c r="OFJ239" s="116"/>
      <c r="OFK239" s="116"/>
      <c r="OFL239" s="116"/>
      <c r="OFM239" s="116"/>
      <c r="OFN239" s="116"/>
      <c r="OFO239" s="116"/>
      <c r="OFP239" s="116"/>
      <c r="OFQ239" s="116" t="s">
        <v>74</v>
      </c>
      <c r="OFR239" s="116"/>
      <c r="OFS239" s="116"/>
      <c r="OFT239" s="116"/>
      <c r="OFU239" s="116"/>
      <c r="OFV239" s="116"/>
      <c r="OFW239" s="116"/>
      <c r="OFX239" s="116"/>
      <c r="OFY239" s="116" t="s">
        <v>74</v>
      </c>
      <c r="OFZ239" s="116"/>
      <c r="OGA239" s="116"/>
      <c r="OGB239" s="116"/>
      <c r="OGC239" s="116"/>
      <c r="OGD239" s="116"/>
      <c r="OGE239" s="116"/>
      <c r="OGF239" s="116"/>
      <c r="OGG239" s="116" t="s">
        <v>74</v>
      </c>
      <c r="OGH239" s="116"/>
      <c r="OGI239" s="116"/>
      <c r="OGJ239" s="116"/>
      <c r="OGK239" s="116"/>
      <c r="OGL239" s="116"/>
      <c r="OGM239" s="116"/>
      <c r="OGN239" s="116"/>
      <c r="OGO239" s="116" t="s">
        <v>74</v>
      </c>
      <c r="OGP239" s="116"/>
      <c r="OGQ239" s="116"/>
      <c r="OGR239" s="116"/>
      <c r="OGS239" s="116"/>
      <c r="OGT239" s="116"/>
      <c r="OGU239" s="116"/>
      <c r="OGV239" s="116"/>
      <c r="OGW239" s="116" t="s">
        <v>74</v>
      </c>
      <c r="OGX239" s="116"/>
      <c r="OGY239" s="116"/>
      <c r="OGZ239" s="116"/>
      <c r="OHA239" s="116"/>
      <c r="OHB239" s="116"/>
      <c r="OHC239" s="116"/>
      <c r="OHD239" s="116"/>
      <c r="OHE239" s="116" t="s">
        <v>74</v>
      </c>
      <c r="OHF239" s="116"/>
      <c r="OHG239" s="116"/>
      <c r="OHH239" s="116"/>
      <c r="OHI239" s="116"/>
      <c r="OHJ239" s="116"/>
      <c r="OHK239" s="116"/>
      <c r="OHL239" s="116"/>
      <c r="OHM239" s="116" t="s">
        <v>74</v>
      </c>
      <c r="OHN239" s="116"/>
      <c r="OHO239" s="116"/>
      <c r="OHP239" s="116"/>
      <c r="OHQ239" s="116"/>
      <c r="OHR239" s="116"/>
      <c r="OHS239" s="116"/>
      <c r="OHT239" s="116"/>
      <c r="OHU239" s="116" t="s">
        <v>74</v>
      </c>
      <c r="OHV239" s="116"/>
      <c r="OHW239" s="116"/>
      <c r="OHX239" s="116"/>
      <c r="OHY239" s="116"/>
      <c r="OHZ239" s="116"/>
      <c r="OIA239" s="116"/>
      <c r="OIB239" s="116"/>
      <c r="OIC239" s="116" t="s">
        <v>74</v>
      </c>
      <c r="OID239" s="116"/>
      <c r="OIE239" s="116"/>
      <c r="OIF239" s="116"/>
      <c r="OIG239" s="116"/>
      <c r="OIH239" s="116"/>
      <c r="OII239" s="116"/>
      <c r="OIJ239" s="116"/>
      <c r="OIK239" s="116" t="s">
        <v>74</v>
      </c>
      <c r="OIL239" s="116"/>
      <c r="OIM239" s="116"/>
      <c r="OIN239" s="116"/>
      <c r="OIO239" s="116"/>
      <c r="OIP239" s="116"/>
      <c r="OIQ239" s="116"/>
      <c r="OIR239" s="116"/>
      <c r="OIS239" s="116" t="s">
        <v>74</v>
      </c>
      <c r="OIT239" s="116"/>
      <c r="OIU239" s="116"/>
      <c r="OIV239" s="116"/>
      <c r="OIW239" s="116"/>
      <c r="OIX239" s="116"/>
      <c r="OIY239" s="116"/>
      <c r="OIZ239" s="116"/>
      <c r="OJA239" s="116" t="s">
        <v>74</v>
      </c>
      <c r="OJB239" s="116"/>
      <c r="OJC239" s="116"/>
      <c r="OJD239" s="116"/>
      <c r="OJE239" s="116"/>
      <c r="OJF239" s="116"/>
      <c r="OJG239" s="116"/>
      <c r="OJH239" s="116"/>
      <c r="OJI239" s="116" t="s">
        <v>74</v>
      </c>
      <c r="OJJ239" s="116"/>
      <c r="OJK239" s="116"/>
      <c r="OJL239" s="116"/>
      <c r="OJM239" s="116"/>
      <c r="OJN239" s="116"/>
      <c r="OJO239" s="116"/>
      <c r="OJP239" s="116"/>
      <c r="OJQ239" s="116" t="s">
        <v>74</v>
      </c>
      <c r="OJR239" s="116"/>
      <c r="OJS239" s="116"/>
      <c r="OJT239" s="116"/>
      <c r="OJU239" s="116"/>
      <c r="OJV239" s="116"/>
      <c r="OJW239" s="116"/>
      <c r="OJX239" s="116"/>
      <c r="OJY239" s="116" t="s">
        <v>74</v>
      </c>
      <c r="OJZ239" s="116"/>
      <c r="OKA239" s="116"/>
      <c r="OKB239" s="116"/>
      <c r="OKC239" s="116"/>
      <c r="OKD239" s="116"/>
      <c r="OKE239" s="116"/>
      <c r="OKF239" s="116"/>
      <c r="OKG239" s="116" t="s">
        <v>74</v>
      </c>
      <c r="OKH239" s="116"/>
      <c r="OKI239" s="116"/>
      <c r="OKJ239" s="116"/>
      <c r="OKK239" s="116"/>
      <c r="OKL239" s="116"/>
      <c r="OKM239" s="116"/>
      <c r="OKN239" s="116"/>
      <c r="OKO239" s="116" t="s">
        <v>74</v>
      </c>
      <c r="OKP239" s="116"/>
      <c r="OKQ239" s="116"/>
      <c r="OKR239" s="116"/>
      <c r="OKS239" s="116"/>
      <c r="OKT239" s="116"/>
      <c r="OKU239" s="116"/>
      <c r="OKV239" s="116"/>
      <c r="OKW239" s="116" t="s">
        <v>74</v>
      </c>
      <c r="OKX239" s="116"/>
      <c r="OKY239" s="116"/>
      <c r="OKZ239" s="116"/>
      <c r="OLA239" s="116"/>
      <c r="OLB239" s="116"/>
      <c r="OLC239" s="116"/>
      <c r="OLD239" s="116"/>
      <c r="OLE239" s="116" t="s">
        <v>74</v>
      </c>
      <c r="OLF239" s="116"/>
      <c r="OLG239" s="116"/>
      <c r="OLH239" s="116"/>
      <c r="OLI239" s="116"/>
      <c r="OLJ239" s="116"/>
      <c r="OLK239" s="116"/>
      <c r="OLL239" s="116"/>
      <c r="OLM239" s="116" t="s">
        <v>74</v>
      </c>
      <c r="OLN239" s="116"/>
      <c r="OLO239" s="116"/>
      <c r="OLP239" s="116"/>
      <c r="OLQ239" s="116"/>
      <c r="OLR239" s="116"/>
      <c r="OLS239" s="116"/>
      <c r="OLT239" s="116"/>
      <c r="OLU239" s="116" t="s">
        <v>74</v>
      </c>
      <c r="OLV239" s="116"/>
      <c r="OLW239" s="116"/>
      <c r="OLX239" s="116"/>
      <c r="OLY239" s="116"/>
      <c r="OLZ239" s="116"/>
      <c r="OMA239" s="116"/>
      <c r="OMB239" s="116"/>
      <c r="OMC239" s="116" t="s">
        <v>74</v>
      </c>
      <c r="OMD239" s="116"/>
      <c r="OME239" s="116"/>
      <c r="OMF239" s="116"/>
      <c r="OMG239" s="116"/>
      <c r="OMH239" s="116"/>
      <c r="OMI239" s="116"/>
      <c r="OMJ239" s="116"/>
      <c r="OMK239" s="116" t="s">
        <v>74</v>
      </c>
      <c r="OML239" s="116"/>
      <c r="OMM239" s="116"/>
      <c r="OMN239" s="116"/>
      <c r="OMO239" s="116"/>
      <c r="OMP239" s="116"/>
      <c r="OMQ239" s="116"/>
      <c r="OMR239" s="116"/>
      <c r="OMS239" s="116" t="s">
        <v>74</v>
      </c>
      <c r="OMT239" s="116"/>
      <c r="OMU239" s="116"/>
      <c r="OMV239" s="116"/>
      <c r="OMW239" s="116"/>
      <c r="OMX239" s="116"/>
      <c r="OMY239" s="116"/>
      <c r="OMZ239" s="116"/>
      <c r="ONA239" s="116" t="s">
        <v>74</v>
      </c>
      <c r="ONB239" s="116"/>
      <c r="ONC239" s="116"/>
      <c r="OND239" s="116"/>
      <c r="ONE239" s="116"/>
      <c r="ONF239" s="116"/>
      <c r="ONG239" s="116"/>
      <c r="ONH239" s="116"/>
      <c r="ONI239" s="116" t="s">
        <v>74</v>
      </c>
      <c r="ONJ239" s="116"/>
      <c r="ONK239" s="116"/>
      <c r="ONL239" s="116"/>
      <c r="ONM239" s="116"/>
      <c r="ONN239" s="116"/>
      <c r="ONO239" s="116"/>
      <c r="ONP239" s="116"/>
      <c r="ONQ239" s="116" t="s">
        <v>74</v>
      </c>
      <c r="ONR239" s="116"/>
      <c r="ONS239" s="116"/>
      <c r="ONT239" s="116"/>
      <c r="ONU239" s="116"/>
      <c r="ONV239" s="116"/>
      <c r="ONW239" s="116"/>
      <c r="ONX239" s="116"/>
      <c r="ONY239" s="116" t="s">
        <v>74</v>
      </c>
      <c r="ONZ239" s="116"/>
      <c r="OOA239" s="116"/>
      <c r="OOB239" s="116"/>
      <c r="OOC239" s="116"/>
      <c r="OOD239" s="116"/>
      <c r="OOE239" s="116"/>
      <c r="OOF239" s="116"/>
      <c r="OOG239" s="116" t="s">
        <v>74</v>
      </c>
      <c r="OOH239" s="116"/>
      <c r="OOI239" s="116"/>
      <c r="OOJ239" s="116"/>
      <c r="OOK239" s="116"/>
      <c r="OOL239" s="116"/>
      <c r="OOM239" s="116"/>
      <c r="OON239" s="116"/>
      <c r="OOO239" s="116" t="s">
        <v>74</v>
      </c>
      <c r="OOP239" s="116"/>
      <c r="OOQ239" s="116"/>
      <c r="OOR239" s="116"/>
      <c r="OOS239" s="116"/>
      <c r="OOT239" s="116"/>
      <c r="OOU239" s="116"/>
      <c r="OOV239" s="116"/>
      <c r="OOW239" s="116" t="s">
        <v>74</v>
      </c>
      <c r="OOX239" s="116"/>
      <c r="OOY239" s="116"/>
      <c r="OOZ239" s="116"/>
      <c r="OPA239" s="116"/>
      <c r="OPB239" s="116"/>
      <c r="OPC239" s="116"/>
      <c r="OPD239" s="116"/>
      <c r="OPE239" s="116" t="s">
        <v>74</v>
      </c>
      <c r="OPF239" s="116"/>
      <c r="OPG239" s="116"/>
      <c r="OPH239" s="116"/>
      <c r="OPI239" s="116"/>
      <c r="OPJ239" s="116"/>
      <c r="OPK239" s="116"/>
      <c r="OPL239" s="116"/>
      <c r="OPM239" s="116" t="s">
        <v>74</v>
      </c>
      <c r="OPN239" s="116"/>
      <c r="OPO239" s="116"/>
      <c r="OPP239" s="116"/>
      <c r="OPQ239" s="116"/>
      <c r="OPR239" s="116"/>
      <c r="OPS239" s="116"/>
      <c r="OPT239" s="116"/>
      <c r="OPU239" s="116" t="s">
        <v>74</v>
      </c>
      <c r="OPV239" s="116"/>
      <c r="OPW239" s="116"/>
      <c r="OPX239" s="116"/>
      <c r="OPY239" s="116"/>
      <c r="OPZ239" s="116"/>
      <c r="OQA239" s="116"/>
      <c r="OQB239" s="116"/>
      <c r="OQC239" s="116" t="s">
        <v>74</v>
      </c>
      <c r="OQD239" s="116"/>
      <c r="OQE239" s="116"/>
      <c r="OQF239" s="116"/>
      <c r="OQG239" s="116"/>
      <c r="OQH239" s="116"/>
      <c r="OQI239" s="116"/>
      <c r="OQJ239" s="116"/>
      <c r="OQK239" s="116" t="s">
        <v>74</v>
      </c>
      <c r="OQL239" s="116"/>
      <c r="OQM239" s="116"/>
      <c r="OQN239" s="116"/>
      <c r="OQO239" s="116"/>
      <c r="OQP239" s="116"/>
      <c r="OQQ239" s="116"/>
      <c r="OQR239" s="116"/>
      <c r="OQS239" s="116" t="s">
        <v>74</v>
      </c>
      <c r="OQT239" s="116"/>
      <c r="OQU239" s="116"/>
      <c r="OQV239" s="116"/>
      <c r="OQW239" s="116"/>
      <c r="OQX239" s="116"/>
      <c r="OQY239" s="116"/>
      <c r="OQZ239" s="116"/>
      <c r="ORA239" s="116" t="s">
        <v>74</v>
      </c>
      <c r="ORB239" s="116"/>
      <c r="ORC239" s="116"/>
      <c r="ORD239" s="116"/>
      <c r="ORE239" s="116"/>
      <c r="ORF239" s="116"/>
      <c r="ORG239" s="116"/>
      <c r="ORH239" s="116"/>
      <c r="ORI239" s="116" t="s">
        <v>74</v>
      </c>
      <c r="ORJ239" s="116"/>
      <c r="ORK239" s="116"/>
      <c r="ORL239" s="116"/>
      <c r="ORM239" s="116"/>
      <c r="ORN239" s="116"/>
      <c r="ORO239" s="116"/>
      <c r="ORP239" s="116"/>
      <c r="ORQ239" s="116" t="s">
        <v>74</v>
      </c>
      <c r="ORR239" s="116"/>
      <c r="ORS239" s="116"/>
      <c r="ORT239" s="116"/>
      <c r="ORU239" s="116"/>
      <c r="ORV239" s="116"/>
      <c r="ORW239" s="116"/>
      <c r="ORX239" s="116"/>
      <c r="ORY239" s="116" t="s">
        <v>74</v>
      </c>
      <c r="ORZ239" s="116"/>
      <c r="OSA239" s="116"/>
      <c r="OSB239" s="116"/>
      <c r="OSC239" s="116"/>
      <c r="OSD239" s="116"/>
      <c r="OSE239" s="116"/>
      <c r="OSF239" s="116"/>
      <c r="OSG239" s="116" t="s">
        <v>74</v>
      </c>
      <c r="OSH239" s="116"/>
      <c r="OSI239" s="116"/>
      <c r="OSJ239" s="116"/>
      <c r="OSK239" s="116"/>
      <c r="OSL239" s="116"/>
      <c r="OSM239" s="116"/>
      <c r="OSN239" s="116"/>
      <c r="OSO239" s="116" t="s">
        <v>74</v>
      </c>
      <c r="OSP239" s="116"/>
      <c r="OSQ239" s="116"/>
      <c r="OSR239" s="116"/>
      <c r="OSS239" s="116"/>
      <c r="OST239" s="116"/>
      <c r="OSU239" s="116"/>
      <c r="OSV239" s="116"/>
      <c r="OSW239" s="116" t="s">
        <v>74</v>
      </c>
      <c r="OSX239" s="116"/>
      <c r="OSY239" s="116"/>
      <c r="OSZ239" s="116"/>
      <c r="OTA239" s="116"/>
      <c r="OTB239" s="116"/>
      <c r="OTC239" s="116"/>
      <c r="OTD239" s="116"/>
      <c r="OTE239" s="116" t="s">
        <v>74</v>
      </c>
      <c r="OTF239" s="116"/>
      <c r="OTG239" s="116"/>
      <c r="OTH239" s="116"/>
      <c r="OTI239" s="116"/>
      <c r="OTJ239" s="116"/>
      <c r="OTK239" s="116"/>
      <c r="OTL239" s="116"/>
      <c r="OTM239" s="116" t="s">
        <v>74</v>
      </c>
      <c r="OTN239" s="116"/>
      <c r="OTO239" s="116"/>
      <c r="OTP239" s="116"/>
      <c r="OTQ239" s="116"/>
      <c r="OTR239" s="116"/>
      <c r="OTS239" s="116"/>
      <c r="OTT239" s="116"/>
      <c r="OTU239" s="116" t="s">
        <v>74</v>
      </c>
      <c r="OTV239" s="116"/>
      <c r="OTW239" s="116"/>
      <c r="OTX239" s="116"/>
      <c r="OTY239" s="116"/>
      <c r="OTZ239" s="116"/>
      <c r="OUA239" s="116"/>
      <c r="OUB239" s="116"/>
      <c r="OUC239" s="116" t="s">
        <v>74</v>
      </c>
      <c r="OUD239" s="116"/>
      <c r="OUE239" s="116"/>
      <c r="OUF239" s="116"/>
      <c r="OUG239" s="116"/>
      <c r="OUH239" s="116"/>
      <c r="OUI239" s="116"/>
      <c r="OUJ239" s="116"/>
      <c r="OUK239" s="116" t="s">
        <v>74</v>
      </c>
      <c r="OUL239" s="116"/>
      <c r="OUM239" s="116"/>
      <c r="OUN239" s="116"/>
      <c r="OUO239" s="116"/>
      <c r="OUP239" s="116"/>
      <c r="OUQ239" s="116"/>
      <c r="OUR239" s="116"/>
      <c r="OUS239" s="116" t="s">
        <v>74</v>
      </c>
      <c r="OUT239" s="116"/>
      <c r="OUU239" s="116"/>
      <c r="OUV239" s="116"/>
      <c r="OUW239" s="116"/>
      <c r="OUX239" s="116"/>
      <c r="OUY239" s="116"/>
      <c r="OUZ239" s="116"/>
      <c r="OVA239" s="116" t="s">
        <v>74</v>
      </c>
      <c r="OVB239" s="116"/>
      <c r="OVC239" s="116"/>
      <c r="OVD239" s="116"/>
      <c r="OVE239" s="116"/>
      <c r="OVF239" s="116"/>
      <c r="OVG239" s="116"/>
      <c r="OVH239" s="116"/>
      <c r="OVI239" s="116" t="s">
        <v>74</v>
      </c>
      <c r="OVJ239" s="116"/>
      <c r="OVK239" s="116"/>
      <c r="OVL239" s="116"/>
      <c r="OVM239" s="116"/>
      <c r="OVN239" s="116"/>
      <c r="OVO239" s="116"/>
      <c r="OVP239" s="116"/>
      <c r="OVQ239" s="116" t="s">
        <v>74</v>
      </c>
      <c r="OVR239" s="116"/>
      <c r="OVS239" s="116"/>
      <c r="OVT239" s="116"/>
      <c r="OVU239" s="116"/>
      <c r="OVV239" s="116"/>
      <c r="OVW239" s="116"/>
      <c r="OVX239" s="116"/>
      <c r="OVY239" s="116" t="s">
        <v>74</v>
      </c>
      <c r="OVZ239" s="116"/>
      <c r="OWA239" s="116"/>
      <c r="OWB239" s="116"/>
      <c r="OWC239" s="116"/>
      <c r="OWD239" s="116"/>
      <c r="OWE239" s="116"/>
      <c r="OWF239" s="116"/>
      <c r="OWG239" s="116" t="s">
        <v>74</v>
      </c>
      <c r="OWH239" s="116"/>
      <c r="OWI239" s="116"/>
      <c r="OWJ239" s="116"/>
      <c r="OWK239" s="116"/>
      <c r="OWL239" s="116"/>
      <c r="OWM239" s="116"/>
      <c r="OWN239" s="116"/>
      <c r="OWO239" s="116" t="s">
        <v>74</v>
      </c>
      <c r="OWP239" s="116"/>
      <c r="OWQ239" s="116"/>
      <c r="OWR239" s="116"/>
      <c r="OWS239" s="116"/>
      <c r="OWT239" s="116"/>
      <c r="OWU239" s="116"/>
      <c r="OWV239" s="116"/>
      <c r="OWW239" s="116" t="s">
        <v>74</v>
      </c>
      <c r="OWX239" s="116"/>
      <c r="OWY239" s="116"/>
      <c r="OWZ239" s="116"/>
      <c r="OXA239" s="116"/>
      <c r="OXB239" s="116"/>
      <c r="OXC239" s="116"/>
      <c r="OXD239" s="116"/>
      <c r="OXE239" s="116" t="s">
        <v>74</v>
      </c>
      <c r="OXF239" s="116"/>
      <c r="OXG239" s="116"/>
      <c r="OXH239" s="116"/>
      <c r="OXI239" s="116"/>
      <c r="OXJ239" s="116"/>
      <c r="OXK239" s="116"/>
      <c r="OXL239" s="116"/>
      <c r="OXM239" s="116" t="s">
        <v>74</v>
      </c>
      <c r="OXN239" s="116"/>
      <c r="OXO239" s="116"/>
      <c r="OXP239" s="116"/>
      <c r="OXQ239" s="116"/>
      <c r="OXR239" s="116"/>
      <c r="OXS239" s="116"/>
      <c r="OXT239" s="116"/>
      <c r="OXU239" s="116" t="s">
        <v>74</v>
      </c>
      <c r="OXV239" s="116"/>
      <c r="OXW239" s="116"/>
      <c r="OXX239" s="116"/>
      <c r="OXY239" s="116"/>
      <c r="OXZ239" s="116"/>
      <c r="OYA239" s="116"/>
      <c r="OYB239" s="116"/>
      <c r="OYC239" s="116" t="s">
        <v>74</v>
      </c>
      <c r="OYD239" s="116"/>
      <c r="OYE239" s="116"/>
      <c r="OYF239" s="116"/>
      <c r="OYG239" s="116"/>
      <c r="OYH239" s="116"/>
      <c r="OYI239" s="116"/>
      <c r="OYJ239" s="116"/>
      <c r="OYK239" s="116" t="s">
        <v>74</v>
      </c>
      <c r="OYL239" s="116"/>
      <c r="OYM239" s="116"/>
      <c r="OYN239" s="116"/>
      <c r="OYO239" s="116"/>
      <c r="OYP239" s="116"/>
      <c r="OYQ239" s="116"/>
      <c r="OYR239" s="116"/>
      <c r="OYS239" s="116" t="s">
        <v>74</v>
      </c>
      <c r="OYT239" s="116"/>
      <c r="OYU239" s="116"/>
      <c r="OYV239" s="116"/>
      <c r="OYW239" s="116"/>
      <c r="OYX239" s="116"/>
      <c r="OYY239" s="116"/>
      <c r="OYZ239" s="116"/>
      <c r="OZA239" s="116" t="s">
        <v>74</v>
      </c>
      <c r="OZB239" s="116"/>
      <c r="OZC239" s="116"/>
      <c r="OZD239" s="116"/>
      <c r="OZE239" s="116"/>
      <c r="OZF239" s="116"/>
      <c r="OZG239" s="116"/>
      <c r="OZH239" s="116"/>
      <c r="OZI239" s="116" t="s">
        <v>74</v>
      </c>
      <c r="OZJ239" s="116"/>
      <c r="OZK239" s="116"/>
      <c r="OZL239" s="116"/>
      <c r="OZM239" s="116"/>
      <c r="OZN239" s="116"/>
      <c r="OZO239" s="116"/>
      <c r="OZP239" s="116"/>
      <c r="OZQ239" s="116" t="s">
        <v>74</v>
      </c>
      <c r="OZR239" s="116"/>
      <c r="OZS239" s="116"/>
      <c r="OZT239" s="116"/>
      <c r="OZU239" s="116"/>
      <c r="OZV239" s="116"/>
      <c r="OZW239" s="116"/>
      <c r="OZX239" s="116"/>
      <c r="OZY239" s="116" t="s">
        <v>74</v>
      </c>
      <c r="OZZ239" s="116"/>
      <c r="PAA239" s="116"/>
      <c r="PAB239" s="116"/>
      <c r="PAC239" s="116"/>
      <c r="PAD239" s="116"/>
      <c r="PAE239" s="116"/>
      <c r="PAF239" s="116"/>
      <c r="PAG239" s="116" t="s">
        <v>74</v>
      </c>
      <c r="PAH239" s="116"/>
      <c r="PAI239" s="116"/>
      <c r="PAJ239" s="116"/>
      <c r="PAK239" s="116"/>
      <c r="PAL239" s="116"/>
      <c r="PAM239" s="116"/>
      <c r="PAN239" s="116"/>
      <c r="PAO239" s="116" t="s">
        <v>74</v>
      </c>
      <c r="PAP239" s="116"/>
      <c r="PAQ239" s="116"/>
      <c r="PAR239" s="116"/>
      <c r="PAS239" s="116"/>
      <c r="PAT239" s="116"/>
      <c r="PAU239" s="116"/>
      <c r="PAV239" s="116"/>
      <c r="PAW239" s="116" t="s">
        <v>74</v>
      </c>
      <c r="PAX239" s="116"/>
      <c r="PAY239" s="116"/>
      <c r="PAZ239" s="116"/>
      <c r="PBA239" s="116"/>
      <c r="PBB239" s="116"/>
      <c r="PBC239" s="116"/>
      <c r="PBD239" s="116"/>
      <c r="PBE239" s="116" t="s">
        <v>74</v>
      </c>
      <c r="PBF239" s="116"/>
      <c r="PBG239" s="116"/>
      <c r="PBH239" s="116"/>
      <c r="PBI239" s="116"/>
      <c r="PBJ239" s="116"/>
      <c r="PBK239" s="116"/>
      <c r="PBL239" s="116"/>
      <c r="PBM239" s="116" t="s">
        <v>74</v>
      </c>
      <c r="PBN239" s="116"/>
      <c r="PBO239" s="116"/>
      <c r="PBP239" s="116"/>
      <c r="PBQ239" s="116"/>
      <c r="PBR239" s="116"/>
      <c r="PBS239" s="116"/>
      <c r="PBT239" s="116"/>
      <c r="PBU239" s="116" t="s">
        <v>74</v>
      </c>
      <c r="PBV239" s="116"/>
      <c r="PBW239" s="116"/>
      <c r="PBX239" s="116"/>
      <c r="PBY239" s="116"/>
      <c r="PBZ239" s="116"/>
      <c r="PCA239" s="116"/>
      <c r="PCB239" s="116"/>
      <c r="PCC239" s="116" t="s">
        <v>74</v>
      </c>
      <c r="PCD239" s="116"/>
      <c r="PCE239" s="116"/>
      <c r="PCF239" s="116"/>
      <c r="PCG239" s="116"/>
      <c r="PCH239" s="116"/>
      <c r="PCI239" s="116"/>
      <c r="PCJ239" s="116"/>
      <c r="PCK239" s="116" t="s">
        <v>74</v>
      </c>
      <c r="PCL239" s="116"/>
      <c r="PCM239" s="116"/>
      <c r="PCN239" s="116"/>
      <c r="PCO239" s="116"/>
      <c r="PCP239" s="116"/>
      <c r="PCQ239" s="116"/>
      <c r="PCR239" s="116"/>
      <c r="PCS239" s="116" t="s">
        <v>74</v>
      </c>
      <c r="PCT239" s="116"/>
      <c r="PCU239" s="116"/>
      <c r="PCV239" s="116"/>
      <c r="PCW239" s="116"/>
      <c r="PCX239" s="116"/>
      <c r="PCY239" s="116"/>
      <c r="PCZ239" s="116"/>
      <c r="PDA239" s="116" t="s">
        <v>74</v>
      </c>
      <c r="PDB239" s="116"/>
      <c r="PDC239" s="116"/>
      <c r="PDD239" s="116"/>
      <c r="PDE239" s="116"/>
      <c r="PDF239" s="116"/>
      <c r="PDG239" s="116"/>
      <c r="PDH239" s="116"/>
      <c r="PDI239" s="116" t="s">
        <v>74</v>
      </c>
      <c r="PDJ239" s="116"/>
      <c r="PDK239" s="116"/>
      <c r="PDL239" s="116"/>
      <c r="PDM239" s="116"/>
      <c r="PDN239" s="116"/>
      <c r="PDO239" s="116"/>
      <c r="PDP239" s="116"/>
      <c r="PDQ239" s="116" t="s">
        <v>74</v>
      </c>
      <c r="PDR239" s="116"/>
      <c r="PDS239" s="116"/>
      <c r="PDT239" s="116"/>
      <c r="PDU239" s="116"/>
      <c r="PDV239" s="116"/>
      <c r="PDW239" s="116"/>
      <c r="PDX239" s="116"/>
      <c r="PDY239" s="116" t="s">
        <v>74</v>
      </c>
      <c r="PDZ239" s="116"/>
      <c r="PEA239" s="116"/>
      <c r="PEB239" s="116"/>
      <c r="PEC239" s="116"/>
      <c r="PED239" s="116"/>
      <c r="PEE239" s="116"/>
      <c r="PEF239" s="116"/>
      <c r="PEG239" s="116" t="s">
        <v>74</v>
      </c>
      <c r="PEH239" s="116"/>
      <c r="PEI239" s="116"/>
      <c r="PEJ239" s="116"/>
      <c r="PEK239" s="116"/>
      <c r="PEL239" s="116"/>
      <c r="PEM239" s="116"/>
      <c r="PEN239" s="116"/>
      <c r="PEO239" s="116" t="s">
        <v>74</v>
      </c>
      <c r="PEP239" s="116"/>
      <c r="PEQ239" s="116"/>
      <c r="PER239" s="116"/>
      <c r="PES239" s="116"/>
      <c r="PET239" s="116"/>
      <c r="PEU239" s="116"/>
      <c r="PEV239" s="116"/>
      <c r="PEW239" s="116" t="s">
        <v>74</v>
      </c>
      <c r="PEX239" s="116"/>
      <c r="PEY239" s="116"/>
      <c r="PEZ239" s="116"/>
      <c r="PFA239" s="116"/>
      <c r="PFB239" s="116"/>
      <c r="PFC239" s="116"/>
      <c r="PFD239" s="116"/>
      <c r="PFE239" s="116" t="s">
        <v>74</v>
      </c>
      <c r="PFF239" s="116"/>
      <c r="PFG239" s="116"/>
      <c r="PFH239" s="116"/>
      <c r="PFI239" s="116"/>
      <c r="PFJ239" s="116"/>
      <c r="PFK239" s="116"/>
      <c r="PFL239" s="116"/>
      <c r="PFM239" s="116" t="s">
        <v>74</v>
      </c>
      <c r="PFN239" s="116"/>
      <c r="PFO239" s="116"/>
      <c r="PFP239" s="116"/>
      <c r="PFQ239" s="116"/>
      <c r="PFR239" s="116"/>
      <c r="PFS239" s="116"/>
      <c r="PFT239" s="116"/>
      <c r="PFU239" s="116" t="s">
        <v>74</v>
      </c>
      <c r="PFV239" s="116"/>
      <c r="PFW239" s="116"/>
      <c r="PFX239" s="116"/>
      <c r="PFY239" s="116"/>
      <c r="PFZ239" s="116"/>
      <c r="PGA239" s="116"/>
      <c r="PGB239" s="116"/>
      <c r="PGC239" s="116" t="s">
        <v>74</v>
      </c>
      <c r="PGD239" s="116"/>
      <c r="PGE239" s="116"/>
      <c r="PGF239" s="116"/>
      <c r="PGG239" s="116"/>
      <c r="PGH239" s="116"/>
      <c r="PGI239" s="116"/>
      <c r="PGJ239" s="116"/>
      <c r="PGK239" s="116" t="s">
        <v>74</v>
      </c>
      <c r="PGL239" s="116"/>
      <c r="PGM239" s="116"/>
      <c r="PGN239" s="116"/>
      <c r="PGO239" s="116"/>
      <c r="PGP239" s="116"/>
      <c r="PGQ239" s="116"/>
      <c r="PGR239" s="116"/>
      <c r="PGS239" s="116" t="s">
        <v>74</v>
      </c>
      <c r="PGT239" s="116"/>
      <c r="PGU239" s="116"/>
      <c r="PGV239" s="116"/>
      <c r="PGW239" s="116"/>
      <c r="PGX239" s="116"/>
      <c r="PGY239" s="116"/>
      <c r="PGZ239" s="116"/>
      <c r="PHA239" s="116" t="s">
        <v>74</v>
      </c>
      <c r="PHB239" s="116"/>
      <c r="PHC239" s="116"/>
      <c r="PHD239" s="116"/>
      <c r="PHE239" s="116"/>
      <c r="PHF239" s="116"/>
      <c r="PHG239" s="116"/>
      <c r="PHH239" s="116"/>
      <c r="PHI239" s="116" t="s">
        <v>74</v>
      </c>
      <c r="PHJ239" s="116"/>
      <c r="PHK239" s="116"/>
      <c r="PHL239" s="116"/>
      <c r="PHM239" s="116"/>
      <c r="PHN239" s="116"/>
      <c r="PHO239" s="116"/>
      <c r="PHP239" s="116"/>
      <c r="PHQ239" s="116" t="s">
        <v>74</v>
      </c>
      <c r="PHR239" s="116"/>
      <c r="PHS239" s="116"/>
      <c r="PHT239" s="116"/>
      <c r="PHU239" s="116"/>
      <c r="PHV239" s="116"/>
      <c r="PHW239" s="116"/>
      <c r="PHX239" s="116"/>
      <c r="PHY239" s="116" t="s">
        <v>74</v>
      </c>
      <c r="PHZ239" s="116"/>
      <c r="PIA239" s="116"/>
      <c r="PIB239" s="116"/>
      <c r="PIC239" s="116"/>
      <c r="PID239" s="116"/>
      <c r="PIE239" s="116"/>
      <c r="PIF239" s="116"/>
      <c r="PIG239" s="116" t="s">
        <v>74</v>
      </c>
      <c r="PIH239" s="116"/>
      <c r="PII239" s="116"/>
      <c r="PIJ239" s="116"/>
      <c r="PIK239" s="116"/>
      <c r="PIL239" s="116"/>
      <c r="PIM239" s="116"/>
      <c r="PIN239" s="116"/>
      <c r="PIO239" s="116" t="s">
        <v>74</v>
      </c>
      <c r="PIP239" s="116"/>
      <c r="PIQ239" s="116"/>
      <c r="PIR239" s="116"/>
      <c r="PIS239" s="116"/>
      <c r="PIT239" s="116"/>
      <c r="PIU239" s="116"/>
      <c r="PIV239" s="116"/>
      <c r="PIW239" s="116" t="s">
        <v>74</v>
      </c>
      <c r="PIX239" s="116"/>
      <c r="PIY239" s="116"/>
      <c r="PIZ239" s="116"/>
      <c r="PJA239" s="116"/>
      <c r="PJB239" s="116"/>
      <c r="PJC239" s="116"/>
      <c r="PJD239" s="116"/>
      <c r="PJE239" s="116" t="s">
        <v>74</v>
      </c>
      <c r="PJF239" s="116"/>
      <c r="PJG239" s="116"/>
      <c r="PJH239" s="116"/>
      <c r="PJI239" s="116"/>
      <c r="PJJ239" s="116"/>
      <c r="PJK239" s="116"/>
      <c r="PJL239" s="116"/>
      <c r="PJM239" s="116" t="s">
        <v>74</v>
      </c>
      <c r="PJN239" s="116"/>
      <c r="PJO239" s="116"/>
      <c r="PJP239" s="116"/>
      <c r="PJQ239" s="116"/>
      <c r="PJR239" s="116"/>
      <c r="PJS239" s="116"/>
      <c r="PJT239" s="116"/>
      <c r="PJU239" s="116" t="s">
        <v>74</v>
      </c>
      <c r="PJV239" s="116"/>
      <c r="PJW239" s="116"/>
      <c r="PJX239" s="116"/>
      <c r="PJY239" s="116"/>
      <c r="PJZ239" s="116"/>
      <c r="PKA239" s="116"/>
      <c r="PKB239" s="116"/>
      <c r="PKC239" s="116" t="s">
        <v>74</v>
      </c>
      <c r="PKD239" s="116"/>
      <c r="PKE239" s="116"/>
      <c r="PKF239" s="116"/>
      <c r="PKG239" s="116"/>
      <c r="PKH239" s="116"/>
      <c r="PKI239" s="116"/>
      <c r="PKJ239" s="116"/>
      <c r="PKK239" s="116" t="s">
        <v>74</v>
      </c>
      <c r="PKL239" s="116"/>
      <c r="PKM239" s="116"/>
      <c r="PKN239" s="116"/>
      <c r="PKO239" s="116"/>
      <c r="PKP239" s="116"/>
      <c r="PKQ239" s="116"/>
      <c r="PKR239" s="116"/>
      <c r="PKS239" s="116" t="s">
        <v>74</v>
      </c>
      <c r="PKT239" s="116"/>
      <c r="PKU239" s="116"/>
      <c r="PKV239" s="116"/>
      <c r="PKW239" s="116"/>
      <c r="PKX239" s="116"/>
      <c r="PKY239" s="116"/>
      <c r="PKZ239" s="116"/>
      <c r="PLA239" s="116" t="s">
        <v>74</v>
      </c>
      <c r="PLB239" s="116"/>
      <c r="PLC239" s="116"/>
      <c r="PLD239" s="116"/>
      <c r="PLE239" s="116"/>
      <c r="PLF239" s="116"/>
      <c r="PLG239" s="116"/>
      <c r="PLH239" s="116"/>
      <c r="PLI239" s="116" t="s">
        <v>74</v>
      </c>
      <c r="PLJ239" s="116"/>
      <c r="PLK239" s="116"/>
      <c r="PLL239" s="116"/>
      <c r="PLM239" s="116"/>
      <c r="PLN239" s="116"/>
      <c r="PLO239" s="116"/>
      <c r="PLP239" s="116"/>
      <c r="PLQ239" s="116" t="s">
        <v>74</v>
      </c>
      <c r="PLR239" s="116"/>
      <c r="PLS239" s="116"/>
      <c r="PLT239" s="116"/>
      <c r="PLU239" s="116"/>
      <c r="PLV239" s="116"/>
      <c r="PLW239" s="116"/>
      <c r="PLX239" s="116"/>
      <c r="PLY239" s="116" t="s">
        <v>74</v>
      </c>
      <c r="PLZ239" s="116"/>
      <c r="PMA239" s="116"/>
      <c r="PMB239" s="116"/>
      <c r="PMC239" s="116"/>
      <c r="PMD239" s="116"/>
      <c r="PME239" s="116"/>
      <c r="PMF239" s="116"/>
      <c r="PMG239" s="116" t="s">
        <v>74</v>
      </c>
      <c r="PMH239" s="116"/>
      <c r="PMI239" s="116"/>
      <c r="PMJ239" s="116"/>
      <c r="PMK239" s="116"/>
      <c r="PML239" s="116"/>
      <c r="PMM239" s="116"/>
      <c r="PMN239" s="116"/>
      <c r="PMO239" s="116" t="s">
        <v>74</v>
      </c>
      <c r="PMP239" s="116"/>
      <c r="PMQ239" s="116"/>
      <c r="PMR239" s="116"/>
      <c r="PMS239" s="116"/>
      <c r="PMT239" s="116"/>
      <c r="PMU239" s="116"/>
      <c r="PMV239" s="116"/>
      <c r="PMW239" s="116" t="s">
        <v>74</v>
      </c>
      <c r="PMX239" s="116"/>
      <c r="PMY239" s="116"/>
      <c r="PMZ239" s="116"/>
      <c r="PNA239" s="116"/>
      <c r="PNB239" s="116"/>
      <c r="PNC239" s="116"/>
      <c r="PND239" s="116"/>
      <c r="PNE239" s="116" t="s">
        <v>74</v>
      </c>
      <c r="PNF239" s="116"/>
      <c r="PNG239" s="116"/>
      <c r="PNH239" s="116"/>
      <c r="PNI239" s="116"/>
      <c r="PNJ239" s="116"/>
      <c r="PNK239" s="116"/>
      <c r="PNL239" s="116"/>
      <c r="PNM239" s="116" t="s">
        <v>74</v>
      </c>
      <c r="PNN239" s="116"/>
      <c r="PNO239" s="116"/>
      <c r="PNP239" s="116"/>
      <c r="PNQ239" s="116"/>
      <c r="PNR239" s="116"/>
      <c r="PNS239" s="116"/>
      <c r="PNT239" s="116"/>
      <c r="PNU239" s="116" t="s">
        <v>74</v>
      </c>
      <c r="PNV239" s="116"/>
      <c r="PNW239" s="116"/>
      <c r="PNX239" s="116"/>
      <c r="PNY239" s="116"/>
      <c r="PNZ239" s="116"/>
      <c r="POA239" s="116"/>
      <c r="POB239" s="116"/>
      <c r="POC239" s="116" t="s">
        <v>74</v>
      </c>
      <c r="POD239" s="116"/>
      <c r="POE239" s="116"/>
      <c r="POF239" s="116"/>
      <c r="POG239" s="116"/>
      <c r="POH239" s="116"/>
      <c r="POI239" s="116"/>
      <c r="POJ239" s="116"/>
      <c r="POK239" s="116" t="s">
        <v>74</v>
      </c>
      <c r="POL239" s="116"/>
      <c r="POM239" s="116"/>
      <c r="PON239" s="116"/>
      <c r="POO239" s="116"/>
      <c r="POP239" s="116"/>
      <c r="POQ239" s="116"/>
      <c r="POR239" s="116"/>
      <c r="POS239" s="116" t="s">
        <v>74</v>
      </c>
      <c r="POT239" s="116"/>
      <c r="POU239" s="116"/>
      <c r="POV239" s="116"/>
      <c r="POW239" s="116"/>
      <c r="POX239" s="116"/>
      <c r="POY239" s="116"/>
      <c r="POZ239" s="116"/>
      <c r="PPA239" s="116" t="s">
        <v>74</v>
      </c>
      <c r="PPB239" s="116"/>
      <c r="PPC239" s="116"/>
      <c r="PPD239" s="116"/>
      <c r="PPE239" s="116"/>
      <c r="PPF239" s="116"/>
      <c r="PPG239" s="116"/>
      <c r="PPH239" s="116"/>
      <c r="PPI239" s="116" t="s">
        <v>74</v>
      </c>
      <c r="PPJ239" s="116"/>
      <c r="PPK239" s="116"/>
      <c r="PPL239" s="116"/>
      <c r="PPM239" s="116"/>
      <c r="PPN239" s="116"/>
      <c r="PPO239" s="116"/>
      <c r="PPP239" s="116"/>
      <c r="PPQ239" s="116" t="s">
        <v>74</v>
      </c>
      <c r="PPR239" s="116"/>
      <c r="PPS239" s="116"/>
      <c r="PPT239" s="116"/>
      <c r="PPU239" s="116"/>
      <c r="PPV239" s="116"/>
      <c r="PPW239" s="116"/>
      <c r="PPX239" s="116"/>
      <c r="PPY239" s="116" t="s">
        <v>74</v>
      </c>
      <c r="PPZ239" s="116"/>
      <c r="PQA239" s="116"/>
      <c r="PQB239" s="116"/>
      <c r="PQC239" s="116"/>
      <c r="PQD239" s="116"/>
      <c r="PQE239" s="116"/>
      <c r="PQF239" s="116"/>
      <c r="PQG239" s="116" t="s">
        <v>74</v>
      </c>
      <c r="PQH239" s="116"/>
      <c r="PQI239" s="116"/>
      <c r="PQJ239" s="116"/>
      <c r="PQK239" s="116"/>
      <c r="PQL239" s="116"/>
      <c r="PQM239" s="116"/>
      <c r="PQN239" s="116"/>
      <c r="PQO239" s="116" t="s">
        <v>74</v>
      </c>
      <c r="PQP239" s="116"/>
      <c r="PQQ239" s="116"/>
      <c r="PQR239" s="116"/>
      <c r="PQS239" s="116"/>
      <c r="PQT239" s="116"/>
      <c r="PQU239" s="116"/>
      <c r="PQV239" s="116"/>
      <c r="PQW239" s="116" t="s">
        <v>74</v>
      </c>
      <c r="PQX239" s="116"/>
      <c r="PQY239" s="116"/>
      <c r="PQZ239" s="116"/>
      <c r="PRA239" s="116"/>
      <c r="PRB239" s="116"/>
      <c r="PRC239" s="116"/>
      <c r="PRD239" s="116"/>
      <c r="PRE239" s="116" t="s">
        <v>74</v>
      </c>
      <c r="PRF239" s="116"/>
      <c r="PRG239" s="116"/>
      <c r="PRH239" s="116"/>
      <c r="PRI239" s="116"/>
      <c r="PRJ239" s="116"/>
      <c r="PRK239" s="116"/>
      <c r="PRL239" s="116"/>
      <c r="PRM239" s="116" t="s">
        <v>74</v>
      </c>
      <c r="PRN239" s="116"/>
      <c r="PRO239" s="116"/>
      <c r="PRP239" s="116"/>
      <c r="PRQ239" s="116"/>
      <c r="PRR239" s="116"/>
      <c r="PRS239" s="116"/>
      <c r="PRT239" s="116"/>
      <c r="PRU239" s="116" t="s">
        <v>74</v>
      </c>
      <c r="PRV239" s="116"/>
      <c r="PRW239" s="116"/>
      <c r="PRX239" s="116"/>
      <c r="PRY239" s="116"/>
      <c r="PRZ239" s="116"/>
      <c r="PSA239" s="116"/>
      <c r="PSB239" s="116"/>
      <c r="PSC239" s="116" t="s">
        <v>74</v>
      </c>
      <c r="PSD239" s="116"/>
      <c r="PSE239" s="116"/>
      <c r="PSF239" s="116"/>
      <c r="PSG239" s="116"/>
      <c r="PSH239" s="116"/>
      <c r="PSI239" s="116"/>
      <c r="PSJ239" s="116"/>
      <c r="PSK239" s="116" t="s">
        <v>74</v>
      </c>
      <c r="PSL239" s="116"/>
      <c r="PSM239" s="116"/>
      <c r="PSN239" s="116"/>
      <c r="PSO239" s="116"/>
      <c r="PSP239" s="116"/>
      <c r="PSQ239" s="116"/>
      <c r="PSR239" s="116"/>
      <c r="PSS239" s="116" t="s">
        <v>74</v>
      </c>
      <c r="PST239" s="116"/>
      <c r="PSU239" s="116"/>
      <c r="PSV239" s="116"/>
      <c r="PSW239" s="116"/>
      <c r="PSX239" s="116"/>
      <c r="PSY239" s="116"/>
      <c r="PSZ239" s="116"/>
      <c r="PTA239" s="116" t="s">
        <v>74</v>
      </c>
      <c r="PTB239" s="116"/>
      <c r="PTC239" s="116"/>
      <c r="PTD239" s="116"/>
      <c r="PTE239" s="116"/>
      <c r="PTF239" s="116"/>
      <c r="PTG239" s="116"/>
      <c r="PTH239" s="116"/>
      <c r="PTI239" s="116" t="s">
        <v>74</v>
      </c>
      <c r="PTJ239" s="116"/>
      <c r="PTK239" s="116"/>
      <c r="PTL239" s="116"/>
      <c r="PTM239" s="116"/>
      <c r="PTN239" s="116"/>
      <c r="PTO239" s="116"/>
      <c r="PTP239" s="116"/>
      <c r="PTQ239" s="116" t="s">
        <v>74</v>
      </c>
      <c r="PTR239" s="116"/>
      <c r="PTS239" s="116"/>
      <c r="PTT239" s="116"/>
      <c r="PTU239" s="116"/>
      <c r="PTV239" s="116"/>
      <c r="PTW239" s="116"/>
      <c r="PTX239" s="116"/>
      <c r="PTY239" s="116" t="s">
        <v>74</v>
      </c>
      <c r="PTZ239" s="116"/>
      <c r="PUA239" s="116"/>
      <c r="PUB239" s="116"/>
      <c r="PUC239" s="116"/>
      <c r="PUD239" s="116"/>
      <c r="PUE239" s="116"/>
      <c r="PUF239" s="116"/>
      <c r="PUG239" s="116" t="s">
        <v>74</v>
      </c>
      <c r="PUH239" s="116"/>
      <c r="PUI239" s="116"/>
      <c r="PUJ239" s="116"/>
      <c r="PUK239" s="116"/>
      <c r="PUL239" s="116"/>
      <c r="PUM239" s="116"/>
      <c r="PUN239" s="116"/>
      <c r="PUO239" s="116" t="s">
        <v>74</v>
      </c>
      <c r="PUP239" s="116"/>
      <c r="PUQ239" s="116"/>
      <c r="PUR239" s="116"/>
      <c r="PUS239" s="116"/>
      <c r="PUT239" s="116"/>
      <c r="PUU239" s="116"/>
      <c r="PUV239" s="116"/>
      <c r="PUW239" s="116" t="s">
        <v>74</v>
      </c>
      <c r="PUX239" s="116"/>
      <c r="PUY239" s="116"/>
      <c r="PUZ239" s="116"/>
      <c r="PVA239" s="116"/>
      <c r="PVB239" s="116"/>
      <c r="PVC239" s="116"/>
      <c r="PVD239" s="116"/>
      <c r="PVE239" s="116" t="s">
        <v>74</v>
      </c>
      <c r="PVF239" s="116"/>
      <c r="PVG239" s="116"/>
      <c r="PVH239" s="116"/>
      <c r="PVI239" s="116"/>
      <c r="PVJ239" s="116"/>
      <c r="PVK239" s="116"/>
      <c r="PVL239" s="116"/>
      <c r="PVM239" s="116" t="s">
        <v>74</v>
      </c>
      <c r="PVN239" s="116"/>
      <c r="PVO239" s="116"/>
      <c r="PVP239" s="116"/>
      <c r="PVQ239" s="116"/>
      <c r="PVR239" s="116"/>
      <c r="PVS239" s="116"/>
      <c r="PVT239" s="116"/>
      <c r="PVU239" s="116" t="s">
        <v>74</v>
      </c>
      <c r="PVV239" s="116"/>
      <c r="PVW239" s="116"/>
      <c r="PVX239" s="116"/>
      <c r="PVY239" s="116"/>
      <c r="PVZ239" s="116"/>
      <c r="PWA239" s="116"/>
      <c r="PWB239" s="116"/>
      <c r="PWC239" s="116" t="s">
        <v>74</v>
      </c>
      <c r="PWD239" s="116"/>
      <c r="PWE239" s="116"/>
      <c r="PWF239" s="116"/>
      <c r="PWG239" s="116"/>
      <c r="PWH239" s="116"/>
      <c r="PWI239" s="116"/>
      <c r="PWJ239" s="116"/>
      <c r="PWK239" s="116" t="s">
        <v>74</v>
      </c>
      <c r="PWL239" s="116"/>
      <c r="PWM239" s="116"/>
      <c r="PWN239" s="116"/>
      <c r="PWO239" s="116"/>
      <c r="PWP239" s="116"/>
      <c r="PWQ239" s="116"/>
      <c r="PWR239" s="116"/>
      <c r="PWS239" s="116" t="s">
        <v>74</v>
      </c>
      <c r="PWT239" s="116"/>
      <c r="PWU239" s="116"/>
      <c r="PWV239" s="116"/>
      <c r="PWW239" s="116"/>
      <c r="PWX239" s="116"/>
      <c r="PWY239" s="116"/>
      <c r="PWZ239" s="116"/>
      <c r="PXA239" s="116" t="s">
        <v>74</v>
      </c>
      <c r="PXB239" s="116"/>
      <c r="PXC239" s="116"/>
      <c r="PXD239" s="116"/>
      <c r="PXE239" s="116"/>
      <c r="PXF239" s="116"/>
      <c r="PXG239" s="116"/>
      <c r="PXH239" s="116"/>
      <c r="PXI239" s="116" t="s">
        <v>74</v>
      </c>
      <c r="PXJ239" s="116"/>
      <c r="PXK239" s="116"/>
      <c r="PXL239" s="116"/>
      <c r="PXM239" s="116"/>
      <c r="PXN239" s="116"/>
      <c r="PXO239" s="116"/>
      <c r="PXP239" s="116"/>
      <c r="PXQ239" s="116" t="s">
        <v>74</v>
      </c>
      <c r="PXR239" s="116"/>
      <c r="PXS239" s="116"/>
      <c r="PXT239" s="116"/>
      <c r="PXU239" s="116"/>
      <c r="PXV239" s="116"/>
      <c r="PXW239" s="116"/>
      <c r="PXX239" s="116"/>
      <c r="PXY239" s="116" t="s">
        <v>74</v>
      </c>
      <c r="PXZ239" s="116"/>
      <c r="PYA239" s="116"/>
      <c r="PYB239" s="116"/>
      <c r="PYC239" s="116"/>
      <c r="PYD239" s="116"/>
      <c r="PYE239" s="116"/>
      <c r="PYF239" s="116"/>
      <c r="PYG239" s="116" t="s">
        <v>74</v>
      </c>
      <c r="PYH239" s="116"/>
      <c r="PYI239" s="116"/>
      <c r="PYJ239" s="116"/>
      <c r="PYK239" s="116"/>
      <c r="PYL239" s="116"/>
      <c r="PYM239" s="116"/>
      <c r="PYN239" s="116"/>
      <c r="PYO239" s="116" t="s">
        <v>74</v>
      </c>
      <c r="PYP239" s="116"/>
      <c r="PYQ239" s="116"/>
      <c r="PYR239" s="116"/>
      <c r="PYS239" s="116"/>
      <c r="PYT239" s="116"/>
      <c r="PYU239" s="116"/>
      <c r="PYV239" s="116"/>
      <c r="PYW239" s="116" t="s">
        <v>74</v>
      </c>
      <c r="PYX239" s="116"/>
      <c r="PYY239" s="116"/>
      <c r="PYZ239" s="116"/>
      <c r="PZA239" s="116"/>
      <c r="PZB239" s="116"/>
      <c r="PZC239" s="116"/>
      <c r="PZD239" s="116"/>
      <c r="PZE239" s="116" t="s">
        <v>74</v>
      </c>
      <c r="PZF239" s="116"/>
      <c r="PZG239" s="116"/>
      <c r="PZH239" s="116"/>
      <c r="PZI239" s="116"/>
      <c r="PZJ239" s="116"/>
      <c r="PZK239" s="116"/>
      <c r="PZL239" s="116"/>
      <c r="PZM239" s="116" t="s">
        <v>74</v>
      </c>
      <c r="PZN239" s="116"/>
      <c r="PZO239" s="116"/>
      <c r="PZP239" s="116"/>
      <c r="PZQ239" s="116"/>
      <c r="PZR239" s="116"/>
      <c r="PZS239" s="116"/>
      <c r="PZT239" s="116"/>
      <c r="PZU239" s="116" t="s">
        <v>74</v>
      </c>
      <c r="PZV239" s="116"/>
      <c r="PZW239" s="116"/>
      <c r="PZX239" s="116"/>
      <c r="PZY239" s="116"/>
      <c r="PZZ239" s="116"/>
      <c r="QAA239" s="116"/>
      <c r="QAB239" s="116"/>
      <c r="QAC239" s="116" t="s">
        <v>74</v>
      </c>
      <c r="QAD239" s="116"/>
      <c r="QAE239" s="116"/>
      <c r="QAF239" s="116"/>
      <c r="QAG239" s="116"/>
      <c r="QAH239" s="116"/>
      <c r="QAI239" s="116"/>
      <c r="QAJ239" s="116"/>
      <c r="QAK239" s="116" t="s">
        <v>74</v>
      </c>
      <c r="QAL239" s="116"/>
      <c r="QAM239" s="116"/>
      <c r="QAN239" s="116"/>
      <c r="QAO239" s="116"/>
      <c r="QAP239" s="116"/>
      <c r="QAQ239" s="116"/>
      <c r="QAR239" s="116"/>
      <c r="QAS239" s="116" t="s">
        <v>74</v>
      </c>
      <c r="QAT239" s="116"/>
      <c r="QAU239" s="116"/>
      <c r="QAV239" s="116"/>
      <c r="QAW239" s="116"/>
      <c r="QAX239" s="116"/>
      <c r="QAY239" s="116"/>
      <c r="QAZ239" s="116"/>
      <c r="QBA239" s="116" t="s">
        <v>74</v>
      </c>
      <c r="QBB239" s="116"/>
      <c r="QBC239" s="116"/>
      <c r="QBD239" s="116"/>
      <c r="QBE239" s="116"/>
      <c r="QBF239" s="116"/>
      <c r="QBG239" s="116"/>
      <c r="QBH239" s="116"/>
      <c r="QBI239" s="116" t="s">
        <v>74</v>
      </c>
      <c r="QBJ239" s="116"/>
      <c r="QBK239" s="116"/>
      <c r="QBL239" s="116"/>
      <c r="QBM239" s="116"/>
      <c r="QBN239" s="116"/>
      <c r="QBO239" s="116"/>
      <c r="QBP239" s="116"/>
      <c r="QBQ239" s="116" t="s">
        <v>74</v>
      </c>
      <c r="QBR239" s="116"/>
      <c r="QBS239" s="116"/>
      <c r="QBT239" s="116"/>
      <c r="QBU239" s="116"/>
      <c r="QBV239" s="116"/>
      <c r="QBW239" s="116"/>
      <c r="QBX239" s="116"/>
      <c r="QBY239" s="116" t="s">
        <v>74</v>
      </c>
      <c r="QBZ239" s="116"/>
      <c r="QCA239" s="116"/>
      <c r="QCB239" s="116"/>
      <c r="QCC239" s="116"/>
      <c r="QCD239" s="116"/>
      <c r="QCE239" s="116"/>
      <c r="QCF239" s="116"/>
      <c r="QCG239" s="116" t="s">
        <v>74</v>
      </c>
      <c r="QCH239" s="116"/>
      <c r="QCI239" s="116"/>
      <c r="QCJ239" s="116"/>
      <c r="QCK239" s="116"/>
      <c r="QCL239" s="116"/>
      <c r="QCM239" s="116"/>
      <c r="QCN239" s="116"/>
      <c r="QCO239" s="116" t="s">
        <v>74</v>
      </c>
      <c r="QCP239" s="116"/>
      <c r="QCQ239" s="116"/>
      <c r="QCR239" s="116"/>
      <c r="QCS239" s="116"/>
      <c r="QCT239" s="116"/>
      <c r="QCU239" s="116"/>
      <c r="QCV239" s="116"/>
      <c r="QCW239" s="116" t="s">
        <v>74</v>
      </c>
      <c r="QCX239" s="116"/>
      <c r="QCY239" s="116"/>
      <c r="QCZ239" s="116"/>
      <c r="QDA239" s="116"/>
      <c r="QDB239" s="116"/>
      <c r="QDC239" s="116"/>
      <c r="QDD239" s="116"/>
      <c r="QDE239" s="116" t="s">
        <v>74</v>
      </c>
      <c r="QDF239" s="116"/>
      <c r="QDG239" s="116"/>
      <c r="QDH239" s="116"/>
      <c r="QDI239" s="116"/>
      <c r="QDJ239" s="116"/>
      <c r="QDK239" s="116"/>
      <c r="QDL239" s="116"/>
      <c r="QDM239" s="116" t="s">
        <v>74</v>
      </c>
      <c r="QDN239" s="116"/>
      <c r="QDO239" s="116"/>
      <c r="QDP239" s="116"/>
      <c r="QDQ239" s="116"/>
      <c r="QDR239" s="116"/>
      <c r="QDS239" s="116"/>
      <c r="QDT239" s="116"/>
      <c r="QDU239" s="116" t="s">
        <v>74</v>
      </c>
      <c r="QDV239" s="116"/>
      <c r="QDW239" s="116"/>
      <c r="QDX239" s="116"/>
      <c r="QDY239" s="116"/>
      <c r="QDZ239" s="116"/>
      <c r="QEA239" s="116"/>
      <c r="QEB239" s="116"/>
      <c r="QEC239" s="116" t="s">
        <v>74</v>
      </c>
      <c r="QED239" s="116"/>
      <c r="QEE239" s="116"/>
      <c r="QEF239" s="116"/>
      <c r="QEG239" s="116"/>
      <c r="QEH239" s="116"/>
      <c r="QEI239" s="116"/>
      <c r="QEJ239" s="116"/>
      <c r="QEK239" s="116" t="s">
        <v>74</v>
      </c>
      <c r="QEL239" s="116"/>
      <c r="QEM239" s="116"/>
      <c r="QEN239" s="116"/>
      <c r="QEO239" s="116"/>
      <c r="QEP239" s="116"/>
      <c r="QEQ239" s="116"/>
      <c r="QER239" s="116"/>
      <c r="QES239" s="116" t="s">
        <v>74</v>
      </c>
      <c r="QET239" s="116"/>
      <c r="QEU239" s="116"/>
      <c r="QEV239" s="116"/>
      <c r="QEW239" s="116"/>
      <c r="QEX239" s="116"/>
      <c r="QEY239" s="116"/>
      <c r="QEZ239" s="116"/>
      <c r="QFA239" s="116" t="s">
        <v>74</v>
      </c>
      <c r="QFB239" s="116"/>
      <c r="QFC239" s="116"/>
      <c r="QFD239" s="116"/>
      <c r="QFE239" s="116"/>
      <c r="QFF239" s="116"/>
      <c r="QFG239" s="116"/>
      <c r="QFH239" s="116"/>
      <c r="QFI239" s="116" t="s">
        <v>74</v>
      </c>
      <c r="QFJ239" s="116"/>
      <c r="QFK239" s="116"/>
      <c r="QFL239" s="116"/>
      <c r="QFM239" s="116"/>
      <c r="QFN239" s="116"/>
      <c r="QFO239" s="116"/>
      <c r="QFP239" s="116"/>
      <c r="QFQ239" s="116" t="s">
        <v>74</v>
      </c>
      <c r="QFR239" s="116"/>
      <c r="QFS239" s="116"/>
      <c r="QFT239" s="116"/>
      <c r="QFU239" s="116"/>
      <c r="QFV239" s="116"/>
      <c r="QFW239" s="116"/>
      <c r="QFX239" s="116"/>
      <c r="QFY239" s="116" t="s">
        <v>74</v>
      </c>
      <c r="QFZ239" s="116"/>
      <c r="QGA239" s="116"/>
      <c r="QGB239" s="116"/>
      <c r="QGC239" s="116"/>
      <c r="QGD239" s="116"/>
      <c r="QGE239" s="116"/>
      <c r="QGF239" s="116"/>
      <c r="QGG239" s="116" t="s">
        <v>74</v>
      </c>
      <c r="QGH239" s="116"/>
      <c r="QGI239" s="116"/>
      <c r="QGJ239" s="116"/>
      <c r="QGK239" s="116"/>
      <c r="QGL239" s="116"/>
      <c r="QGM239" s="116"/>
      <c r="QGN239" s="116"/>
      <c r="QGO239" s="116" t="s">
        <v>74</v>
      </c>
      <c r="QGP239" s="116"/>
      <c r="QGQ239" s="116"/>
      <c r="QGR239" s="116"/>
      <c r="QGS239" s="116"/>
      <c r="QGT239" s="116"/>
      <c r="QGU239" s="116"/>
      <c r="QGV239" s="116"/>
      <c r="QGW239" s="116" t="s">
        <v>74</v>
      </c>
      <c r="QGX239" s="116"/>
      <c r="QGY239" s="116"/>
      <c r="QGZ239" s="116"/>
      <c r="QHA239" s="116"/>
      <c r="QHB239" s="116"/>
      <c r="QHC239" s="116"/>
      <c r="QHD239" s="116"/>
      <c r="QHE239" s="116" t="s">
        <v>74</v>
      </c>
      <c r="QHF239" s="116"/>
      <c r="QHG239" s="116"/>
      <c r="QHH239" s="116"/>
      <c r="QHI239" s="116"/>
      <c r="QHJ239" s="116"/>
      <c r="QHK239" s="116"/>
      <c r="QHL239" s="116"/>
      <c r="QHM239" s="116" t="s">
        <v>74</v>
      </c>
      <c r="QHN239" s="116"/>
      <c r="QHO239" s="116"/>
      <c r="QHP239" s="116"/>
      <c r="QHQ239" s="116"/>
      <c r="QHR239" s="116"/>
      <c r="QHS239" s="116"/>
      <c r="QHT239" s="116"/>
      <c r="QHU239" s="116" t="s">
        <v>74</v>
      </c>
      <c r="QHV239" s="116"/>
      <c r="QHW239" s="116"/>
      <c r="QHX239" s="116"/>
      <c r="QHY239" s="116"/>
      <c r="QHZ239" s="116"/>
      <c r="QIA239" s="116"/>
      <c r="QIB239" s="116"/>
      <c r="QIC239" s="116" t="s">
        <v>74</v>
      </c>
      <c r="QID239" s="116"/>
      <c r="QIE239" s="116"/>
      <c r="QIF239" s="116"/>
      <c r="QIG239" s="116"/>
      <c r="QIH239" s="116"/>
      <c r="QII239" s="116"/>
      <c r="QIJ239" s="116"/>
      <c r="QIK239" s="116" t="s">
        <v>74</v>
      </c>
      <c r="QIL239" s="116"/>
      <c r="QIM239" s="116"/>
      <c r="QIN239" s="116"/>
      <c r="QIO239" s="116"/>
      <c r="QIP239" s="116"/>
      <c r="QIQ239" s="116"/>
      <c r="QIR239" s="116"/>
      <c r="QIS239" s="116" t="s">
        <v>74</v>
      </c>
      <c r="QIT239" s="116"/>
      <c r="QIU239" s="116"/>
      <c r="QIV239" s="116"/>
      <c r="QIW239" s="116"/>
      <c r="QIX239" s="116"/>
      <c r="QIY239" s="116"/>
      <c r="QIZ239" s="116"/>
      <c r="QJA239" s="116" t="s">
        <v>74</v>
      </c>
      <c r="QJB239" s="116"/>
      <c r="QJC239" s="116"/>
      <c r="QJD239" s="116"/>
      <c r="QJE239" s="116"/>
      <c r="QJF239" s="116"/>
      <c r="QJG239" s="116"/>
      <c r="QJH239" s="116"/>
      <c r="QJI239" s="116" t="s">
        <v>74</v>
      </c>
      <c r="QJJ239" s="116"/>
      <c r="QJK239" s="116"/>
      <c r="QJL239" s="116"/>
      <c r="QJM239" s="116"/>
      <c r="QJN239" s="116"/>
      <c r="QJO239" s="116"/>
      <c r="QJP239" s="116"/>
      <c r="QJQ239" s="116" t="s">
        <v>74</v>
      </c>
      <c r="QJR239" s="116"/>
      <c r="QJS239" s="116"/>
      <c r="QJT239" s="116"/>
      <c r="QJU239" s="116"/>
      <c r="QJV239" s="116"/>
      <c r="QJW239" s="116"/>
      <c r="QJX239" s="116"/>
      <c r="QJY239" s="116" t="s">
        <v>74</v>
      </c>
      <c r="QJZ239" s="116"/>
      <c r="QKA239" s="116"/>
      <c r="QKB239" s="116"/>
      <c r="QKC239" s="116"/>
      <c r="QKD239" s="116"/>
      <c r="QKE239" s="116"/>
      <c r="QKF239" s="116"/>
      <c r="QKG239" s="116" t="s">
        <v>74</v>
      </c>
      <c r="QKH239" s="116"/>
      <c r="QKI239" s="116"/>
      <c r="QKJ239" s="116"/>
      <c r="QKK239" s="116"/>
      <c r="QKL239" s="116"/>
      <c r="QKM239" s="116"/>
      <c r="QKN239" s="116"/>
      <c r="QKO239" s="116" t="s">
        <v>74</v>
      </c>
      <c r="QKP239" s="116"/>
      <c r="QKQ239" s="116"/>
      <c r="QKR239" s="116"/>
      <c r="QKS239" s="116"/>
      <c r="QKT239" s="116"/>
      <c r="QKU239" s="116"/>
      <c r="QKV239" s="116"/>
      <c r="QKW239" s="116" t="s">
        <v>74</v>
      </c>
      <c r="QKX239" s="116"/>
      <c r="QKY239" s="116"/>
      <c r="QKZ239" s="116"/>
      <c r="QLA239" s="116"/>
      <c r="QLB239" s="116"/>
      <c r="QLC239" s="116"/>
      <c r="QLD239" s="116"/>
      <c r="QLE239" s="116" t="s">
        <v>74</v>
      </c>
      <c r="QLF239" s="116"/>
      <c r="QLG239" s="116"/>
      <c r="QLH239" s="116"/>
      <c r="QLI239" s="116"/>
      <c r="QLJ239" s="116"/>
      <c r="QLK239" s="116"/>
      <c r="QLL239" s="116"/>
      <c r="QLM239" s="116" t="s">
        <v>74</v>
      </c>
      <c r="QLN239" s="116"/>
      <c r="QLO239" s="116"/>
      <c r="QLP239" s="116"/>
      <c r="QLQ239" s="116"/>
      <c r="QLR239" s="116"/>
      <c r="QLS239" s="116"/>
      <c r="QLT239" s="116"/>
      <c r="QLU239" s="116" t="s">
        <v>74</v>
      </c>
      <c r="QLV239" s="116"/>
      <c r="QLW239" s="116"/>
      <c r="QLX239" s="116"/>
      <c r="QLY239" s="116"/>
      <c r="QLZ239" s="116"/>
      <c r="QMA239" s="116"/>
      <c r="QMB239" s="116"/>
      <c r="QMC239" s="116" t="s">
        <v>74</v>
      </c>
      <c r="QMD239" s="116"/>
      <c r="QME239" s="116"/>
      <c r="QMF239" s="116"/>
      <c r="QMG239" s="116"/>
      <c r="QMH239" s="116"/>
      <c r="QMI239" s="116"/>
      <c r="QMJ239" s="116"/>
      <c r="QMK239" s="116" t="s">
        <v>74</v>
      </c>
      <c r="QML239" s="116"/>
      <c r="QMM239" s="116"/>
      <c r="QMN239" s="116"/>
      <c r="QMO239" s="116"/>
      <c r="QMP239" s="116"/>
      <c r="QMQ239" s="116"/>
      <c r="QMR239" s="116"/>
      <c r="QMS239" s="116" t="s">
        <v>74</v>
      </c>
      <c r="QMT239" s="116"/>
      <c r="QMU239" s="116"/>
      <c r="QMV239" s="116"/>
      <c r="QMW239" s="116"/>
      <c r="QMX239" s="116"/>
      <c r="QMY239" s="116"/>
      <c r="QMZ239" s="116"/>
      <c r="QNA239" s="116" t="s">
        <v>74</v>
      </c>
      <c r="QNB239" s="116"/>
      <c r="QNC239" s="116"/>
      <c r="QND239" s="116"/>
      <c r="QNE239" s="116"/>
      <c r="QNF239" s="116"/>
      <c r="QNG239" s="116"/>
      <c r="QNH239" s="116"/>
      <c r="QNI239" s="116" t="s">
        <v>74</v>
      </c>
      <c r="QNJ239" s="116"/>
      <c r="QNK239" s="116"/>
      <c r="QNL239" s="116"/>
      <c r="QNM239" s="116"/>
      <c r="QNN239" s="116"/>
      <c r="QNO239" s="116"/>
      <c r="QNP239" s="116"/>
      <c r="QNQ239" s="116" t="s">
        <v>74</v>
      </c>
      <c r="QNR239" s="116"/>
      <c r="QNS239" s="116"/>
      <c r="QNT239" s="116"/>
      <c r="QNU239" s="116"/>
      <c r="QNV239" s="116"/>
      <c r="QNW239" s="116"/>
      <c r="QNX239" s="116"/>
      <c r="QNY239" s="116" t="s">
        <v>74</v>
      </c>
      <c r="QNZ239" s="116"/>
      <c r="QOA239" s="116"/>
      <c r="QOB239" s="116"/>
      <c r="QOC239" s="116"/>
      <c r="QOD239" s="116"/>
      <c r="QOE239" s="116"/>
      <c r="QOF239" s="116"/>
      <c r="QOG239" s="116" t="s">
        <v>74</v>
      </c>
      <c r="QOH239" s="116"/>
      <c r="QOI239" s="116"/>
      <c r="QOJ239" s="116"/>
      <c r="QOK239" s="116"/>
      <c r="QOL239" s="116"/>
      <c r="QOM239" s="116"/>
      <c r="QON239" s="116"/>
      <c r="QOO239" s="116" t="s">
        <v>74</v>
      </c>
      <c r="QOP239" s="116"/>
      <c r="QOQ239" s="116"/>
      <c r="QOR239" s="116"/>
      <c r="QOS239" s="116"/>
      <c r="QOT239" s="116"/>
      <c r="QOU239" s="116"/>
      <c r="QOV239" s="116"/>
      <c r="QOW239" s="116" t="s">
        <v>74</v>
      </c>
      <c r="QOX239" s="116"/>
      <c r="QOY239" s="116"/>
      <c r="QOZ239" s="116"/>
      <c r="QPA239" s="116"/>
      <c r="QPB239" s="116"/>
      <c r="QPC239" s="116"/>
      <c r="QPD239" s="116"/>
      <c r="QPE239" s="116" t="s">
        <v>74</v>
      </c>
      <c r="QPF239" s="116"/>
      <c r="QPG239" s="116"/>
      <c r="QPH239" s="116"/>
      <c r="QPI239" s="116"/>
      <c r="QPJ239" s="116"/>
      <c r="QPK239" s="116"/>
      <c r="QPL239" s="116"/>
      <c r="QPM239" s="116" t="s">
        <v>74</v>
      </c>
      <c r="QPN239" s="116"/>
      <c r="QPO239" s="116"/>
      <c r="QPP239" s="116"/>
      <c r="QPQ239" s="116"/>
      <c r="QPR239" s="116"/>
      <c r="QPS239" s="116"/>
      <c r="QPT239" s="116"/>
      <c r="QPU239" s="116" t="s">
        <v>74</v>
      </c>
      <c r="QPV239" s="116"/>
      <c r="QPW239" s="116"/>
      <c r="QPX239" s="116"/>
      <c r="QPY239" s="116"/>
      <c r="QPZ239" s="116"/>
      <c r="QQA239" s="116"/>
      <c r="QQB239" s="116"/>
      <c r="QQC239" s="116" t="s">
        <v>74</v>
      </c>
      <c r="QQD239" s="116"/>
      <c r="QQE239" s="116"/>
      <c r="QQF239" s="116"/>
      <c r="QQG239" s="116"/>
      <c r="QQH239" s="116"/>
      <c r="QQI239" s="116"/>
      <c r="QQJ239" s="116"/>
      <c r="QQK239" s="116" t="s">
        <v>74</v>
      </c>
      <c r="QQL239" s="116"/>
      <c r="QQM239" s="116"/>
      <c r="QQN239" s="116"/>
      <c r="QQO239" s="116"/>
      <c r="QQP239" s="116"/>
      <c r="QQQ239" s="116"/>
      <c r="QQR239" s="116"/>
      <c r="QQS239" s="116" t="s">
        <v>74</v>
      </c>
      <c r="QQT239" s="116"/>
      <c r="QQU239" s="116"/>
      <c r="QQV239" s="116"/>
      <c r="QQW239" s="116"/>
      <c r="QQX239" s="116"/>
      <c r="QQY239" s="116"/>
      <c r="QQZ239" s="116"/>
      <c r="QRA239" s="116" t="s">
        <v>74</v>
      </c>
      <c r="QRB239" s="116"/>
      <c r="QRC239" s="116"/>
      <c r="QRD239" s="116"/>
      <c r="QRE239" s="116"/>
      <c r="QRF239" s="116"/>
      <c r="QRG239" s="116"/>
      <c r="QRH239" s="116"/>
      <c r="QRI239" s="116" t="s">
        <v>74</v>
      </c>
      <c r="QRJ239" s="116"/>
      <c r="QRK239" s="116"/>
      <c r="QRL239" s="116"/>
      <c r="QRM239" s="116"/>
      <c r="QRN239" s="116"/>
      <c r="QRO239" s="116"/>
      <c r="QRP239" s="116"/>
      <c r="QRQ239" s="116" t="s">
        <v>74</v>
      </c>
      <c r="QRR239" s="116"/>
      <c r="QRS239" s="116"/>
      <c r="QRT239" s="116"/>
      <c r="QRU239" s="116"/>
      <c r="QRV239" s="116"/>
      <c r="QRW239" s="116"/>
      <c r="QRX239" s="116"/>
      <c r="QRY239" s="116" t="s">
        <v>74</v>
      </c>
      <c r="QRZ239" s="116"/>
      <c r="QSA239" s="116"/>
      <c r="QSB239" s="116"/>
      <c r="QSC239" s="116"/>
      <c r="QSD239" s="116"/>
      <c r="QSE239" s="116"/>
      <c r="QSF239" s="116"/>
      <c r="QSG239" s="116" t="s">
        <v>74</v>
      </c>
      <c r="QSH239" s="116"/>
      <c r="QSI239" s="116"/>
      <c r="QSJ239" s="116"/>
      <c r="QSK239" s="116"/>
      <c r="QSL239" s="116"/>
      <c r="QSM239" s="116"/>
      <c r="QSN239" s="116"/>
      <c r="QSO239" s="116" t="s">
        <v>74</v>
      </c>
      <c r="QSP239" s="116"/>
      <c r="QSQ239" s="116"/>
      <c r="QSR239" s="116"/>
      <c r="QSS239" s="116"/>
      <c r="QST239" s="116"/>
      <c r="QSU239" s="116"/>
      <c r="QSV239" s="116"/>
      <c r="QSW239" s="116" t="s">
        <v>74</v>
      </c>
      <c r="QSX239" s="116"/>
      <c r="QSY239" s="116"/>
      <c r="QSZ239" s="116"/>
      <c r="QTA239" s="116"/>
      <c r="QTB239" s="116"/>
      <c r="QTC239" s="116"/>
      <c r="QTD239" s="116"/>
      <c r="QTE239" s="116" t="s">
        <v>74</v>
      </c>
      <c r="QTF239" s="116"/>
      <c r="QTG239" s="116"/>
      <c r="QTH239" s="116"/>
      <c r="QTI239" s="116"/>
      <c r="QTJ239" s="116"/>
      <c r="QTK239" s="116"/>
      <c r="QTL239" s="116"/>
      <c r="QTM239" s="116" t="s">
        <v>74</v>
      </c>
      <c r="QTN239" s="116"/>
      <c r="QTO239" s="116"/>
      <c r="QTP239" s="116"/>
      <c r="QTQ239" s="116"/>
      <c r="QTR239" s="116"/>
      <c r="QTS239" s="116"/>
      <c r="QTT239" s="116"/>
      <c r="QTU239" s="116" t="s">
        <v>74</v>
      </c>
      <c r="QTV239" s="116"/>
      <c r="QTW239" s="116"/>
      <c r="QTX239" s="116"/>
      <c r="QTY239" s="116"/>
      <c r="QTZ239" s="116"/>
      <c r="QUA239" s="116"/>
      <c r="QUB239" s="116"/>
      <c r="QUC239" s="116" t="s">
        <v>74</v>
      </c>
      <c r="QUD239" s="116"/>
      <c r="QUE239" s="116"/>
      <c r="QUF239" s="116"/>
      <c r="QUG239" s="116"/>
      <c r="QUH239" s="116"/>
      <c r="QUI239" s="116"/>
      <c r="QUJ239" s="116"/>
      <c r="QUK239" s="116" t="s">
        <v>74</v>
      </c>
      <c r="QUL239" s="116"/>
      <c r="QUM239" s="116"/>
      <c r="QUN239" s="116"/>
      <c r="QUO239" s="116"/>
      <c r="QUP239" s="116"/>
      <c r="QUQ239" s="116"/>
      <c r="QUR239" s="116"/>
      <c r="QUS239" s="116" t="s">
        <v>74</v>
      </c>
      <c r="QUT239" s="116"/>
      <c r="QUU239" s="116"/>
      <c r="QUV239" s="116"/>
      <c r="QUW239" s="116"/>
      <c r="QUX239" s="116"/>
      <c r="QUY239" s="116"/>
      <c r="QUZ239" s="116"/>
      <c r="QVA239" s="116" t="s">
        <v>74</v>
      </c>
      <c r="QVB239" s="116"/>
      <c r="QVC239" s="116"/>
      <c r="QVD239" s="116"/>
      <c r="QVE239" s="116"/>
      <c r="QVF239" s="116"/>
      <c r="QVG239" s="116"/>
      <c r="QVH239" s="116"/>
      <c r="QVI239" s="116" t="s">
        <v>74</v>
      </c>
      <c r="QVJ239" s="116"/>
      <c r="QVK239" s="116"/>
      <c r="QVL239" s="116"/>
      <c r="QVM239" s="116"/>
      <c r="QVN239" s="116"/>
      <c r="QVO239" s="116"/>
      <c r="QVP239" s="116"/>
      <c r="QVQ239" s="116" t="s">
        <v>74</v>
      </c>
      <c r="QVR239" s="116"/>
      <c r="QVS239" s="116"/>
      <c r="QVT239" s="116"/>
      <c r="QVU239" s="116"/>
      <c r="QVV239" s="116"/>
      <c r="QVW239" s="116"/>
      <c r="QVX239" s="116"/>
      <c r="QVY239" s="116" t="s">
        <v>74</v>
      </c>
      <c r="QVZ239" s="116"/>
      <c r="QWA239" s="116"/>
      <c r="QWB239" s="116"/>
      <c r="QWC239" s="116"/>
      <c r="QWD239" s="116"/>
      <c r="QWE239" s="116"/>
      <c r="QWF239" s="116"/>
      <c r="QWG239" s="116" t="s">
        <v>74</v>
      </c>
      <c r="QWH239" s="116"/>
      <c r="QWI239" s="116"/>
      <c r="QWJ239" s="116"/>
      <c r="QWK239" s="116"/>
      <c r="QWL239" s="116"/>
      <c r="QWM239" s="116"/>
      <c r="QWN239" s="116"/>
      <c r="QWO239" s="116" t="s">
        <v>74</v>
      </c>
      <c r="QWP239" s="116"/>
      <c r="QWQ239" s="116"/>
      <c r="QWR239" s="116"/>
      <c r="QWS239" s="116"/>
      <c r="QWT239" s="116"/>
      <c r="QWU239" s="116"/>
      <c r="QWV239" s="116"/>
      <c r="QWW239" s="116" t="s">
        <v>74</v>
      </c>
      <c r="QWX239" s="116"/>
      <c r="QWY239" s="116"/>
      <c r="QWZ239" s="116"/>
      <c r="QXA239" s="116"/>
      <c r="QXB239" s="116"/>
      <c r="QXC239" s="116"/>
      <c r="QXD239" s="116"/>
      <c r="QXE239" s="116" t="s">
        <v>74</v>
      </c>
      <c r="QXF239" s="116"/>
      <c r="QXG239" s="116"/>
      <c r="QXH239" s="116"/>
      <c r="QXI239" s="116"/>
      <c r="QXJ239" s="116"/>
      <c r="QXK239" s="116"/>
      <c r="QXL239" s="116"/>
      <c r="QXM239" s="116" t="s">
        <v>74</v>
      </c>
      <c r="QXN239" s="116"/>
      <c r="QXO239" s="116"/>
      <c r="QXP239" s="116"/>
      <c r="QXQ239" s="116"/>
      <c r="QXR239" s="116"/>
      <c r="QXS239" s="116"/>
      <c r="QXT239" s="116"/>
      <c r="QXU239" s="116" t="s">
        <v>74</v>
      </c>
      <c r="QXV239" s="116"/>
      <c r="QXW239" s="116"/>
      <c r="QXX239" s="116"/>
      <c r="QXY239" s="116"/>
      <c r="QXZ239" s="116"/>
      <c r="QYA239" s="116"/>
      <c r="QYB239" s="116"/>
      <c r="QYC239" s="116" t="s">
        <v>74</v>
      </c>
      <c r="QYD239" s="116"/>
      <c r="QYE239" s="116"/>
      <c r="QYF239" s="116"/>
      <c r="QYG239" s="116"/>
      <c r="QYH239" s="116"/>
      <c r="QYI239" s="116"/>
      <c r="QYJ239" s="116"/>
      <c r="QYK239" s="116" t="s">
        <v>74</v>
      </c>
      <c r="QYL239" s="116"/>
      <c r="QYM239" s="116"/>
      <c r="QYN239" s="116"/>
      <c r="QYO239" s="116"/>
      <c r="QYP239" s="116"/>
      <c r="QYQ239" s="116"/>
      <c r="QYR239" s="116"/>
      <c r="QYS239" s="116" t="s">
        <v>74</v>
      </c>
      <c r="QYT239" s="116"/>
      <c r="QYU239" s="116"/>
      <c r="QYV239" s="116"/>
      <c r="QYW239" s="116"/>
      <c r="QYX239" s="116"/>
      <c r="QYY239" s="116"/>
      <c r="QYZ239" s="116"/>
      <c r="QZA239" s="116" t="s">
        <v>74</v>
      </c>
      <c r="QZB239" s="116"/>
      <c r="QZC239" s="116"/>
      <c r="QZD239" s="116"/>
      <c r="QZE239" s="116"/>
      <c r="QZF239" s="116"/>
      <c r="QZG239" s="116"/>
      <c r="QZH239" s="116"/>
      <c r="QZI239" s="116" t="s">
        <v>74</v>
      </c>
      <c r="QZJ239" s="116"/>
      <c r="QZK239" s="116"/>
      <c r="QZL239" s="116"/>
      <c r="QZM239" s="116"/>
      <c r="QZN239" s="116"/>
      <c r="QZO239" s="116"/>
      <c r="QZP239" s="116"/>
      <c r="QZQ239" s="116" t="s">
        <v>74</v>
      </c>
      <c r="QZR239" s="116"/>
      <c r="QZS239" s="116"/>
      <c r="QZT239" s="116"/>
      <c r="QZU239" s="116"/>
      <c r="QZV239" s="116"/>
      <c r="QZW239" s="116"/>
      <c r="QZX239" s="116"/>
      <c r="QZY239" s="116" t="s">
        <v>74</v>
      </c>
      <c r="QZZ239" s="116"/>
      <c r="RAA239" s="116"/>
      <c r="RAB239" s="116"/>
      <c r="RAC239" s="116"/>
      <c r="RAD239" s="116"/>
      <c r="RAE239" s="116"/>
      <c r="RAF239" s="116"/>
      <c r="RAG239" s="116" t="s">
        <v>74</v>
      </c>
      <c r="RAH239" s="116"/>
      <c r="RAI239" s="116"/>
      <c r="RAJ239" s="116"/>
      <c r="RAK239" s="116"/>
      <c r="RAL239" s="116"/>
      <c r="RAM239" s="116"/>
      <c r="RAN239" s="116"/>
      <c r="RAO239" s="116" t="s">
        <v>74</v>
      </c>
      <c r="RAP239" s="116"/>
      <c r="RAQ239" s="116"/>
      <c r="RAR239" s="116"/>
      <c r="RAS239" s="116"/>
      <c r="RAT239" s="116"/>
      <c r="RAU239" s="116"/>
      <c r="RAV239" s="116"/>
      <c r="RAW239" s="116" t="s">
        <v>74</v>
      </c>
      <c r="RAX239" s="116"/>
      <c r="RAY239" s="116"/>
      <c r="RAZ239" s="116"/>
      <c r="RBA239" s="116"/>
      <c r="RBB239" s="116"/>
      <c r="RBC239" s="116"/>
      <c r="RBD239" s="116"/>
      <c r="RBE239" s="116" t="s">
        <v>74</v>
      </c>
      <c r="RBF239" s="116"/>
      <c r="RBG239" s="116"/>
      <c r="RBH239" s="116"/>
      <c r="RBI239" s="116"/>
      <c r="RBJ239" s="116"/>
      <c r="RBK239" s="116"/>
      <c r="RBL239" s="116"/>
      <c r="RBM239" s="116" t="s">
        <v>74</v>
      </c>
      <c r="RBN239" s="116"/>
      <c r="RBO239" s="116"/>
      <c r="RBP239" s="116"/>
      <c r="RBQ239" s="116"/>
      <c r="RBR239" s="116"/>
      <c r="RBS239" s="116"/>
      <c r="RBT239" s="116"/>
      <c r="RBU239" s="116" t="s">
        <v>74</v>
      </c>
      <c r="RBV239" s="116"/>
      <c r="RBW239" s="116"/>
      <c r="RBX239" s="116"/>
      <c r="RBY239" s="116"/>
      <c r="RBZ239" s="116"/>
      <c r="RCA239" s="116"/>
      <c r="RCB239" s="116"/>
      <c r="RCC239" s="116" t="s">
        <v>74</v>
      </c>
      <c r="RCD239" s="116"/>
      <c r="RCE239" s="116"/>
      <c r="RCF239" s="116"/>
      <c r="RCG239" s="116"/>
      <c r="RCH239" s="116"/>
      <c r="RCI239" s="116"/>
      <c r="RCJ239" s="116"/>
      <c r="RCK239" s="116" t="s">
        <v>74</v>
      </c>
      <c r="RCL239" s="116"/>
      <c r="RCM239" s="116"/>
      <c r="RCN239" s="116"/>
      <c r="RCO239" s="116"/>
      <c r="RCP239" s="116"/>
      <c r="RCQ239" s="116"/>
      <c r="RCR239" s="116"/>
      <c r="RCS239" s="116" t="s">
        <v>74</v>
      </c>
      <c r="RCT239" s="116"/>
      <c r="RCU239" s="116"/>
      <c r="RCV239" s="116"/>
      <c r="RCW239" s="116"/>
      <c r="RCX239" s="116"/>
      <c r="RCY239" s="116"/>
      <c r="RCZ239" s="116"/>
      <c r="RDA239" s="116" t="s">
        <v>74</v>
      </c>
      <c r="RDB239" s="116"/>
      <c r="RDC239" s="116"/>
      <c r="RDD239" s="116"/>
      <c r="RDE239" s="116"/>
      <c r="RDF239" s="116"/>
      <c r="RDG239" s="116"/>
      <c r="RDH239" s="116"/>
      <c r="RDI239" s="116" t="s">
        <v>74</v>
      </c>
      <c r="RDJ239" s="116"/>
      <c r="RDK239" s="116"/>
      <c r="RDL239" s="116"/>
      <c r="RDM239" s="116"/>
      <c r="RDN239" s="116"/>
      <c r="RDO239" s="116"/>
      <c r="RDP239" s="116"/>
      <c r="RDQ239" s="116" t="s">
        <v>74</v>
      </c>
      <c r="RDR239" s="116"/>
      <c r="RDS239" s="116"/>
      <c r="RDT239" s="116"/>
      <c r="RDU239" s="116"/>
      <c r="RDV239" s="116"/>
      <c r="RDW239" s="116"/>
      <c r="RDX239" s="116"/>
      <c r="RDY239" s="116" t="s">
        <v>74</v>
      </c>
      <c r="RDZ239" s="116"/>
      <c r="REA239" s="116"/>
      <c r="REB239" s="116"/>
      <c r="REC239" s="116"/>
      <c r="RED239" s="116"/>
      <c r="REE239" s="116"/>
      <c r="REF239" s="116"/>
      <c r="REG239" s="116" t="s">
        <v>74</v>
      </c>
      <c r="REH239" s="116"/>
      <c r="REI239" s="116"/>
      <c r="REJ239" s="116"/>
      <c r="REK239" s="116"/>
      <c r="REL239" s="116"/>
      <c r="REM239" s="116"/>
      <c r="REN239" s="116"/>
      <c r="REO239" s="116" t="s">
        <v>74</v>
      </c>
      <c r="REP239" s="116"/>
      <c r="REQ239" s="116"/>
      <c r="RER239" s="116"/>
      <c r="RES239" s="116"/>
      <c r="RET239" s="116"/>
      <c r="REU239" s="116"/>
      <c r="REV239" s="116"/>
      <c r="REW239" s="116" t="s">
        <v>74</v>
      </c>
      <c r="REX239" s="116"/>
      <c r="REY239" s="116"/>
      <c r="REZ239" s="116"/>
      <c r="RFA239" s="116"/>
      <c r="RFB239" s="116"/>
      <c r="RFC239" s="116"/>
      <c r="RFD239" s="116"/>
      <c r="RFE239" s="116" t="s">
        <v>74</v>
      </c>
      <c r="RFF239" s="116"/>
      <c r="RFG239" s="116"/>
      <c r="RFH239" s="116"/>
      <c r="RFI239" s="116"/>
      <c r="RFJ239" s="116"/>
      <c r="RFK239" s="116"/>
      <c r="RFL239" s="116"/>
      <c r="RFM239" s="116" t="s">
        <v>74</v>
      </c>
      <c r="RFN239" s="116"/>
      <c r="RFO239" s="116"/>
      <c r="RFP239" s="116"/>
      <c r="RFQ239" s="116"/>
      <c r="RFR239" s="116"/>
      <c r="RFS239" s="116"/>
      <c r="RFT239" s="116"/>
      <c r="RFU239" s="116" t="s">
        <v>74</v>
      </c>
      <c r="RFV239" s="116"/>
      <c r="RFW239" s="116"/>
      <c r="RFX239" s="116"/>
      <c r="RFY239" s="116"/>
      <c r="RFZ239" s="116"/>
      <c r="RGA239" s="116"/>
      <c r="RGB239" s="116"/>
      <c r="RGC239" s="116" t="s">
        <v>74</v>
      </c>
      <c r="RGD239" s="116"/>
      <c r="RGE239" s="116"/>
      <c r="RGF239" s="116"/>
      <c r="RGG239" s="116"/>
      <c r="RGH239" s="116"/>
      <c r="RGI239" s="116"/>
      <c r="RGJ239" s="116"/>
      <c r="RGK239" s="116" t="s">
        <v>74</v>
      </c>
      <c r="RGL239" s="116"/>
      <c r="RGM239" s="116"/>
      <c r="RGN239" s="116"/>
      <c r="RGO239" s="116"/>
      <c r="RGP239" s="116"/>
      <c r="RGQ239" s="116"/>
      <c r="RGR239" s="116"/>
      <c r="RGS239" s="116" t="s">
        <v>74</v>
      </c>
      <c r="RGT239" s="116"/>
      <c r="RGU239" s="116"/>
      <c r="RGV239" s="116"/>
      <c r="RGW239" s="116"/>
      <c r="RGX239" s="116"/>
      <c r="RGY239" s="116"/>
      <c r="RGZ239" s="116"/>
      <c r="RHA239" s="116" t="s">
        <v>74</v>
      </c>
      <c r="RHB239" s="116"/>
      <c r="RHC239" s="116"/>
      <c r="RHD239" s="116"/>
      <c r="RHE239" s="116"/>
      <c r="RHF239" s="116"/>
      <c r="RHG239" s="116"/>
      <c r="RHH239" s="116"/>
      <c r="RHI239" s="116" t="s">
        <v>74</v>
      </c>
      <c r="RHJ239" s="116"/>
      <c r="RHK239" s="116"/>
      <c r="RHL239" s="116"/>
      <c r="RHM239" s="116"/>
      <c r="RHN239" s="116"/>
      <c r="RHO239" s="116"/>
      <c r="RHP239" s="116"/>
      <c r="RHQ239" s="116" t="s">
        <v>74</v>
      </c>
      <c r="RHR239" s="116"/>
      <c r="RHS239" s="116"/>
      <c r="RHT239" s="116"/>
      <c r="RHU239" s="116"/>
      <c r="RHV239" s="116"/>
      <c r="RHW239" s="116"/>
      <c r="RHX239" s="116"/>
      <c r="RHY239" s="116" t="s">
        <v>74</v>
      </c>
      <c r="RHZ239" s="116"/>
      <c r="RIA239" s="116"/>
      <c r="RIB239" s="116"/>
      <c r="RIC239" s="116"/>
      <c r="RID239" s="116"/>
      <c r="RIE239" s="116"/>
      <c r="RIF239" s="116"/>
      <c r="RIG239" s="116" t="s">
        <v>74</v>
      </c>
      <c r="RIH239" s="116"/>
      <c r="RII239" s="116"/>
      <c r="RIJ239" s="116"/>
      <c r="RIK239" s="116"/>
      <c r="RIL239" s="116"/>
      <c r="RIM239" s="116"/>
      <c r="RIN239" s="116"/>
      <c r="RIO239" s="116" t="s">
        <v>74</v>
      </c>
      <c r="RIP239" s="116"/>
      <c r="RIQ239" s="116"/>
      <c r="RIR239" s="116"/>
      <c r="RIS239" s="116"/>
      <c r="RIT239" s="116"/>
      <c r="RIU239" s="116"/>
      <c r="RIV239" s="116"/>
      <c r="RIW239" s="116" t="s">
        <v>74</v>
      </c>
      <c r="RIX239" s="116"/>
      <c r="RIY239" s="116"/>
      <c r="RIZ239" s="116"/>
      <c r="RJA239" s="116"/>
      <c r="RJB239" s="116"/>
      <c r="RJC239" s="116"/>
      <c r="RJD239" s="116"/>
      <c r="RJE239" s="116" t="s">
        <v>74</v>
      </c>
      <c r="RJF239" s="116"/>
      <c r="RJG239" s="116"/>
      <c r="RJH239" s="116"/>
      <c r="RJI239" s="116"/>
      <c r="RJJ239" s="116"/>
      <c r="RJK239" s="116"/>
      <c r="RJL239" s="116"/>
      <c r="RJM239" s="116" t="s">
        <v>74</v>
      </c>
      <c r="RJN239" s="116"/>
      <c r="RJO239" s="116"/>
      <c r="RJP239" s="116"/>
      <c r="RJQ239" s="116"/>
      <c r="RJR239" s="116"/>
      <c r="RJS239" s="116"/>
      <c r="RJT239" s="116"/>
      <c r="RJU239" s="116" t="s">
        <v>74</v>
      </c>
      <c r="RJV239" s="116"/>
      <c r="RJW239" s="116"/>
      <c r="RJX239" s="116"/>
      <c r="RJY239" s="116"/>
      <c r="RJZ239" s="116"/>
      <c r="RKA239" s="116"/>
      <c r="RKB239" s="116"/>
      <c r="RKC239" s="116" t="s">
        <v>74</v>
      </c>
      <c r="RKD239" s="116"/>
      <c r="RKE239" s="116"/>
      <c r="RKF239" s="116"/>
      <c r="RKG239" s="116"/>
      <c r="RKH239" s="116"/>
      <c r="RKI239" s="116"/>
      <c r="RKJ239" s="116"/>
      <c r="RKK239" s="116" t="s">
        <v>74</v>
      </c>
      <c r="RKL239" s="116"/>
      <c r="RKM239" s="116"/>
      <c r="RKN239" s="116"/>
      <c r="RKO239" s="116"/>
      <c r="RKP239" s="116"/>
      <c r="RKQ239" s="116"/>
      <c r="RKR239" s="116"/>
      <c r="RKS239" s="116" t="s">
        <v>74</v>
      </c>
      <c r="RKT239" s="116"/>
      <c r="RKU239" s="116"/>
      <c r="RKV239" s="116"/>
      <c r="RKW239" s="116"/>
      <c r="RKX239" s="116"/>
      <c r="RKY239" s="116"/>
      <c r="RKZ239" s="116"/>
      <c r="RLA239" s="116" t="s">
        <v>74</v>
      </c>
      <c r="RLB239" s="116"/>
      <c r="RLC239" s="116"/>
      <c r="RLD239" s="116"/>
      <c r="RLE239" s="116"/>
      <c r="RLF239" s="116"/>
      <c r="RLG239" s="116"/>
      <c r="RLH239" s="116"/>
      <c r="RLI239" s="116" t="s">
        <v>74</v>
      </c>
      <c r="RLJ239" s="116"/>
      <c r="RLK239" s="116"/>
      <c r="RLL239" s="116"/>
      <c r="RLM239" s="116"/>
      <c r="RLN239" s="116"/>
      <c r="RLO239" s="116"/>
      <c r="RLP239" s="116"/>
      <c r="RLQ239" s="116" t="s">
        <v>74</v>
      </c>
      <c r="RLR239" s="116"/>
      <c r="RLS239" s="116"/>
      <c r="RLT239" s="116"/>
      <c r="RLU239" s="116"/>
      <c r="RLV239" s="116"/>
      <c r="RLW239" s="116"/>
      <c r="RLX239" s="116"/>
      <c r="RLY239" s="116" t="s">
        <v>74</v>
      </c>
      <c r="RLZ239" s="116"/>
      <c r="RMA239" s="116"/>
      <c r="RMB239" s="116"/>
      <c r="RMC239" s="116"/>
      <c r="RMD239" s="116"/>
      <c r="RME239" s="116"/>
      <c r="RMF239" s="116"/>
      <c r="RMG239" s="116" t="s">
        <v>74</v>
      </c>
      <c r="RMH239" s="116"/>
      <c r="RMI239" s="116"/>
      <c r="RMJ239" s="116"/>
      <c r="RMK239" s="116"/>
      <c r="RML239" s="116"/>
      <c r="RMM239" s="116"/>
      <c r="RMN239" s="116"/>
      <c r="RMO239" s="116" t="s">
        <v>74</v>
      </c>
      <c r="RMP239" s="116"/>
      <c r="RMQ239" s="116"/>
      <c r="RMR239" s="116"/>
      <c r="RMS239" s="116"/>
      <c r="RMT239" s="116"/>
      <c r="RMU239" s="116"/>
      <c r="RMV239" s="116"/>
      <c r="RMW239" s="116" t="s">
        <v>74</v>
      </c>
      <c r="RMX239" s="116"/>
      <c r="RMY239" s="116"/>
      <c r="RMZ239" s="116"/>
      <c r="RNA239" s="116"/>
      <c r="RNB239" s="116"/>
      <c r="RNC239" s="116"/>
      <c r="RND239" s="116"/>
      <c r="RNE239" s="116" t="s">
        <v>74</v>
      </c>
      <c r="RNF239" s="116"/>
      <c r="RNG239" s="116"/>
      <c r="RNH239" s="116"/>
      <c r="RNI239" s="116"/>
      <c r="RNJ239" s="116"/>
      <c r="RNK239" s="116"/>
      <c r="RNL239" s="116"/>
      <c r="RNM239" s="116" t="s">
        <v>74</v>
      </c>
      <c r="RNN239" s="116"/>
      <c r="RNO239" s="116"/>
      <c r="RNP239" s="116"/>
      <c r="RNQ239" s="116"/>
      <c r="RNR239" s="116"/>
      <c r="RNS239" s="116"/>
      <c r="RNT239" s="116"/>
      <c r="RNU239" s="116" t="s">
        <v>74</v>
      </c>
      <c r="RNV239" s="116"/>
      <c r="RNW239" s="116"/>
      <c r="RNX239" s="116"/>
      <c r="RNY239" s="116"/>
      <c r="RNZ239" s="116"/>
      <c r="ROA239" s="116"/>
      <c r="ROB239" s="116"/>
      <c r="ROC239" s="116" t="s">
        <v>74</v>
      </c>
      <c r="ROD239" s="116"/>
      <c r="ROE239" s="116"/>
      <c r="ROF239" s="116"/>
      <c r="ROG239" s="116"/>
      <c r="ROH239" s="116"/>
      <c r="ROI239" s="116"/>
      <c r="ROJ239" s="116"/>
      <c r="ROK239" s="116" t="s">
        <v>74</v>
      </c>
      <c r="ROL239" s="116"/>
      <c r="ROM239" s="116"/>
      <c r="RON239" s="116"/>
      <c r="ROO239" s="116"/>
      <c r="ROP239" s="116"/>
      <c r="ROQ239" s="116"/>
      <c r="ROR239" s="116"/>
      <c r="ROS239" s="116" t="s">
        <v>74</v>
      </c>
      <c r="ROT239" s="116"/>
      <c r="ROU239" s="116"/>
      <c r="ROV239" s="116"/>
      <c r="ROW239" s="116"/>
      <c r="ROX239" s="116"/>
      <c r="ROY239" s="116"/>
      <c r="ROZ239" s="116"/>
      <c r="RPA239" s="116" t="s">
        <v>74</v>
      </c>
      <c r="RPB239" s="116"/>
      <c r="RPC239" s="116"/>
      <c r="RPD239" s="116"/>
      <c r="RPE239" s="116"/>
      <c r="RPF239" s="116"/>
      <c r="RPG239" s="116"/>
      <c r="RPH239" s="116"/>
      <c r="RPI239" s="116" t="s">
        <v>74</v>
      </c>
      <c r="RPJ239" s="116"/>
      <c r="RPK239" s="116"/>
      <c r="RPL239" s="116"/>
      <c r="RPM239" s="116"/>
      <c r="RPN239" s="116"/>
      <c r="RPO239" s="116"/>
      <c r="RPP239" s="116"/>
      <c r="RPQ239" s="116" t="s">
        <v>74</v>
      </c>
      <c r="RPR239" s="116"/>
      <c r="RPS239" s="116"/>
      <c r="RPT239" s="116"/>
      <c r="RPU239" s="116"/>
      <c r="RPV239" s="116"/>
      <c r="RPW239" s="116"/>
      <c r="RPX239" s="116"/>
      <c r="RPY239" s="116" t="s">
        <v>74</v>
      </c>
      <c r="RPZ239" s="116"/>
      <c r="RQA239" s="116"/>
      <c r="RQB239" s="116"/>
      <c r="RQC239" s="116"/>
      <c r="RQD239" s="116"/>
      <c r="RQE239" s="116"/>
      <c r="RQF239" s="116"/>
      <c r="RQG239" s="116" t="s">
        <v>74</v>
      </c>
      <c r="RQH239" s="116"/>
      <c r="RQI239" s="116"/>
      <c r="RQJ239" s="116"/>
      <c r="RQK239" s="116"/>
      <c r="RQL239" s="116"/>
      <c r="RQM239" s="116"/>
      <c r="RQN239" s="116"/>
      <c r="RQO239" s="116" t="s">
        <v>74</v>
      </c>
      <c r="RQP239" s="116"/>
      <c r="RQQ239" s="116"/>
      <c r="RQR239" s="116"/>
      <c r="RQS239" s="116"/>
      <c r="RQT239" s="116"/>
      <c r="RQU239" s="116"/>
      <c r="RQV239" s="116"/>
      <c r="RQW239" s="116" t="s">
        <v>74</v>
      </c>
      <c r="RQX239" s="116"/>
      <c r="RQY239" s="116"/>
      <c r="RQZ239" s="116"/>
      <c r="RRA239" s="116"/>
      <c r="RRB239" s="116"/>
      <c r="RRC239" s="116"/>
      <c r="RRD239" s="116"/>
      <c r="RRE239" s="116" t="s">
        <v>74</v>
      </c>
      <c r="RRF239" s="116"/>
      <c r="RRG239" s="116"/>
      <c r="RRH239" s="116"/>
      <c r="RRI239" s="116"/>
      <c r="RRJ239" s="116"/>
      <c r="RRK239" s="116"/>
      <c r="RRL239" s="116"/>
      <c r="RRM239" s="116" t="s">
        <v>74</v>
      </c>
      <c r="RRN239" s="116"/>
      <c r="RRO239" s="116"/>
      <c r="RRP239" s="116"/>
      <c r="RRQ239" s="116"/>
      <c r="RRR239" s="116"/>
      <c r="RRS239" s="116"/>
      <c r="RRT239" s="116"/>
      <c r="RRU239" s="116" t="s">
        <v>74</v>
      </c>
      <c r="RRV239" s="116"/>
      <c r="RRW239" s="116"/>
      <c r="RRX239" s="116"/>
      <c r="RRY239" s="116"/>
      <c r="RRZ239" s="116"/>
      <c r="RSA239" s="116"/>
      <c r="RSB239" s="116"/>
      <c r="RSC239" s="116" t="s">
        <v>74</v>
      </c>
      <c r="RSD239" s="116"/>
      <c r="RSE239" s="116"/>
      <c r="RSF239" s="116"/>
      <c r="RSG239" s="116"/>
      <c r="RSH239" s="116"/>
      <c r="RSI239" s="116"/>
      <c r="RSJ239" s="116"/>
      <c r="RSK239" s="116" t="s">
        <v>74</v>
      </c>
      <c r="RSL239" s="116"/>
      <c r="RSM239" s="116"/>
      <c r="RSN239" s="116"/>
      <c r="RSO239" s="116"/>
      <c r="RSP239" s="116"/>
      <c r="RSQ239" s="116"/>
      <c r="RSR239" s="116"/>
      <c r="RSS239" s="116" t="s">
        <v>74</v>
      </c>
      <c r="RST239" s="116"/>
      <c r="RSU239" s="116"/>
      <c r="RSV239" s="116"/>
      <c r="RSW239" s="116"/>
      <c r="RSX239" s="116"/>
      <c r="RSY239" s="116"/>
      <c r="RSZ239" s="116"/>
      <c r="RTA239" s="116" t="s">
        <v>74</v>
      </c>
      <c r="RTB239" s="116"/>
      <c r="RTC239" s="116"/>
      <c r="RTD239" s="116"/>
      <c r="RTE239" s="116"/>
      <c r="RTF239" s="116"/>
      <c r="RTG239" s="116"/>
      <c r="RTH239" s="116"/>
      <c r="RTI239" s="116" t="s">
        <v>74</v>
      </c>
      <c r="RTJ239" s="116"/>
      <c r="RTK239" s="116"/>
      <c r="RTL239" s="116"/>
      <c r="RTM239" s="116"/>
      <c r="RTN239" s="116"/>
      <c r="RTO239" s="116"/>
      <c r="RTP239" s="116"/>
      <c r="RTQ239" s="116" t="s">
        <v>74</v>
      </c>
      <c r="RTR239" s="116"/>
      <c r="RTS239" s="116"/>
      <c r="RTT239" s="116"/>
      <c r="RTU239" s="116"/>
      <c r="RTV239" s="116"/>
      <c r="RTW239" s="116"/>
      <c r="RTX239" s="116"/>
      <c r="RTY239" s="116" t="s">
        <v>74</v>
      </c>
      <c r="RTZ239" s="116"/>
      <c r="RUA239" s="116"/>
      <c r="RUB239" s="116"/>
      <c r="RUC239" s="116"/>
      <c r="RUD239" s="116"/>
      <c r="RUE239" s="116"/>
      <c r="RUF239" s="116"/>
      <c r="RUG239" s="116" t="s">
        <v>74</v>
      </c>
      <c r="RUH239" s="116"/>
      <c r="RUI239" s="116"/>
      <c r="RUJ239" s="116"/>
      <c r="RUK239" s="116"/>
      <c r="RUL239" s="116"/>
      <c r="RUM239" s="116"/>
      <c r="RUN239" s="116"/>
      <c r="RUO239" s="116" t="s">
        <v>74</v>
      </c>
      <c r="RUP239" s="116"/>
      <c r="RUQ239" s="116"/>
      <c r="RUR239" s="116"/>
      <c r="RUS239" s="116"/>
      <c r="RUT239" s="116"/>
      <c r="RUU239" s="116"/>
      <c r="RUV239" s="116"/>
      <c r="RUW239" s="116" t="s">
        <v>74</v>
      </c>
      <c r="RUX239" s="116"/>
      <c r="RUY239" s="116"/>
      <c r="RUZ239" s="116"/>
      <c r="RVA239" s="116"/>
      <c r="RVB239" s="116"/>
      <c r="RVC239" s="116"/>
      <c r="RVD239" s="116"/>
      <c r="RVE239" s="116" t="s">
        <v>74</v>
      </c>
      <c r="RVF239" s="116"/>
      <c r="RVG239" s="116"/>
      <c r="RVH239" s="116"/>
      <c r="RVI239" s="116"/>
      <c r="RVJ239" s="116"/>
      <c r="RVK239" s="116"/>
      <c r="RVL239" s="116"/>
      <c r="RVM239" s="116" t="s">
        <v>74</v>
      </c>
      <c r="RVN239" s="116"/>
      <c r="RVO239" s="116"/>
      <c r="RVP239" s="116"/>
      <c r="RVQ239" s="116"/>
      <c r="RVR239" s="116"/>
      <c r="RVS239" s="116"/>
      <c r="RVT239" s="116"/>
      <c r="RVU239" s="116" t="s">
        <v>74</v>
      </c>
      <c r="RVV239" s="116"/>
      <c r="RVW239" s="116"/>
      <c r="RVX239" s="116"/>
      <c r="RVY239" s="116"/>
      <c r="RVZ239" s="116"/>
      <c r="RWA239" s="116"/>
      <c r="RWB239" s="116"/>
      <c r="RWC239" s="116" t="s">
        <v>74</v>
      </c>
      <c r="RWD239" s="116"/>
      <c r="RWE239" s="116"/>
      <c r="RWF239" s="116"/>
      <c r="RWG239" s="116"/>
      <c r="RWH239" s="116"/>
      <c r="RWI239" s="116"/>
      <c r="RWJ239" s="116"/>
      <c r="RWK239" s="116" t="s">
        <v>74</v>
      </c>
      <c r="RWL239" s="116"/>
      <c r="RWM239" s="116"/>
      <c r="RWN239" s="116"/>
      <c r="RWO239" s="116"/>
      <c r="RWP239" s="116"/>
      <c r="RWQ239" s="116"/>
      <c r="RWR239" s="116"/>
      <c r="RWS239" s="116" t="s">
        <v>74</v>
      </c>
      <c r="RWT239" s="116"/>
      <c r="RWU239" s="116"/>
      <c r="RWV239" s="116"/>
      <c r="RWW239" s="116"/>
      <c r="RWX239" s="116"/>
      <c r="RWY239" s="116"/>
      <c r="RWZ239" s="116"/>
      <c r="RXA239" s="116" t="s">
        <v>74</v>
      </c>
      <c r="RXB239" s="116"/>
      <c r="RXC239" s="116"/>
      <c r="RXD239" s="116"/>
      <c r="RXE239" s="116"/>
      <c r="RXF239" s="116"/>
      <c r="RXG239" s="116"/>
      <c r="RXH239" s="116"/>
      <c r="RXI239" s="116" t="s">
        <v>74</v>
      </c>
      <c r="RXJ239" s="116"/>
      <c r="RXK239" s="116"/>
      <c r="RXL239" s="116"/>
      <c r="RXM239" s="116"/>
      <c r="RXN239" s="116"/>
      <c r="RXO239" s="116"/>
      <c r="RXP239" s="116"/>
      <c r="RXQ239" s="116" t="s">
        <v>74</v>
      </c>
      <c r="RXR239" s="116"/>
      <c r="RXS239" s="116"/>
      <c r="RXT239" s="116"/>
      <c r="RXU239" s="116"/>
      <c r="RXV239" s="116"/>
      <c r="RXW239" s="116"/>
      <c r="RXX239" s="116"/>
      <c r="RXY239" s="116" t="s">
        <v>74</v>
      </c>
      <c r="RXZ239" s="116"/>
      <c r="RYA239" s="116"/>
      <c r="RYB239" s="116"/>
      <c r="RYC239" s="116"/>
      <c r="RYD239" s="116"/>
      <c r="RYE239" s="116"/>
      <c r="RYF239" s="116"/>
      <c r="RYG239" s="116" t="s">
        <v>74</v>
      </c>
      <c r="RYH239" s="116"/>
      <c r="RYI239" s="116"/>
      <c r="RYJ239" s="116"/>
      <c r="RYK239" s="116"/>
      <c r="RYL239" s="116"/>
      <c r="RYM239" s="116"/>
      <c r="RYN239" s="116"/>
      <c r="RYO239" s="116" t="s">
        <v>74</v>
      </c>
      <c r="RYP239" s="116"/>
      <c r="RYQ239" s="116"/>
      <c r="RYR239" s="116"/>
      <c r="RYS239" s="116"/>
      <c r="RYT239" s="116"/>
      <c r="RYU239" s="116"/>
      <c r="RYV239" s="116"/>
      <c r="RYW239" s="116" t="s">
        <v>74</v>
      </c>
      <c r="RYX239" s="116"/>
      <c r="RYY239" s="116"/>
      <c r="RYZ239" s="116"/>
      <c r="RZA239" s="116"/>
      <c r="RZB239" s="116"/>
      <c r="RZC239" s="116"/>
      <c r="RZD239" s="116"/>
      <c r="RZE239" s="116" t="s">
        <v>74</v>
      </c>
      <c r="RZF239" s="116"/>
      <c r="RZG239" s="116"/>
      <c r="RZH239" s="116"/>
      <c r="RZI239" s="116"/>
      <c r="RZJ239" s="116"/>
      <c r="RZK239" s="116"/>
      <c r="RZL239" s="116"/>
      <c r="RZM239" s="116" t="s">
        <v>74</v>
      </c>
      <c r="RZN239" s="116"/>
      <c r="RZO239" s="116"/>
      <c r="RZP239" s="116"/>
      <c r="RZQ239" s="116"/>
      <c r="RZR239" s="116"/>
      <c r="RZS239" s="116"/>
      <c r="RZT239" s="116"/>
      <c r="RZU239" s="116" t="s">
        <v>74</v>
      </c>
      <c r="RZV239" s="116"/>
      <c r="RZW239" s="116"/>
      <c r="RZX239" s="116"/>
      <c r="RZY239" s="116"/>
      <c r="RZZ239" s="116"/>
      <c r="SAA239" s="116"/>
      <c r="SAB239" s="116"/>
      <c r="SAC239" s="116" t="s">
        <v>74</v>
      </c>
      <c r="SAD239" s="116"/>
      <c r="SAE239" s="116"/>
      <c r="SAF239" s="116"/>
      <c r="SAG239" s="116"/>
      <c r="SAH239" s="116"/>
      <c r="SAI239" s="116"/>
      <c r="SAJ239" s="116"/>
      <c r="SAK239" s="116" t="s">
        <v>74</v>
      </c>
      <c r="SAL239" s="116"/>
      <c r="SAM239" s="116"/>
      <c r="SAN239" s="116"/>
      <c r="SAO239" s="116"/>
      <c r="SAP239" s="116"/>
      <c r="SAQ239" s="116"/>
      <c r="SAR239" s="116"/>
      <c r="SAS239" s="116" t="s">
        <v>74</v>
      </c>
      <c r="SAT239" s="116"/>
      <c r="SAU239" s="116"/>
      <c r="SAV239" s="116"/>
      <c r="SAW239" s="116"/>
      <c r="SAX239" s="116"/>
      <c r="SAY239" s="116"/>
      <c r="SAZ239" s="116"/>
      <c r="SBA239" s="116" t="s">
        <v>74</v>
      </c>
      <c r="SBB239" s="116"/>
      <c r="SBC239" s="116"/>
      <c r="SBD239" s="116"/>
      <c r="SBE239" s="116"/>
      <c r="SBF239" s="116"/>
      <c r="SBG239" s="116"/>
      <c r="SBH239" s="116"/>
      <c r="SBI239" s="116" t="s">
        <v>74</v>
      </c>
      <c r="SBJ239" s="116"/>
      <c r="SBK239" s="116"/>
      <c r="SBL239" s="116"/>
      <c r="SBM239" s="116"/>
      <c r="SBN239" s="116"/>
      <c r="SBO239" s="116"/>
      <c r="SBP239" s="116"/>
      <c r="SBQ239" s="116" t="s">
        <v>74</v>
      </c>
      <c r="SBR239" s="116"/>
      <c r="SBS239" s="116"/>
      <c r="SBT239" s="116"/>
      <c r="SBU239" s="116"/>
      <c r="SBV239" s="116"/>
      <c r="SBW239" s="116"/>
      <c r="SBX239" s="116"/>
      <c r="SBY239" s="116" t="s">
        <v>74</v>
      </c>
      <c r="SBZ239" s="116"/>
      <c r="SCA239" s="116"/>
      <c r="SCB239" s="116"/>
      <c r="SCC239" s="116"/>
      <c r="SCD239" s="116"/>
      <c r="SCE239" s="116"/>
      <c r="SCF239" s="116"/>
      <c r="SCG239" s="116" t="s">
        <v>74</v>
      </c>
      <c r="SCH239" s="116"/>
      <c r="SCI239" s="116"/>
      <c r="SCJ239" s="116"/>
      <c r="SCK239" s="116"/>
      <c r="SCL239" s="116"/>
      <c r="SCM239" s="116"/>
      <c r="SCN239" s="116"/>
      <c r="SCO239" s="116" t="s">
        <v>74</v>
      </c>
      <c r="SCP239" s="116"/>
      <c r="SCQ239" s="116"/>
      <c r="SCR239" s="116"/>
      <c r="SCS239" s="116"/>
      <c r="SCT239" s="116"/>
      <c r="SCU239" s="116"/>
      <c r="SCV239" s="116"/>
      <c r="SCW239" s="116" t="s">
        <v>74</v>
      </c>
      <c r="SCX239" s="116"/>
      <c r="SCY239" s="116"/>
      <c r="SCZ239" s="116"/>
      <c r="SDA239" s="116"/>
      <c r="SDB239" s="116"/>
      <c r="SDC239" s="116"/>
      <c r="SDD239" s="116"/>
      <c r="SDE239" s="116" t="s">
        <v>74</v>
      </c>
      <c r="SDF239" s="116"/>
      <c r="SDG239" s="116"/>
      <c r="SDH239" s="116"/>
      <c r="SDI239" s="116"/>
      <c r="SDJ239" s="116"/>
      <c r="SDK239" s="116"/>
      <c r="SDL239" s="116"/>
      <c r="SDM239" s="116" t="s">
        <v>74</v>
      </c>
      <c r="SDN239" s="116"/>
      <c r="SDO239" s="116"/>
      <c r="SDP239" s="116"/>
      <c r="SDQ239" s="116"/>
      <c r="SDR239" s="116"/>
      <c r="SDS239" s="116"/>
      <c r="SDT239" s="116"/>
      <c r="SDU239" s="116" t="s">
        <v>74</v>
      </c>
      <c r="SDV239" s="116"/>
      <c r="SDW239" s="116"/>
      <c r="SDX239" s="116"/>
      <c r="SDY239" s="116"/>
      <c r="SDZ239" s="116"/>
      <c r="SEA239" s="116"/>
      <c r="SEB239" s="116"/>
      <c r="SEC239" s="116" t="s">
        <v>74</v>
      </c>
      <c r="SED239" s="116"/>
      <c r="SEE239" s="116"/>
      <c r="SEF239" s="116"/>
      <c r="SEG239" s="116"/>
      <c r="SEH239" s="116"/>
      <c r="SEI239" s="116"/>
      <c r="SEJ239" s="116"/>
      <c r="SEK239" s="116" t="s">
        <v>74</v>
      </c>
      <c r="SEL239" s="116"/>
      <c r="SEM239" s="116"/>
      <c r="SEN239" s="116"/>
      <c r="SEO239" s="116"/>
      <c r="SEP239" s="116"/>
      <c r="SEQ239" s="116"/>
      <c r="SER239" s="116"/>
      <c r="SES239" s="116" t="s">
        <v>74</v>
      </c>
      <c r="SET239" s="116"/>
      <c r="SEU239" s="116"/>
      <c r="SEV239" s="116"/>
      <c r="SEW239" s="116"/>
      <c r="SEX239" s="116"/>
      <c r="SEY239" s="116"/>
      <c r="SEZ239" s="116"/>
      <c r="SFA239" s="116" t="s">
        <v>74</v>
      </c>
      <c r="SFB239" s="116"/>
      <c r="SFC239" s="116"/>
      <c r="SFD239" s="116"/>
      <c r="SFE239" s="116"/>
      <c r="SFF239" s="116"/>
      <c r="SFG239" s="116"/>
      <c r="SFH239" s="116"/>
      <c r="SFI239" s="116" t="s">
        <v>74</v>
      </c>
      <c r="SFJ239" s="116"/>
      <c r="SFK239" s="116"/>
      <c r="SFL239" s="116"/>
      <c r="SFM239" s="116"/>
      <c r="SFN239" s="116"/>
      <c r="SFO239" s="116"/>
      <c r="SFP239" s="116"/>
      <c r="SFQ239" s="116" t="s">
        <v>74</v>
      </c>
      <c r="SFR239" s="116"/>
      <c r="SFS239" s="116"/>
      <c r="SFT239" s="116"/>
      <c r="SFU239" s="116"/>
      <c r="SFV239" s="116"/>
      <c r="SFW239" s="116"/>
      <c r="SFX239" s="116"/>
      <c r="SFY239" s="116" t="s">
        <v>74</v>
      </c>
      <c r="SFZ239" s="116"/>
      <c r="SGA239" s="116"/>
      <c r="SGB239" s="116"/>
      <c r="SGC239" s="116"/>
      <c r="SGD239" s="116"/>
      <c r="SGE239" s="116"/>
      <c r="SGF239" s="116"/>
      <c r="SGG239" s="116" t="s">
        <v>74</v>
      </c>
      <c r="SGH239" s="116"/>
      <c r="SGI239" s="116"/>
      <c r="SGJ239" s="116"/>
      <c r="SGK239" s="116"/>
      <c r="SGL239" s="116"/>
      <c r="SGM239" s="116"/>
      <c r="SGN239" s="116"/>
      <c r="SGO239" s="116" t="s">
        <v>74</v>
      </c>
      <c r="SGP239" s="116"/>
      <c r="SGQ239" s="116"/>
      <c r="SGR239" s="116"/>
      <c r="SGS239" s="116"/>
      <c r="SGT239" s="116"/>
      <c r="SGU239" s="116"/>
      <c r="SGV239" s="116"/>
      <c r="SGW239" s="116" t="s">
        <v>74</v>
      </c>
      <c r="SGX239" s="116"/>
      <c r="SGY239" s="116"/>
      <c r="SGZ239" s="116"/>
      <c r="SHA239" s="116"/>
      <c r="SHB239" s="116"/>
      <c r="SHC239" s="116"/>
      <c r="SHD239" s="116"/>
      <c r="SHE239" s="116" t="s">
        <v>74</v>
      </c>
      <c r="SHF239" s="116"/>
      <c r="SHG239" s="116"/>
      <c r="SHH239" s="116"/>
      <c r="SHI239" s="116"/>
      <c r="SHJ239" s="116"/>
      <c r="SHK239" s="116"/>
      <c r="SHL239" s="116"/>
      <c r="SHM239" s="116" t="s">
        <v>74</v>
      </c>
      <c r="SHN239" s="116"/>
      <c r="SHO239" s="116"/>
      <c r="SHP239" s="116"/>
      <c r="SHQ239" s="116"/>
      <c r="SHR239" s="116"/>
      <c r="SHS239" s="116"/>
      <c r="SHT239" s="116"/>
      <c r="SHU239" s="116" t="s">
        <v>74</v>
      </c>
      <c r="SHV239" s="116"/>
      <c r="SHW239" s="116"/>
      <c r="SHX239" s="116"/>
      <c r="SHY239" s="116"/>
      <c r="SHZ239" s="116"/>
      <c r="SIA239" s="116"/>
      <c r="SIB239" s="116"/>
      <c r="SIC239" s="116" t="s">
        <v>74</v>
      </c>
      <c r="SID239" s="116"/>
      <c r="SIE239" s="116"/>
      <c r="SIF239" s="116"/>
      <c r="SIG239" s="116"/>
      <c r="SIH239" s="116"/>
      <c r="SII239" s="116"/>
      <c r="SIJ239" s="116"/>
      <c r="SIK239" s="116" t="s">
        <v>74</v>
      </c>
      <c r="SIL239" s="116"/>
      <c r="SIM239" s="116"/>
      <c r="SIN239" s="116"/>
      <c r="SIO239" s="116"/>
      <c r="SIP239" s="116"/>
      <c r="SIQ239" s="116"/>
      <c r="SIR239" s="116"/>
      <c r="SIS239" s="116" t="s">
        <v>74</v>
      </c>
      <c r="SIT239" s="116"/>
      <c r="SIU239" s="116"/>
      <c r="SIV239" s="116"/>
      <c r="SIW239" s="116"/>
      <c r="SIX239" s="116"/>
      <c r="SIY239" s="116"/>
      <c r="SIZ239" s="116"/>
      <c r="SJA239" s="116" t="s">
        <v>74</v>
      </c>
      <c r="SJB239" s="116"/>
      <c r="SJC239" s="116"/>
      <c r="SJD239" s="116"/>
      <c r="SJE239" s="116"/>
      <c r="SJF239" s="116"/>
      <c r="SJG239" s="116"/>
      <c r="SJH239" s="116"/>
      <c r="SJI239" s="116" t="s">
        <v>74</v>
      </c>
      <c r="SJJ239" s="116"/>
      <c r="SJK239" s="116"/>
      <c r="SJL239" s="116"/>
      <c r="SJM239" s="116"/>
      <c r="SJN239" s="116"/>
      <c r="SJO239" s="116"/>
      <c r="SJP239" s="116"/>
      <c r="SJQ239" s="116" t="s">
        <v>74</v>
      </c>
      <c r="SJR239" s="116"/>
      <c r="SJS239" s="116"/>
      <c r="SJT239" s="116"/>
      <c r="SJU239" s="116"/>
      <c r="SJV239" s="116"/>
      <c r="SJW239" s="116"/>
      <c r="SJX239" s="116"/>
      <c r="SJY239" s="116" t="s">
        <v>74</v>
      </c>
      <c r="SJZ239" s="116"/>
      <c r="SKA239" s="116"/>
      <c r="SKB239" s="116"/>
      <c r="SKC239" s="116"/>
      <c r="SKD239" s="116"/>
      <c r="SKE239" s="116"/>
      <c r="SKF239" s="116"/>
      <c r="SKG239" s="116" t="s">
        <v>74</v>
      </c>
      <c r="SKH239" s="116"/>
      <c r="SKI239" s="116"/>
      <c r="SKJ239" s="116"/>
      <c r="SKK239" s="116"/>
      <c r="SKL239" s="116"/>
      <c r="SKM239" s="116"/>
      <c r="SKN239" s="116"/>
      <c r="SKO239" s="116" t="s">
        <v>74</v>
      </c>
      <c r="SKP239" s="116"/>
      <c r="SKQ239" s="116"/>
      <c r="SKR239" s="116"/>
      <c r="SKS239" s="116"/>
      <c r="SKT239" s="116"/>
      <c r="SKU239" s="116"/>
      <c r="SKV239" s="116"/>
      <c r="SKW239" s="116" t="s">
        <v>74</v>
      </c>
      <c r="SKX239" s="116"/>
      <c r="SKY239" s="116"/>
      <c r="SKZ239" s="116"/>
      <c r="SLA239" s="116"/>
      <c r="SLB239" s="116"/>
      <c r="SLC239" s="116"/>
      <c r="SLD239" s="116"/>
      <c r="SLE239" s="116" t="s">
        <v>74</v>
      </c>
      <c r="SLF239" s="116"/>
      <c r="SLG239" s="116"/>
      <c r="SLH239" s="116"/>
      <c r="SLI239" s="116"/>
      <c r="SLJ239" s="116"/>
      <c r="SLK239" s="116"/>
      <c r="SLL239" s="116"/>
      <c r="SLM239" s="116" t="s">
        <v>74</v>
      </c>
      <c r="SLN239" s="116"/>
      <c r="SLO239" s="116"/>
      <c r="SLP239" s="116"/>
      <c r="SLQ239" s="116"/>
      <c r="SLR239" s="116"/>
      <c r="SLS239" s="116"/>
      <c r="SLT239" s="116"/>
      <c r="SLU239" s="116" t="s">
        <v>74</v>
      </c>
      <c r="SLV239" s="116"/>
      <c r="SLW239" s="116"/>
      <c r="SLX239" s="116"/>
      <c r="SLY239" s="116"/>
      <c r="SLZ239" s="116"/>
      <c r="SMA239" s="116"/>
      <c r="SMB239" s="116"/>
      <c r="SMC239" s="116" t="s">
        <v>74</v>
      </c>
      <c r="SMD239" s="116"/>
      <c r="SME239" s="116"/>
      <c r="SMF239" s="116"/>
      <c r="SMG239" s="116"/>
      <c r="SMH239" s="116"/>
      <c r="SMI239" s="116"/>
      <c r="SMJ239" s="116"/>
      <c r="SMK239" s="116" t="s">
        <v>74</v>
      </c>
      <c r="SML239" s="116"/>
      <c r="SMM239" s="116"/>
      <c r="SMN239" s="116"/>
      <c r="SMO239" s="116"/>
      <c r="SMP239" s="116"/>
      <c r="SMQ239" s="116"/>
      <c r="SMR239" s="116"/>
      <c r="SMS239" s="116" t="s">
        <v>74</v>
      </c>
      <c r="SMT239" s="116"/>
      <c r="SMU239" s="116"/>
      <c r="SMV239" s="116"/>
      <c r="SMW239" s="116"/>
      <c r="SMX239" s="116"/>
      <c r="SMY239" s="116"/>
      <c r="SMZ239" s="116"/>
      <c r="SNA239" s="116" t="s">
        <v>74</v>
      </c>
      <c r="SNB239" s="116"/>
      <c r="SNC239" s="116"/>
      <c r="SND239" s="116"/>
      <c r="SNE239" s="116"/>
      <c r="SNF239" s="116"/>
      <c r="SNG239" s="116"/>
      <c r="SNH239" s="116"/>
      <c r="SNI239" s="116" t="s">
        <v>74</v>
      </c>
      <c r="SNJ239" s="116"/>
      <c r="SNK239" s="116"/>
      <c r="SNL239" s="116"/>
      <c r="SNM239" s="116"/>
      <c r="SNN239" s="116"/>
      <c r="SNO239" s="116"/>
      <c r="SNP239" s="116"/>
      <c r="SNQ239" s="116" t="s">
        <v>74</v>
      </c>
      <c r="SNR239" s="116"/>
      <c r="SNS239" s="116"/>
      <c r="SNT239" s="116"/>
      <c r="SNU239" s="116"/>
      <c r="SNV239" s="116"/>
      <c r="SNW239" s="116"/>
      <c r="SNX239" s="116"/>
      <c r="SNY239" s="116" t="s">
        <v>74</v>
      </c>
      <c r="SNZ239" s="116"/>
      <c r="SOA239" s="116"/>
      <c r="SOB239" s="116"/>
      <c r="SOC239" s="116"/>
      <c r="SOD239" s="116"/>
      <c r="SOE239" s="116"/>
      <c r="SOF239" s="116"/>
      <c r="SOG239" s="116" t="s">
        <v>74</v>
      </c>
      <c r="SOH239" s="116"/>
      <c r="SOI239" s="116"/>
      <c r="SOJ239" s="116"/>
      <c r="SOK239" s="116"/>
      <c r="SOL239" s="116"/>
      <c r="SOM239" s="116"/>
      <c r="SON239" s="116"/>
      <c r="SOO239" s="116" t="s">
        <v>74</v>
      </c>
      <c r="SOP239" s="116"/>
      <c r="SOQ239" s="116"/>
      <c r="SOR239" s="116"/>
      <c r="SOS239" s="116"/>
      <c r="SOT239" s="116"/>
      <c r="SOU239" s="116"/>
      <c r="SOV239" s="116"/>
      <c r="SOW239" s="116" t="s">
        <v>74</v>
      </c>
      <c r="SOX239" s="116"/>
      <c r="SOY239" s="116"/>
      <c r="SOZ239" s="116"/>
      <c r="SPA239" s="116"/>
      <c r="SPB239" s="116"/>
      <c r="SPC239" s="116"/>
      <c r="SPD239" s="116"/>
      <c r="SPE239" s="116" t="s">
        <v>74</v>
      </c>
      <c r="SPF239" s="116"/>
      <c r="SPG239" s="116"/>
      <c r="SPH239" s="116"/>
      <c r="SPI239" s="116"/>
      <c r="SPJ239" s="116"/>
      <c r="SPK239" s="116"/>
      <c r="SPL239" s="116"/>
      <c r="SPM239" s="116" t="s">
        <v>74</v>
      </c>
      <c r="SPN239" s="116"/>
      <c r="SPO239" s="116"/>
      <c r="SPP239" s="116"/>
      <c r="SPQ239" s="116"/>
      <c r="SPR239" s="116"/>
      <c r="SPS239" s="116"/>
      <c r="SPT239" s="116"/>
      <c r="SPU239" s="116" t="s">
        <v>74</v>
      </c>
      <c r="SPV239" s="116"/>
      <c r="SPW239" s="116"/>
      <c r="SPX239" s="116"/>
      <c r="SPY239" s="116"/>
      <c r="SPZ239" s="116"/>
      <c r="SQA239" s="116"/>
      <c r="SQB239" s="116"/>
      <c r="SQC239" s="116" t="s">
        <v>74</v>
      </c>
      <c r="SQD239" s="116"/>
      <c r="SQE239" s="116"/>
      <c r="SQF239" s="116"/>
      <c r="SQG239" s="116"/>
      <c r="SQH239" s="116"/>
      <c r="SQI239" s="116"/>
      <c r="SQJ239" s="116"/>
      <c r="SQK239" s="116" t="s">
        <v>74</v>
      </c>
      <c r="SQL239" s="116"/>
      <c r="SQM239" s="116"/>
      <c r="SQN239" s="116"/>
      <c r="SQO239" s="116"/>
      <c r="SQP239" s="116"/>
      <c r="SQQ239" s="116"/>
      <c r="SQR239" s="116"/>
      <c r="SQS239" s="116" t="s">
        <v>74</v>
      </c>
      <c r="SQT239" s="116"/>
      <c r="SQU239" s="116"/>
      <c r="SQV239" s="116"/>
      <c r="SQW239" s="116"/>
      <c r="SQX239" s="116"/>
      <c r="SQY239" s="116"/>
      <c r="SQZ239" s="116"/>
      <c r="SRA239" s="116" t="s">
        <v>74</v>
      </c>
      <c r="SRB239" s="116"/>
      <c r="SRC239" s="116"/>
      <c r="SRD239" s="116"/>
      <c r="SRE239" s="116"/>
      <c r="SRF239" s="116"/>
      <c r="SRG239" s="116"/>
      <c r="SRH239" s="116"/>
      <c r="SRI239" s="116" t="s">
        <v>74</v>
      </c>
      <c r="SRJ239" s="116"/>
      <c r="SRK239" s="116"/>
      <c r="SRL239" s="116"/>
      <c r="SRM239" s="116"/>
      <c r="SRN239" s="116"/>
      <c r="SRO239" s="116"/>
      <c r="SRP239" s="116"/>
      <c r="SRQ239" s="116" t="s">
        <v>74</v>
      </c>
      <c r="SRR239" s="116"/>
      <c r="SRS239" s="116"/>
      <c r="SRT239" s="116"/>
      <c r="SRU239" s="116"/>
      <c r="SRV239" s="116"/>
      <c r="SRW239" s="116"/>
      <c r="SRX239" s="116"/>
      <c r="SRY239" s="116" t="s">
        <v>74</v>
      </c>
      <c r="SRZ239" s="116"/>
      <c r="SSA239" s="116"/>
      <c r="SSB239" s="116"/>
      <c r="SSC239" s="116"/>
      <c r="SSD239" s="116"/>
      <c r="SSE239" s="116"/>
      <c r="SSF239" s="116"/>
      <c r="SSG239" s="116" t="s">
        <v>74</v>
      </c>
      <c r="SSH239" s="116"/>
      <c r="SSI239" s="116"/>
      <c r="SSJ239" s="116"/>
      <c r="SSK239" s="116"/>
      <c r="SSL239" s="116"/>
      <c r="SSM239" s="116"/>
      <c r="SSN239" s="116"/>
      <c r="SSO239" s="116" t="s">
        <v>74</v>
      </c>
      <c r="SSP239" s="116"/>
      <c r="SSQ239" s="116"/>
      <c r="SSR239" s="116"/>
      <c r="SSS239" s="116"/>
      <c r="SST239" s="116"/>
      <c r="SSU239" s="116"/>
      <c r="SSV239" s="116"/>
      <c r="SSW239" s="116" t="s">
        <v>74</v>
      </c>
      <c r="SSX239" s="116"/>
      <c r="SSY239" s="116"/>
      <c r="SSZ239" s="116"/>
      <c r="STA239" s="116"/>
      <c r="STB239" s="116"/>
      <c r="STC239" s="116"/>
      <c r="STD239" s="116"/>
      <c r="STE239" s="116" t="s">
        <v>74</v>
      </c>
      <c r="STF239" s="116"/>
      <c r="STG239" s="116"/>
      <c r="STH239" s="116"/>
      <c r="STI239" s="116"/>
      <c r="STJ239" s="116"/>
      <c r="STK239" s="116"/>
      <c r="STL239" s="116"/>
      <c r="STM239" s="116" t="s">
        <v>74</v>
      </c>
      <c r="STN239" s="116"/>
      <c r="STO239" s="116"/>
      <c r="STP239" s="116"/>
      <c r="STQ239" s="116"/>
      <c r="STR239" s="116"/>
      <c r="STS239" s="116"/>
      <c r="STT239" s="116"/>
      <c r="STU239" s="116" t="s">
        <v>74</v>
      </c>
      <c r="STV239" s="116"/>
      <c r="STW239" s="116"/>
      <c r="STX239" s="116"/>
      <c r="STY239" s="116"/>
      <c r="STZ239" s="116"/>
      <c r="SUA239" s="116"/>
      <c r="SUB239" s="116"/>
      <c r="SUC239" s="116" t="s">
        <v>74</v>
      </c>
      <c r="SUD239" s="116"/>
      <c r="SUE239" s="116"/>
      <c r="SUF239" s="116"/>
      <c r="SUG239" s="116"/>
      <c r="SUH239" s="116"/>
      <c r="SUI239" s="116"/>
      <c r="SUJ239" s="116"/>
      <c r="SUK239" s="116" t="s">
        <v>74</v>
      </c>
      <c r="SUL239" s="116"/>
      <c r="SUM239" s="116"/>
      <c r="SUN239" s="116"/>
      <c r="SUO239" s="116"/>
      <c r="SUP239" s="116"/>
      <c r="SUQ239" s="116"/>
      <c r="SUR239" s="116"/>
      <c r="SUS239" s="116" t="s">
        <v>74</v>
      </c>
      <c r="SUT239" s="116"/>
      <c r="SUU239" s="116"/>
      <c r="SUV239" s="116"/>
      <c r="SUW239" s="116"/>
      <c r="SUX239" s="116"/>
      <c r="SUY239" s="116"/>
      <c r="SUZ239" s="116"/>
      <c r="SVA239" s="116" t="s">
        <v>74</v>
      </c>
      <c r="SVB239" s="116"/>
      <c r="SVC239" s="116"/>
      <c r="SVD239" s="116"/>
      <c r="SVE239" s="116"/>
      <c r="SVF239" s="116"/>
      <c r="SVG239" s="116"/>
      <c r="SVH239" s="116"/>
      <c r="SVI239" s="116" t="s">
        <v>74</v>
      </c>
      <c r="SVJ239" s="116"/>
      <c r="SVK239" s="116"/>
      <c r="SVL239" s="116"/>
      <c r="SVM239" s="116"/>
      <c r="SVN239" s="116"/>
      <c r="SVO239" s="116"/>
      <c r="SVP239" s="116"/>
      <c r="SVQ239" s="116" t="s">
        <v>74</v>
      </c>
      <c r="SVR239" s="116"/>
      <c r="SVS239" s="116"/>
      <c r="SVT239" s="116"/>
      <c r="SVU239" s="116"/>
      <c r="SVV239" s="116"/>
      <c r="SVW239" s="116"/>
      <c r="SVX239" s="116"/>
      <c r="SVY239" s="116" t="s">
        <v>74</v>
      </c>
      <c r="SVZ239" s="116"/>
      <c r="SWA239" s="116"/>
      <c r="SWB239" s="116"/>
      <c r="SWC239" s="116"/>
      <c r="SWD239" s="116"/>
      <c r="SWE239" s="116"/>
      <c r="SWF239" s="116"/>
      <c r="SWG239" s="116" t="s">
        <v>74</v>
      </c>
      <c r="SWH239" s="116"/>
      <c r="SWI239" s="116"/>
      <c r="SWJ239" s="116"/>
      <c r="SWK239" s="116"/>
      <c r="SWL239" s="116"/>
      <c r="SWM239" s="116"/>
      <c r="SWN239" s="116"/>
      <c r="SWO239" s="116" t="s">
        <v>74</v>
      </c>
      <c r="SWP239" s="116"/>
      <c r="SWQ239" s="116"/>
      <c r="SWR239" s="116"/>
      <c r="SWS239" s="116"/>
      <c r="SWT239" s="116"/>
      <c r="SWU239" s="116"/>
      <c r="SWV239" s="116"/>
      <c r="SWW239" s="116" t="s">
        <v>74</v>
      </c>
      <c r="SWX239" s="116"/>
      <c r="SWY239" s="116"/>
      <c r="SWZ239" s="116"/>
      <c r="SXA239" s="116"/>
      <c r="SXB239" s="116"/>
      <c r="SXC239" s="116"/>
      <c r="SXD239" s="116"/>
      <c r="SXE239" s="116" t="s">
        <v>74</v>
      </c>
      <c r="SXF239" s="116"/>
      <c r="SXG239" s="116"/>
      <c r="SXH239" s="116"/>
      <c r="SXI239" s="116"/>
      <c r="SXJ239" s="116"/>
      <c r="SXK239" s="116"/>
      <c r="SXL239" s="116"/>
      <c r="SXM239" s="116" t="s">
        <v>74</v>
      </c>
      <c r="SXN239" s="116"/>
      <c r="SXO239" s="116"/>
      <c r="SXP239" s="116"/>
      <c r="SXQ239" s="116"/>
      <c r="SXR239" s="116"/>
      <c r="SXS239" s="116"/>
      <c r="SXT239" s="116"/>
      <c r="SXU239" s="116" t="s">
        <v>74</v>
      </c>
      <c r="SXV239" s="116"/>
      <c r="SXW239" s="116"/>
      <c r="SXX239" s="116"/>
      <c r="SXY239" s="116"/>
      <c r="SXZ239" s="116"/>
      <c r="SYA239" s="116"/>
      <c r="SYB239" s="116"/>
      <c r="SYC239" s="116" t="s">
        <v>74</v>
      </c>
      <c r="SYD239" s="116"/>
      <c r="SYE239" s="116"/>
      <c r="SYF239" s="116"/>
      <c r="SYG239" s="116"/>
      <c r="SYH239" s="116"/>
      <c r="SYI239" s="116"/>
      <c r="SYJ239" s="116"/>
      <c r="SYK239" s="116" t="s">
        <v>74</v>
      </c>
      <c r="SYL239" s="116"/>
      <c r="SYM239" s="116"/>
      <c r="SYN239" s="116"/>
      <c r="SYO239" s="116"/>
      <c r="SYP239" s="116"/>
      <c r="SYQ239" s="116"/>
      <c r="SYR239" s="116"/>
      <c r="SYS239" s="116" t="s">
        <v>74</v>
      </c>
      <c r="SYT239" s="116"/>
      <c r="SYU239" s="116"/>
      <c r="SYV239" s="116"/>
      <c r="SYW239" s="116"/>
      <c r="SYX239" s="116"/>
      <c r="SYY239" s="116"/>
      <c r="SYZ239" s="116"/>
      <c r="SZA239" s="116" t="s">
        <v>74</v>
      </c>
      <c r="SZB239" s="116"/>
      <c r="SZC239" s="116"/>
      <c r="SZD239" s="116"/>
      <c r="SZE239" s="116"/>
      <c r="SZF239" s="116"/>
      <c r="SZG239" s="116"/>
      <c r="SZH239" s="116"/>
      <c r="SZI239" s="116" t="s">
        <v>74</v>
      </c>
      <c r="SZJ239" s="116"/>
      <c r="SZK239" s="116"/>
      <c r="SZL239" s="116"/>
      <c r="SZM239" s="116"/>
      <c r="SZN239" s="116"/>
      <c r="SZO239" s="116"/>
      <c r="SZP239" s="116"/>
      <c r="SZQ239" s="116" t="s">
        <v>74</v>
      </c>
      <c r="SZR239" s="116"/>
      <c r="SZS239" s="116"/>
      <c r="SZT239" s="116"/>
      <c r="SZU239" s="116"/>
      <c r="SZV239" s="116"/>
      <c r="SZW239" s="116"/>
      <c r="SZX239" s="116"/>
      <c r="SZY239" s="116" t="s">
        <v>74</v>
      </c>
      <c r="SZZ239" s="116"/>
      <c r="TAA239" s="116"/>
      <c r="TAB239" s="116"/>
      <c r="TAC239" s="116"/>
      <c r="TAD239" s="116"/>
      <c r="TAE239" s="116"/>
      <c r="TAF239" s="116"/>
      <c r="TAG239" s="116" t="s">
        <v>74</v>
      </c>
      <c r="TAH239" s="116"/>
      <c r="TAI239" s="116"/>
      <c r="TAJ239" s="116"/>
      <c r="TAK239" s="116"/>
      <c r="TAL239" s="116"/>
      <c r="TAM239" s="116"/>
      <c r="TAN239" s="116"/>
      <c r="TAO239" s="116" t="s">
        <v>74</v>
      </c>
      <c r="TAP239" s="116"/>
      <c r="TAQ239" s="116"/>
      <c r="TAR239" s="116"/>
      <c r="TAS239" s="116"/>
      <c r="TAT239" s="116"/>
      <c r="TAU239" s="116"/>
      <c r="TAV239" s="116"/>
      <c r="TAW239" s="116" t="s">
        <v>74</v>
      </c>
      <c r="TAX239" s="116"/>
      <c r="TAY239" s="116"/>
      <c r="TAZ239" s="116"/>
      <c r="TBA239" s="116"/>
      <c r="TBB239" s="116"/>
      <c r="TBC239" s="116"/>
      <c r="TBD239" s="116"/>
      <c r="TBE239" s="116" t="s">
        <v>74</v>
      </c>
      <c r="TBF239" s="116"/>
      <c r="TBG239" s="116"/>
      <c r="TBH239" s="116"/>
      <c r="TBI239" s="116"/>
      <c r="TBJ239" s="116"/>
      <c r="TBK239" s="116"/>
      <c r="TBL239" s="116"/>
      <c r="TBM239" s="116" t="s">
        <v>74</v>
      </c>
      <c r="TBN239" s="116"/>
      <c r="TBO239" s="116"/>
      <c r="TBP239" s="116"/>
      <c r="TBQ239" s="116"/>
      <c r="TBR239" s="116"/>
      <c r="TBS239" s="116"/>
      <c r="TBT239" s="116"/>
      <c r="TBU239" s="116" t="s">
        <v>74</v>
      </c>
      <c r="TBV239" s="116"/>
      <c r="TBW239" s="116"/>
      <c r="TBX239" s="116"/>
      <c r="TBY239" s="116"/>
      <c r="TBZ239" s="116"/>
      <c r="TCA239" s="116"/>
      <c r="TCB239" s="116"/>
      <c r="TCC239" s="116" t="s">
        <v>74</v>
      </c>
      <c r="TCD239" s="116"/>
      <c r="TCE239" s="116"/>
      <c r="TCF239" s="116"/>
      <c r="TCG239" s="116"/>
      <c r="TCH239" s="116"/>
      <c r="TCI239" s="116"/>
      <c r="TCJ239" s="116"/>
      <c r="TCK239" s="116" t="s">
        <v>74</v>
      </c>
      <c r="TCL239" s="116"/>
      <c r="TCM239" s="116"/>
      <c r="TCN239" s="116"/>
      <c r="TCO239" s="116"/>
      <c r="TCP239" s="116"/>
      <c r="TCQ239" s="116"/>
      <c r="TCR239" s="116"/>
      <c r="TCS239" s="116" t="s">
        <v>74</v>
      </c>
      <c r="TCT239" s="116"/>
      <c r="TCU239" s="116"/>
      <c r="TCV239" s="116"/>
      <c r="TCW239" s="116"/>
      <c r="TCX239" s="116"/>
      <c r="TCY239" s="116"/>
      <c r="TCZ239" s="116"/>
      <c r="TDA239" s="116" t="s">
        <v>74</v>
      </c>
      <c r="TDB239" s="116"/>
      <c r="TDC239" s="116"/>
      <c r="TDD239" s="116"/>
      <c r="TDE239" s="116"/>
      <c r="TDF239" s="116"/>
      <c r="TDG239" s="116"/>
      <c r="TDH239" s="116"/>
      <c r="TDI239" s="116" t="s">
        <v>74</v>
      </c>
      <c r="TDJ239" s="116"/>
      <c r="TDK239" s="116"/>
      <c r="TDL239" s="116"/>
      <c r="TDM239" s="116"/>
      <c r="TDN239" s="116"/>
      <c r="TDO239" s="116"/>
      <c r="TDP239" s="116"/>
      <c r="TDQ239" s="116" t="s">
        <v>74</v>
      </c>
      <c r="TDR239" s="116"/>
      <c r="TDS239" s="116"/>
      <c r="TDT239" s="116"/>
      <c r="TDU239" s="116"/>
      <c r="TDV239" s="116"/>
      <c r="TDW239" s="116"/>
      <c r="TDX239" s="116"/>
      <c r="TDY239" s="116" t="s">
        <v>74</v>
      </c>
      <c r="TDZ239" s="116"/>
      <c r="TEA239" s="116"/>
      <c r="TEB239" s="116"/>
      <c r="TEC239" s="116"/>
      <c r="TED239" s="116"/>
      <c r="TEE239" s="116"/>
      <c r="TEF239" s="116"/>
      <c r="TEG239" s="116" t="s">
        <v>74</v>
      </c>
      <c r="TEH239" s="116"/>
      <c r="TEI239" s="116"/>
      <c r="TEJ239" s="116"/>
      <c r="TEK239" s="116"/>
      <c r="TEL239" s="116"/>
      <c r="TEM239" s="116"/>
      <c r="TEN239" s="116"/>
      <c r="TEO239" s="116" t="s">
        <v>74</v>
      </c>
      <c r="TEP239" s="116"/>
      <c r="TEQ239" s="116"/>
      <c r="TER239" s="116"/>
      <c r="TES239" s="116"/>
      <c r="TET239" s="116"/>
      <c r="TEU239" s="116"/>
      <c r="TEV239" s="116"/>
      <c r="TEW239" s="116" t="s">
        <v>74</v>
      </c>
      <c r="TEX239" s="116"/>
      <c r="TEY239" s="116"/>
      <c r="TEZ239" s="116"/>
      <c r="TFA239" s="116"/>
      <c r="TFB239" s="116"/>
      <c r="TFC239" s="116"/>
      <c r="TFD239" s="116"/>
      <c r="TFE239" s="116" t="s">
        <v>74</v>
      </c>
      <c r="TFF239" s="116"/>
      <c r="TFG239" s="116"/>
      <c r="TFH239" s="116"/>
      <c r="TFI239" s="116"/>
      <c r="TFJ239" s="116"/>
      <c r="TFK239" s="116"/>
      <c r="TFL239" s="116"/>
      <c r="TFM239" s="116" t="s">
        <v>74</v>
      </c>
      <c r="TFN239" s="116"/>
      <c r="TFO239" s="116"/>
      <c r="TFP239" s="116"/>
      <c r="TFQ239" s="116"/>
      <c r="TFR239" s="116"/>
      <c r="TFS239" s="116"/>
      <c r="TFT239" s="116"/>
      <c r="TFU239" s="116" t="s">
        <v>74</v>
      </c>
      <c r="TFV239" s="116"/>
      <c r="TFW239" s="116"/>
      <c r="TFX239" s="116"/>
      <c r="TFY239" s="116"/>
      <c r="TFZ239" s="116"/>
      <c r="TGA239" s="116"/>
      <c r="TGB239" s="116"/>
      <c r="TGC239" s="116" t="s">
        <v>74</v>
      </c>
      <c r="TGD239" s="116"/>
      <c r="TGE239" s="116"/>
      <c r="TGF239" s="116"/>
      <c r="TGG239" s="116"/>
      <c r="TGH239" s="116"/>
      <c r="TGI239" s="116"/>
      <c r="TGJ239" s="116"/>
      <c r="TGK239" s="116" t="s">
        <v>74</v>
      </c>
      <c r="TGL239" s="116"/>
      <c r="TGM239" s="116"/>
      <c r="TGN239" s="116"/>
      <c r="TGO239" s="116"/>
      <c r="TGP239" s="116"/>
      <c r="TGQ239" s="116"/>
      <c r="TGR239" s="116"/>
      <c r="TGS239" s="116" t="s">
        <v>74</v>
      </c>
      <c r="TGT239" s="116"/>
      <c r="TGU239" s="116"/>
      <c r="TGV239" s="116"/>
      <c r="TGW239" s="116"/>
      <c r="TGX239" s="116"/>
      <c r="TGY239" s="116"/>
      <c r="TGZ239" s="116"/>
      <c r="THA239" s="116" t="s">
        <v>74</v>
      </c>
      <c r="THB239" s="116"/>
      <c r="THC239" s="116"/>
      <c r="THD239" s="116"/>
      <c r="THE239" s="116"/>
      <c r="THF239" s="116"/>
      <c r="THG239" s="116"/>
      <c r="THH239" s="116"/>
      <c r="THI239" s="116" t="s">
        <v>74</v>
      </c>
      <c r="THJ239" s="116"/>
      <c r="THK239" s="116"/>
      <c r="THL239" s="116"/>
      <c r="THM239" s="116"/>
      <c r="THN239" s="116"/>
      <c r="THO239" s="116"/>
      <c r="THP239" s="116"/>
      <c r="THQ239" s="116" t="s">
        <v>74</v>
      </c>
      <c r="THR239" s="116"/>
      <c r="THS239" s="116"/>
      <c r="THT239" s="116"/>
      <c r="THU239" s="116"/>
      <c r="THV239" s="116"/>
      <c r="THW239" s="116"/>
      <c r="THX239" s="116"/>
      <c r="THY239" s="116" t="s">
        <v>74</v>
      </c>
      <c r="THZ239" s="116"/>
      <c r="TIA239" s="116"/>
      <c r="TIB239" s="116"/>
      <c r="TIC239" s="116"/>
      <c r="TID239" s="116"/>
      <c r="TIE239" s="116"/>
      <c r="TIF239" s="116"/>
      <c r="TIG239" s="116" t="s">
        <v>74</v>
      </c>
      <c r="TIH239" s="116"/>
      <c r="TII239" s="116"/>
      <c r="TIJ239" s="116"/>
      <c r="TIK239" s="116"/>
      <c r="TIL239" s="116"/>
      <c r="TIM239" s="116"/>
      <c r="TIN239" s="116"/>
      <c r="TIO239" s="116" t="s">
        <v>74</v>
      </c>
      <c r="TIP239" s="116"/>
      <c r="TIQ239" s="116"/>
      <c r="TIR239" s="116"/>
      <c r="TIS239" s="116"/>
      <c r="TIT239" s="116"/>
      <c r="TIU239" s="116"/>
      <c r="TIV239" s="116"/>
      <c r="TIW239" s="116" t="s">
        <v>74</v>
      </c>
      <c r="TIX239" s="116"/>
      <c r="TIY239" s="116"/>
      <c r="TIZ239" s="116"/>
      <c r="TJA239" s="116"/>
      <c r="TJB239" s="116"/>
      <c r="TJC239" s="116"/>
      <c r="TJD239" s="116"/>
      <c r="TJE239" s="116" t="s">
        <v>74</v>
      </c>
      <c r="TJF239" s="116"/>
      <c r="TJG239" s="116"/>
      <c r="TJH239" s="116"/>
      <c r="TJI239" s="116"/>
      <c r="TJJ239" s="116"/>
      <c r="TJK239" s="116"/>
      <c r="TJL239" s="116"/>
      <c r="TJM239" s="116" t="s">
        <v>74</v>
      </c>
      <c r="TJN239" s="116"/>
      <c r="TJO239" s="116"/>
      <c r="TJP239" s="116"/>
      <c r="TJQ239" s="116"/>
      <c r="TJR239" s="116"/>
      <c r="TJS239" s="116"/>
      <c r="TJT239" s="116"/>
      <c r="TJU239" s="116" t="s">
        <v>74</v>
      </c>
      <c r="TJV239" s="116"/>
      <c r="TJW239" s="116"/>
      <c r="TJX239" s="116"/>
      <c r="TJY239" s="116"/>
      <c r="TJZ239" s="116"/>
      <c r="TKA239" s="116"/>
      <c r="TKB239" s="116"/>
      <c r="TKC239" s="116" t="s">
        <v>74</v>
      </c>
      <c r="TKD239" s="116"/>
      <c r="TKE239" s="116"/>
      <c r="TKF239" s="116"/>
      <c r="TKG239" s="116"/>
      <c r="TKH239" s="116"/>
      <c r="TKI239" s="116"/>
      <c r="TKJ239" s="116"/>
      <c r="TKK239" s="116" t="s">
        <v>74</v>
      </c>
      <c r="TKL239" s="116"/>
      <c r="TKM239" s="116"/>
      <c r="TKN239" s="116"/>
      <c r="TKO239" s="116"/>
      <c r="TKP239" s="116"/>
      <c r="TKQ239" s="116"/>
      <c r="TKR239" s="116"/>
      <c r="TKS239" s="116" t="s">
        <v>74</v>
      </c>
      <c r="TKT239" s="116"/>
      <c r="TKU239" s="116"/>
      <c r="TKV239" s="116"/>
      <c r="TKW239" s="116"/>
      <c r="TKX239" s="116"/>
      <c r="TKY239" s="116"/>
      <c r="TKZ239" s="116"/>
      <c r="TLA239" s="116" t="s">
        <v>74</v>
      </c>
      <c r="TLB239" s="116"/>
      <c r="TLC239" s="116"/>
      <c r="TLD239" s="116"/>
      <c r="TLE239" s="116"/>
      <c r="TLF239" s="116"/>
      <c r="TLG239" s="116"/>
      <c r="TLH239" s="116"/>
      <c r="TLI239" s="116" t="s">
        <v>74</v>
      </c>
      <c r="TLJ239" s="116"/>
      <c r="TLK239" s="116"/>
      <c r="TLL239" s="116"/>
      <c r="TLM239" s="116"/>
      <c r="TLN239" s="116"/>
      <c r="TLO239" s="116"/>
      <c r="TLP239" s="116"/>
      <c r="TLQ239" s="116" t="s">
        <v>74</v>
      </c>
      <c r="TLR239" s="116"/>
      <c r="TLS239" s="116"/>
      <c r="TLT239" s="116"/>
      <c r="TLU239" s="116"/>
      <c r="TLV239" s="116"/>
      <c r="TLW239" s="116"/>
      <c r="TLX239" s="116"/>
      <c r="TLY239" s="116" t="s">
        <v>74</v>
      </c>
      <c r="TLZ239" s="116"/>
      <c r="TMA239" s="116"/>
      <c r="TMB239" s="116"/>
      <c r="TMC239" s="116"/>
      <c r="TMD239" s="116"/>
      <c r="TME239" s="116"/>
      <c r="TMF239" s="116"/>
      <c r="TMG239" s="116" t="s">
        <v>74</v>
      </c>
      <c r="TMH239" s="116"/>
      <c r="TMI239" s="116"/>
      <c r="TMJ239" s="116"/>
      <c r="TMK239" s="116"/>
      <c r="TML239" s="116"/>
      <c r="TMM239" s="116"/>
      <c r="TMN239" s="116"/>
      <c r="TMO239" s="116" t="s">
        <v>74</v>
      </c>
      <c r="TMP239" s="116"/>
      <c r="TMQ239" s="116"/>
      <c r="TMR239" s="116"/>
      <c r="TMS239" s="116"/>
      <c r="TMT239" s="116"/>
      <c r="TMU239" s="116"/>
      <c r="TMV239" s="116"/>
      <c r="TMW239" s="116" t="s">
        <v>74</v>
      </c>
      <c r="TMX239" s="116"/>
      <c r="TMY239" s="116"/>
      <c r="TMZ239" s="116"/>
      <c r="TNA239" s="116"/>
      <c r="TNB239" s="116"/>
      <c r="TNC239" s="116"/>
      <c r="TND239" s="116"/>
      <c r="TNE239" s="116" t="s">
        <v>74</v>
      </c>
      <c r="TNF239" s="116"/>
      <c r="TNG239" s="116"/>
      <c r="TNH239" s="116"/>
      <c r="TNI239" s="116"/>
      <c r="TNJ239" s="116"/>
      <c r="TNK239" s="116"/>
      <c r="TNL239" s="116"/>
      <c r="TNM239" s="116" t="s">
        <v>74</v>
      </c>
      <c r="TNN239" s="116"/>
      <c r="TNO239" s="116"/>
      <c r="TNP239" s="116"/>
      <c r="TNQ239" s="116"/>
      <c r="TNR239" s="116"/>
      <c r="TNS239" s="116"/>
      <c r="TNT239" s="116"/>
      <c r="TNU239" s="116" t="s">
        <v>74</v>
      </c>
      <c r="TNV239" s="116"/>
      <c r="TNW239" s="116"/>
      <c r="TNX239" s="116"/>
      <c r="TNY239" s="116"/>
      <c r="TNZ239" s="116"/>
      <c r="TOA239" s="116"/>
      <c r="TOB239" s="116"/>
      <c r="TOC239" s="116" t="s">
        <v>74</v>
      </c>
      <c r="TOD239" s="116"/>
      <c r="TOE239" s="116"/>
      <c r="TOF239" s="116"/>
      <c r="TOG239" s="116"/>
      <c r="TOH239" s="116"/>
      <c r="TOI239" s="116"/>
      <c r="TOJ239" s="116"/>
      <c r="TOK239" s="116" t="s">
        <v>74</v>
      </c>
      <c r="TOL239" s="116"/>
      <c r="TOM239" s="116"/>
      <c r="TON239" s="116"/>
      <c r="TOO239" s="116"/>
      <c r="TOP239" s="116"/>
      <c r="TOQ239" s="116"/>
      <c r="TOR239" s="116"/>
      <c r="TOS239" s="116" t="s">
        <v>74</v>
      </c>
      <c r="TOT239" s="116"/>
      <c r="TOU239" s="116"/>
      <c r="TOV239" s="116"/>
      <c r="TOW239" s="116"/>
      <c r="TOX239" s="116"/>
      <c r="TOY239" s="116"/>
      <c r="TOZ239" s="116"/>
      <c r="TPA239" s="116" t="s">
        <v>74</v>
      </c>
      <c r="TPB239" s="116"/>
      <c r="TPC239" s="116"/>
      <c r="TPD239" s="116"/>
      <c r="TPE239" s="116"/>
      <c r="TPF239" s="116"/>
      <c r="TPG239" s="116"/>
      <c r="TPH239" s="116"/>
      <c r="TPI239" s="116" t="s">
        <v>74</v>
      </c>
      <c r="TPJ239" s="116"/>
      <c r="TPK239" s="116"/>
      <c r="TPL239" s="116"/>
      <c r="TPM239" s="116"/>
      <c r="TPN239" s="116"/>
      <c r="TPO239" s="116"/>
      <c r="TPP239" s="116"/>
      <c r="TPQ239" s="116" t="s">
        <v>74</v>
      </c>
      <c r="TPR239" s="116"/>
      <c r="TPS239" s="116"/>
      <c r="TPT239" s="116"/>
      <c r="TPU239" s="116"/>
      <c r="TPV239" s="116"/>
      <c r="TPW239" s="116"/>
      <c r="TPX239" s="116"/>
      <c r="TPY239" s="116" t="s">
        <v>74</v>
      </c>
      <c r="TPZ239" s="116"/>
      <c r="TQA239" s="116"/>
      <c r="TQB239" s="116"/>
      <c r="TQC239" s="116"/>
      <c r="TQD239" s="116"/>
      <c r="TQE239" s="116"/>
      <c r="TQF239" s="116"/>
      <c r="TQG239" s="116" t="s">
        <v>74</v>
      </c>
      <c r="TQH239" s="116"/>
      <c r="TQI239" s="116"/>
      <c r="TQJ239" s="116"/>
      <c r="TQK239" s="116"/>
      <c r="TQL239" s="116"/>
      <c r="TQM239" s="116"/>
      <c r="TQN239" s="116"/>
      <c r="TQO239" s="116" t="s">
        <v>74</v>
      </c>
      <c r="TQP239" s="116"/>
      <c r="TQQ239" s="116"/>
      <c r="TQR239" s="116"/>
      <c r="TQS239" s="116"/>
      <c r="TQT239" s="116"/>
      <c r="TQU239" s="116"/>
      <c r="TQV239" s="116"/>
      <c r="TQW239" s="116" t="s">
        <v>74</v>
      </c>
      <c r="TQX239" s="116"/>
      <c r="TQY239" s="116"/>
      <c r="TQZ239" s="116"/>
      <c r="TRA239" s="116"/>
      <c r="TRB239" s="116"/>
      <c r="TRC239" s="116"/>
      <c r="TRD239" s="116"/>
      <c r="TRE239" s="116" t="s">
        <v>74</v>
      </c>
      <c r="TRF239" s="116"/>
      <c r="TRG239" s="116"/>
      <c r="TRH239" s="116"/>
      <c r="TRI239" s="116"/>
      <c r="TRJ239" s="116"/>
      <c r="TRK239" s="116"/>
      <c r="TRL239" s="116"/>
      <c r="TRM239" s="116" t="s">
        <v>74</v>
      </c>
      <c r="TRN239" s="116"/>
      <c r="TRO239" s="116"/>
      <c r="TRP239" s="116"/>
      <c r="TRQ239" s="116"/>
      <c r="TRR239" s="116"/>
      <c r="TRS239" s="116"/>
      <c r="TRT239" s="116"/>
      <c r="TRU239" s="116" t="s">
        <v>74</v>
      </c>
      <c r="TRV239" s="116"/>
      <c r="TRW239" s="116"/>
      <c r="TRX239" s="116"/>
      <c r="TRY239" s="116"/>
      <c r="TRZ239" s="116"/>
      <c r="TSA239" s="116"/>
      <c r="TSB239" s="116"/>
      <c r="TSC239" s="116" t="s">
        <v>74</v>
      </c>
      <c r="TSD239" s="116"/>
      <c r="TSE239" s="116"/>
      <c r="TSF239" s="116"/>
      <c r="TSG239" s="116"/>
      <c r="TSH239" s="116"/>
      <c r="TSI239" s="116"/>
      <c r="TSJ239" s="116"/>
      <c r="TSK239" s="116" t="s">
        <v>74</v>
      </c>
      <c r="TSL239" s="116"/>
      <c r="TSM239" s="116"/>
      <c r="TSN239" s="116"/>
      <c r="TSO239" s="116"/>
      <c r="TSP239" s="116"/>
      <c r="TSQ239" s="116"/>
      <c r="TSR239" s="116"/>
      <c r="TSS239" s="116" t="s">
        <v>74</v>
      </c>
      <c r="TST239" s="116"/>
      <c r="TSU239" s="116"/>
      <c r="TSV239" s="116"/>
      <c r="TSW239" s="116"/>
      <c r="TSX239" s="116"/>
      <c r="TSY239" s="116"/>
      <c r="TSZ239" s="116"/>
      <c r="TTA239" s="116" t="s">
        <v>74</v>
      </c>
      <c r="TTB239" s="116"/>
      <c r="TTC239" s="116"/>
      <c r="TTD239" s="116"/>
      <c r="TTE239" s="116"/>
      <c r="TTF239" s="116"/>
      <c r="TTG239" s="116"/>
      <c r="TTH239" s="116"/>
      <c r="TTI239" s="116" t="s">
        <v>74</v>
      </c>
      <c r="TTJ239" s="116"/>
      <c r="TTK239" s="116"/>
      <c r="TTL239" s="116"/>
      <c r="TTM239" s="116"/>
      <c r="TTN239" s="116"/>
      <c r="TTO239" s="116"/>
      <c r="TTP239" s="116"/>
      <c r="TTQ239" s="116" t="s">
        <v>74</v>
      </c>
      <c r="TTR239" s="116"/>
      <c r="TTS239" s="116"/>
      <c r="TTT239" s="116"/>
      <c r="TTU239" s="116"/>
      <c r="TTV239" s="116"/>
      <c r="TTW239" s="116"/>
      <c r="TTX239" s="116"/>
      <c r="TTY239" s="116" t="s">
        <v>74</v>
      </c>
      <c r="TTZ239" s="116"/>
      <c r="TUA239" s="116"/>
      <c r="TUB239" s="116"/>
      <c r="TUC239" s="116"/>
      <c r="TUD239" s="116"/>
      <c r="TUE239" s="116"/>
      <c r="TUF239" s="116"/>
      <c r="TUG239" s="116" t="s">
        <v>74</v>
      </c>
      <c r="TUH239" s="116"/>
      <c r="TUI239" s="116"/>
      <c r="TUJ239" s="116"/>
      <c r="TUK239" s="116"/>
      <c r="TUL239" s="116"/>
      <c r="TUM239" s="116"/>
      <c r="TUN239" s="116"/>
      <c r="TUO239" s="116" t="s">
        <v>74</v>
      </c>
      <c r="TUP239" s="116"/>
      <c r="TUQ239" s="116"/>
      <c r="TUR239" s="116"/>
      <c r="TUS239" s="116"/>
      <c r="TUT239" s="116"/>
      <c r="TUU239" s="116"/>
      <c r="TUV239" s="116"/>
      <c r="TUW239" s="116" t="s">
        <v>74</v>
      </c>
      <c r="TUX239" s="116"/>
      <c r="TUY239" s="116"/>
      <c r="TUZ239" s="116"/>
      <c r="TVA239" s="116"/>
      <c r="TVB239" s="116"/>
      <c r="TVC239" s="116"/>
      <c r="TVD239" s="116"/>
      <c r="TVE239" s="116" t="s">
        <v>74</v>
      </c>
      <c r="TVF239" s="116"/>
      <c r="TVG239" s="116"/>
      <c r="TVH239" s="116"/>
      <c r="TVI239" s="116"/>
      <c r="TVJ239" s="116"/>
      <c r="TVK239" s="116"/>
      <c r="TVL239" s="116"/>
      <c r="TVM239" s="116" t="s">
        <v>74</v>
      </c>
      <c r="TVN239" s="116"/>
      <c r="TVO239" s="116"/>
      <c r="TVP239" s="116"/>
      <c r="TVQ239" s="116"/>
      <c r="TVR239" s="116"/>
      <c r="TVS239" s="116"/>
      <c r="TVT239" s="116"/>
      <c r="TVU239" s="116" t="s">
        <v>74</v>
      </c>
      <c r="TVV239" s="116"/>
      <c r="TVW239" s="116"/>
      <c r="TVX239" s="116"/>
      <c r="TVY239" s="116"/>
      <c r="TVZ239" s="116"/>
      <c r="TWA239" s="116"/>
      <c r="TWB239" s="116"/>
      <c r="TWC239" s="116" t="s">
        <v>74</v>
      </c>
      <c r="TWD239" s="116"/>
      <c r="TWE239" s="116"/>
      <c r="TWF239" s="116"/>
      <c r="TWG239" s="116"/>
      <c r="TWH239" s="116"/>
      <c r="TWI239" s="116"/>
      <c r="TWJ239" s="116"/>
      <c r="TWK239" s="116" t="s">
        <v>74</v>
      </c>
      <c r="TWL239" s="116"/>
      <c r="TWM239" s="116"/>
      <c r="TWN239" s="116"/>
      <c r="TWO239" s="116"/>
      <c r="TWP239" s="116"/>
      <c r="TWQ239" s="116"/>
      <c r="TWR239" s="116"/>
      <c r="TWS239" s="116" t="s">
        <v>74</v>
      </c>
      <c r="TWT239" s="116"/>
      <c r="TWU239" s="116"/>
      <c r="TWV239" s="116"/>
      <c r="TWW239" s="116"/>
      <c r="TWX239" s="116"/>
      <c r="TWY239" s="116"/>
      <c r="TWZ239" s="116"/>
      <c r="TXA239" s="116" t="s">
        <v>74</v>
      </c>
      <c r="TXB239" s="116"/>
      <c r="TXC239" s="116"/>
      <c r="TXD239" s="116"/>
      <c r="TXE239" s="116"/>
      <c r="TXF239" s="116"/>
      <c r="TXG239" s="116"/>
      <c r="TXH239" s="116"/>
      <c r="TXI239" s="116" t="s">
        <v>74</v>
      </c>
      <c r="TXJ239" s="116"/>
      <c r="TXK239" s="116"/>
      <c r="TXL239" s="116"/>
      <c r="TXM239" s="116"/>
      <c r="TXN239" s="116"/>
      <c r="TXO239" s="116"/>
      <c r="TXP239" s="116"/>
      <c r="TXQ239" s="116" t="s">
        <v>74</v>
      </c>
      <c r="TXR239" s="116"/>
      <c r="TXS239" s="116"/>
      <c r="TXT239" s="116"/>
      <c r="TXU239" s="116"/>
      <c r="TXV239" s="116"/>
      <c r="TXW239" s="116"/>
      <c r="TXX239" s="116"/>
      <c r="TXY239" s="116" t="s">
        <v>74</v>
      </c>
      <c r="TXZ239" s="116"/>
      <c r="TYA239" s="116"/>
      <c r="TYB239" s="116"/>
      <c r="TYC239" s="116"/>
      <c r="TYD239" s="116"/>
      <c r="TYE239" s="116"/>
      <c r="TYF239" s="116"/>
      <c r="TYG239" s="116" t="s">
        <v>74</v>
      </c>
      <c r="TYH239" s="116"/>
      <c r="TYI239" s="116"/>
      <c r="TYJ239" s="116"/>
      <c r="TYK239" s="116"/>
      <c r="TYL239" s="116"/>
      <c r="TYM239" s="116"/>
      <c r="TYN239" s="116"/>
      <c r="TYO239" s="116" t="s">
        <v>74</v>
      </c>
      <c r="TYP239" s="116"/>
      <c r="TYQ239" s="116"/>
      <c r="TYR239" s="116"/>
      <c r="TYS239" s="116"/>
      <c r="TYT239" s="116"/>
      <c r="TYU239" s="116"/>
      <c r="TYV239" s="116"/>
      <c r="TYW239" s="116" t="s">
        <v>74</v>
      </c>
      <c r="TYX239" s="116"/>
      <c r="TYY239" s="116"/>
      <c r="TYZ239" s="116"/>
      <c r="TZA239" s="116"/>
      <c r="TZB239" s="116"/>
      <c r="TZC239" s="116"/>
      <c r="TZD239" s="116"/>
      <c r="TZE239" s="116" t="s">
        <v>74</v>
      </c>
      <c r="TZF239" s="116"/>
      <c r="TZG239" s="116"/>
      <c r="TZH239" s="116"/>
      <c r="TZI239" s="116"/>
      <c r="TZJ239" s="116"/>
      <c r="TZK239" s="116"/>
      <c r="TZL239" s="116"/>
      <c r="TZM239" s="116" t="s">
        <v>74</v>
      </c>
      <c r="TZN239" s="116"/>
      <c r="TZO239" s="116"/>
      <c r="TZP239" s="116"/>
      <c r="TZQ239" s="116"/>
      <c r="TZR239" s="116"/>
      <c r="TZS239" s="116"/>
      <c r="TZT239" s="116"/>
      <c r="TZU239" s="116" t="s">
        <v>74</v>
      </c>
      <c r="TZV239" s="116"/>
      <c r="TZW239" s="116"/>
      <c r="TZX239" s="116"/>
      <c r="TZY239" s="116"/>
      <c r="TZZ239" s="116"/>
      <c r="UAA239" s="116"/>
      <c r="UAB239" s="116"/>
      <c r="UAC239" s="116" t="s">
        <v>74</v>
      </c>
      <c r="UAD239" s="116"/>
      <c r="UAE239" s="116"/>
      <c r="UAF239" s="116"/>
      <c r="UAG239" s="116"/>
      <c r="UAH239" s="116"/>
      <c r="UAI239" s="116"/>
      <c r="UAJ239" s="116"/>
      <c r="UAK239" s="116" t="s">
        <v>74</v>
      </c>
      <c r="UAL239" s="116"/>
      <c r="UAM239" s="116"/>
      <c r="UAN239" s="116"/>
      <c r="UAO239" s="116"/>
      <c r="UAP239" s="116"/>
      <c r="UAQ239" s="116"/>
      <c r="UAR239" s="116"/>
      <c r="UAS239" s="116" t="s">
        <v>74</v>
      </c>
      <c r="UAT239" s="116"/>
      <c r="UAU239" s="116"/>
      <c r="UAV239" s="116"/>
      <c r="UAW239" s="116"/>
      <c r="UAX239" s="116"/>
      <c r="UAY239" s="116"/>
      <c r="UAZ239" s="116"/>
      <c r="UBA239" s="116" t="s">
        <v>74</v>
      </c>
      <c r="UBB239" s="116"/>
      <c r="UBC239" s="116"/>
      <c r="UBD239" s="116"/>
      <c r="UBE239" s="116"/>
      <c r="UBF239" s="116"/>
      <c r="UBG239" s="116"/>
      <c r="UBH239" s="116"/>
      <c r="UBI239" s="116" t="s">
        <v>74</v>
      </c>
      <c r="UBJ239" s="116"/>
      <c r="UBK239" s="116"/>
      <c r="UBL239" s="116"/>
      <c r="UBM239" s="116"/>
      <c r="UBN239" s="116"/>
      <c r="UBO239" s="116"/>
      <c r="UBP239" s="116"/>
      <c r="UBQ239" s="116" t="s">
        <v>74</v>
      </c>
      <c r="UBR239" s="116"/>
      <c r="UBS239" s="116"/>
      <c r="UBT239" s="116"/>
      <c r="UBU239" s="116"/>
      <c r="UBV239" s="116"/>
      <c r="UBW239" s="116"/>
      <c r="UBX239" s="116"/>
      <c r="UBY239" s="116" t="s">
        <v>74</v>
      </c>
      <c r="UBZ239" s="116"/>
      <c r="UCA239" s="116"/>
      <c r="UCB239" s="116"/>
      <c r="UCC239" s="116"/>
      <c r="UCD239" s="116"/>
      <c r="UCE239" s="116"/>
      <c r="UCF239" s="116"/>
      <c r="UCG239" s="116" t="s">
        <v>74</v>
      </c>
      <c r="UCH239" s="116"/>
      <c r="UCI239" s="116"/>
      <c r="UCJ239" s="116"/>
      <c r="UCK239" s="116"/>
      <c r="UCL239" s="116"/>
      <c r="UCM239" s="116"/>
      <c r="UCN239" s="116"/>
      <c r="UCO239" s="116" t="s">
        <v>74</v>
      </c>
      <c r="UCP239" s="116"/>
      <c r="UCQ239" s="116"/>
      <c r="UCR239" s="116"/>
      <c r="UCS239" s="116"/>
      <c r="UCT239" s="116"/>
      <c r="UCU239" s="116"/>
      <c r="UCV239" s="116"/>
      <c r="UCW239" s="116" t="s">
        <v>74</v>
      </c>
      <c r="UCX239" s="116"/>
      <c r="UCY239" s="116"/>
      <c r="UCZ239" s="116"/>
      <c r="UDA239" s="116"/>
      <c r="UDB239" s="116"/>
      <c r="UDC239" s="116"/>
      <c r="UDD239" s="116"/>
      <c r="UDE239" s="116" t="s">
        <v>74</v>
      </c>
      <c r="UDF239" s="116"/>
      <c r="UDG239" s="116"/>
      <c r="UDH239" s="116"/>
      <c r="UDI239" s="116"/>
      <c r="UDJ239" s="116"/>
      <c r="UDK239" s="116"/>
      <c r="UDL239" s="116"/>
      <c r="UDM239" s="116" t="s">
        <v>74</v>
      </c>
      <c r="UDN239" s="116"/>
      <c r="UDO239" s="116"/>
      <c r="UDP239" s="116"/>
      <c r="UDQ239" s="116"/>
      <c r="UDR239" s="116"/>
      <c r="UDS239" s="116"/>
      <c r="UDT239" s="116"/>
      <c r="UDU239" s="116" t="s">
        <v>74</v>
      </c>
      <c r="UDV239" s="116"/>
      <c r="UDW239" s="116"/>
      <c r="UDX239" s="116"/>
      <c r="UDY239" s="116"/>
      <c r="UDZ239" s="116"/>
      <c r="UEA239" s="116"/>
      <c r="UEB239" s="116"/>
      <c r="UEC239" s="116" t="s">
        <v>74</v>
      </c>
      <c r="UED239" s="116"/>
      <c r="UEE239" s="116"/>
      <c r="UEF239" s="116"/>
      <c r="UEG239" s="116"/>
      <c r="UEH239" s="116"/>
      <c r="UEI239" s="116"/>
      <c r="UEJ239" s="116"/>
      <c r="UEK239" s="116" t="s">
        <v>74</v>
      </c>
      <c r="UEL239" s="116"/>
      <c r="UEM239" s="116"/>
      <c r="UEN239" s="116"/>
      <c r="UEO239" s="116"/>
      <c r="UEP239" s="116"/>
      <c r="UEQ239" s="116"/>
      <c r="UER239" s="116"/>
      <c r="UES239" s="116" t="s">
        <v>74</v>
      </c>
      <c r="UET239" s="116"/>
      <c r="UEU239" s="116"/>
      <c r="UEV239" s="116"/>
      <c r="UEW239" s="116"/>
      <c r="UEX239" s="116"/>
      <c r="UEY239" s="116"/>
      <c r="UEZ239" s="116"/>
      <c r="UFA239" s="116" t="s">
        <v>74</v>
      </c>
      <c r="UFB239" s="116"/>
      <c r="UFC239" s="116"/>
      <c r="UFD239" s="116"/>
      <c r="UFE239" s="116"/>
      <c r="UFF239" s="116"/>
      <c r="UFG239" s="116"/>
      <c r="UFH239" s="116"/>
      <c r="UFI239" s="116" t="s">
        <v>74</v>
      </c>
      <c r="UFJ239" s="116"/>
      <c r="UFK239" s="116"/>
      <c r="UFL239" s="116"/>
      <c r="UFM239" s="116"/>
      <c r="UFN239" s="116"/>
      <c r="UFO239" s="116"/>
      <c r="UFP239" s="116"/>
      <c r="UFQ239" s="116" t="s">
        <v>74</v>
      </c>
      <c r="UFR239" s="116"/>
      <c r="UFS239" s="116"/>
      <c r="UFT239" s="116"/>
      <c r="UFU239" s="116"/>
      <c r="UFV239" s="116"/>
      <c r="UFW239" s="116"/>
      <c r="UFX239" s="116"/>
      <c r="UFY239" s="116" t="s">
        <v>74</v>
      </c>
      <c r="UFZ239" s="116"/>
      <c r="UGA239" s="116"/>
      <c r="UGB239" s="116"/>
      <c r="UGC239" s="116"/>
      <c r="UGD239" s="116"/>
      <c r="UGE239" s="116"/>
      <c r="UGF239" s="116"/>
      <c r="UGG239" s="116" t="s">
        <v>74</v>
      </c>
      <c r="UGH239" s="116"/>
      <c r="UGI239" s="116"/>
      <c r="UGJ239" s="116"/>
      <c r="UGK239" s="116"/>
      <c r="UGL239" s="116"/>
      <c r="UGM239" s="116"/>
      <c r="UGN239" s="116"/>
      <c r="UGO239" s="116" t="s">
        <v>74</v>
      </c>
      <c r="UGP239" s="116"/>
      <c r="UGQ239" s="116"/>
      <c r="UGR239" s="116"/>
      <c r="UGS239" s="116"/>
      <c r="UGT239" s="116"/>
      <c r="UGU239" s="116"/>
      <c r="UGV239" s="116"/>
      <c r="UGW239" s="116" t="s">
        <v>74</v>
      </c>
      <c r="UGX239" s="116"/>
      <c r="UGY239" s="116"/>
      <c r="UGZ239" s="116"/>
      <c r="UHA239" s="116"/>
      <c r="UHB239" s="116"/>
      <c r="UHC239" s="116"/>
      <c r="UHD239" s="116"/>
      <c r="UHE239" s="116" t="s">
        <v>74</v>
      </c>
      <c r="UHF239" s="116"/>
      <c r="UHG239" s="116"/>
      <c r="UHH239" s="116"/>
      <c r="UHI239" s="116"/>
      <c r="UHJ239" s="116"/>
      <c r="UHK239" s="116"/>
      <c r="UHL239" s="116"/>
      <c r="UHM239" s="116" t="s">
        <v>74</v>
      </c>
      <c r="UHN239" s="116"/>
      <c r="UHO239" s="116"/>
      <c r="UHP239" s="116"/>
      <c r="UHQ239" s="116"/>
      <c r="UHR239" s="116"/>
      <c r="UHS239" s="116"/>
      <c r="UHT239" s="116"/>
      <c r="UHU239" s="116" t="s">
        <v>74</v>
      </c>
      <c r="UHV239" s="116"/>
      <c r="UHW239" s="116"/>
      <c r="UHX239" s="116"/>
      <c r="UHY239" s="116"/>
      <c r="UHZ239" s="116"/>
      <c r="UIA239" s="116"/>
      <c r="UIB239" s="116"/>
      <c r="UIC239" s="116" t="s">
        <v>74</v>
      </c>
      <c r="UID239" s="116"/>
      <c r="UIE239" s="116"/>
      <c r="UIF239" s="116"/>
      <c r="UIG239" s="116"/>
      <c r="UIH239" s="116"/>
      <c r="UII239" s="116"/>
      <c r="UIJ239" s="116"/>
      <c r="UIK239" s="116" t="s">
        <v>74</v>
      </c>
      <c r="UIL239" s="116"/>
      <c r="UIM239" s="116"/>
      <c r="UIN239" s="116"/>
      <c r="UIO239" s="116"/>
      <c r="UIP239" s="116"/>
      <c r="UIQ239" s="116"/>
      <c r="UIR239" s="116"/>
      <c r="UIS239" s="116" t="s">
        <v>74</v>
      </c>
      <c r="UIT239" s="116"/>
      <c r="UIU239" s="116"/>
      <c r="UIV239" s="116"/>
      <c r="UIW239" s="116"/>
      <c r="UIX239" s="116"/>
      <c r="UIY239" s="116"/>
      <c r="UIZ239" s="116"/>
      <c r="UJA239" s="116" t="s">
        <v>74</v>
      </c>
      <c r="UJB239" s="116"/>
      <c r="UJC239" s="116"/>
      <c r="UJD239" s="116"/>
      <c r="UJE239" s="116"/>
      <c r="UJF239" s="116"/>
      <c r="UJG239" s="116"/>
      <c r="UJH239" s="116"/>
      <c r="UJI239" s="116" t="s">
        <v>74</v>
      </c>
      <c r="UJJ239" s="116"/>
      <c r="UJK239" s="116"/>
      <c r="UJL239" s="116"/>
      <c r="UJM239" s="116"/>
      <c r="UJN239" s="116"/>
      <c r="UJO239" s="116"/>
      <c r="UJP239" s="116"/>
      <c r="UJQ239" s="116" t="s">
        <v>74</v>
      </c>
      <c r="UJR239" s="116"/>
      <c r="UJS239" s="116"/>
      <c r="UJT239" s="116"/>
      <c r="UJU239" s="116"/>
      <c r="UJV239" s="116"/>
      <c r="UJW239" s="116"/>
      <c r="UJX239" s="116"/>
      <c r="UJY239" s="116" t="s">
        <v>74</v>
      </c>
      <c r="UJZ239" s="116"/>
      <c r="UKA239" s="116"/>
      <c r="UKB239" s="116"/>
      <c r="UKC239" s="116"/>
      <c r="UKD239" s="116"/>
      <c r="UKE239" s="116"/>
      <c r="UKF239" s="116"/>
      <c r="UKG239" s="116" t="s">
        <v>74</v>
      </c>
      <c r="UKH239" s="116"/>
      <c r="UKI239" s="116"/>
      <c r="UKJ239" s="116"/>
      <c r="UKK239" s="116"/>
      <c r="UKL239" s="116"/>
      <c r="UKM239" s="116"/>
      <c r="UKN239" s="116"/>
      <c r="UKO239" s="116" t="s">
        <v>74</v>
      </c>
      <c r="UKP239" s="116"/>
      <c r="UKQ239" s="116"/>
      <c r="UKR239" s="116"/>
      <c r="UKS239" s="116"/>
      <c r="UKT239" s="116"/>
      <c r="UKU239" s="116"/>
      <c r="UKV239" s="116"/>
      <c r="UKW239" s="116" t="s">
        <v>74</v>
      </c>
      <c r="UKX239" s="116"/>
      <c r="UKY239" s="116"/>
      <c r="UKZ239" s="116"/>
      <c r="ULA239" s="116"/>
      <c r="ULB239" s="116"/>
      <c r="ULC239" s="116"/>
      <c r="ULD239" s="116"/>
      <c r="ULE239" s="116" t="s">
        <v>74</v>
      </c>
      <c r="ULF239" s="116"/>
      <c r="ULG239" s="116"/>
      <c r="ULH239" s="116"/>
      <c r="ULI239" s="116"/>
      <c r="ULJ239" s="116"/>
      <c r="ULK239" s="116"/>
      <c r="ULL239" s="116"/>
      <c r="ULM239" s="116" t="s">
        <v>74</v>
      </c>
      <c r="ULN239" s="116"/>
      <c r="ULO239" s="116"/>
      <c r="ULP239" s="116"/>
      <c r="ULQ239" s="116"/>
      <c r="ULR239" s="116"/>
      <c r="ULS239" s="116"/>
      <c r="ULT239" s="116"/>
      <c r="ULU239" s="116" t="s">
        <v>74</v>
      </c>
      <c r="ULV239" s="116"/>
      <c r="ULW239" s="116"/>
      <c r="ULX239" s="116"/>
      <c r="ULY239" s="116"/>
      <c r="ULZ239" s="116"/>
      <c r="UMA239" s="116"/>
      <c r="UMB239" s="116"/>
      <c r="UMC239" s="116" t="s">
        <v>74</v>
      </c>
      <c r="UMD239" s="116"/>
      <c r="UME239" s="116"/>
      <c r="UMF239" s="116"/>
      <c r="UMG239" s="116"/>
      <c r="UMH239" s="116"/>
      <c r="UMI239" s="116"/>
      <c r="UMJ239" s="116"/>
      <c r="UMK239" s="116" t="s">
        <v>74</v>
      </c>
      <c r="UML239" s="116"/>
      <c r="UMM239" s="116"/>
      <c r="UMN239" s="116"/>
      <c r="UMO239" s="116"/>
      <c r="UMP239" s="116"/>
      <c r="UMQ239" s="116"/>
      <c r="UMR239" s="116"/>
      <c r="UMS239" s="116" t="s">
        <v>74</v>
      </c>
      <c r="UMT239" s="116"/>
      <c r="UMU239" s="116"/>
      <c r="UMV239" s="116"/>
      <c r="UMW239" s="116"/>
      <c r="UMX239" s="116"/>
      <c r="UMY239" s="116"/>
      <c r="UMZ239" s="116"/>
      <c r="UNA239" s="116" t="s">
        <v>74</v>
      </c>
      <c r="UNB239" s="116"/>
      <c r="UNC239" s="116"/>
      <c r="UND239" s="116"/>
      <c r="UNE239" s="116"/>
      <c r="UNF239" s="116"/>
      <c r="UNG239" s="116"/>
      <c r="UNH239" s="116"/>
      <c r="UNI239" s="116" t="s">
        <v>74</v>
      </c>
      <c r="UNJ239" s="116"/>
      <c r="UNK239" s="116"/>
      <c r="UNL239" s="116"/>
      <c r="UNM239" s="116"/>
      <c r="UNN239" s="116"/>
      <c r="UNO239" s="116"/>
      <c r="UNP239" s="116"/>
      <c r="UNQ239" s="116" t="s">
        <v>74</v>
      </c>
      <c r="UNR239" s="116"/>
      <c r="UNS239" s="116"/>
      <c r="UNT239" s="116"/>
      <c r="UNU239" s="116"/>
      <c r="UNV239" s="116"/>
      <c r="UNW239" s="116"/>
      <c r="UNX239" s="116"/>
      <c r="UNY239" s="116" t="s">
        <v>74</v>
      </c>
      <c r="UNZ239" s="116"/>
      <c r="UOA239" s="116"/>
      <c r="UOB239" s="116"/>
      <c r="UOC239" s="116"/>
      <c r="UOD239" s="116"/>
      <c r="UOE239" s="116"/>
      <c r="UOF239" s="116"/>
      <c r="UOG239" s="116" t="s">
        <v>74</v>
      </c>
      <c r="UOH239" s="116"/>
      <c r="UOI239" s="116"/>
      <c r="UOJ239" s="116"/>
      <c r="UOK239" s="116"/>
      <c r="UOL239" s="116"/>
      <c r="UOM239" s="116"/>
      <c r="UON239" s="116"/>
      <c r="UOO239" s="116" t="s">
        <v>74</v>
      </c>
      <c r="UOP239" s="116"/>
      <c r="UOQ239" s="116"/>
      <c r="UOR239" s="116"/>
      <c r="UOS239" s="116"/>
      <c r="UOT239" s="116"/>
      <c r="UOU239" s="116"/>
      <c r="UOV239" s="116"/>
      <c r="UOW239" s="116" t="s">
        <v>74</v>
      </c>
      <c r="UOX239" s="116"/>
      <c r="UOY239" s="116"/>
      <c r="UOZ239" s="116"/>
      <c r="UPA239" s="116"/>
      <c r="UPB239" s="116"/>
      <c r="UPC239" s="116"/>
      <c r="UPD239" s="116"/>
      <c r="UPE239" s="116" t="s">
        <v>74</v>
      </c>
      <c r="UPF239" s="116"/>
      <c r="UPG239" s="116"/>
      <c r="UPH239" s="116"/>
      <c r="UPI239" s="116"/>
      <c r="UPJ239" s="116"/>
      <c r="UPK239" s="116"/>
      <c r="UPL239" s="116"/>
      <c r="UPM239" s="116" t="s">
        <v>74</v>
      </c>
      <c r="UPN239" s="116"/>
      <c r="UPO239" s="116"/>
      <c r="UPP239" s="116"/>
      <c r="UPQ239" s="116"/>
      <c r="UPR239" s="116"/>
      <c r="UPS239" s="116"/>
      <c r="UPT239" s="116"/>
      <c r="UPU239" s="116" t="s">
        <v>74</v>
      </c>
      <c r="UPV239" s="116"/>
      <c r="UPW239" s="116"/>
      <c r="UPX239" s="116"/>
      <c r="UPY239" s="116"/>
      <c r="UPZ239" s="116"/>
      <c r="UQA239" s="116"/>
      <c r="UQB239" s="116"/>
      <c r="UQC239" s="116" t="s">
        <v>74</v>
      </c>
      <c r="UQD239" s="116"/>
      <c r="UQE239" s="116"/>
      <c r="UQF239" s="116"/>
      <c r="UQG239" s="116"/>
      <c r="UQH239" s="116"/>
      <c r="UQI239" s="116"/>
      <c r="UQJ239" s="116"/>
      <c r="UQK239" s="116" t="s">
        <v>74</v>
      </c>
      <c r="UQL239" s="116"/>
      <c r="UQM239" s="116"/>
      <c r="UQN239" s="116"/>
      <c r="UQO239" s="116"/>
      <c r="UQP239" s="116"/>
      <c r="UQQ239" s="116"/>
      <c r="UQR239" s="116"/>
      <c r="UQS239" s="116" t="s">
        <v>74</v>
      </c>
      <c r="UQT239" s="116"/>
      <c r="UQU239" s="116"/>
      <c r="UQV239" s="116"/>
      <c r="UQW239" s="116"/>
      <c r="UQX239" s="116"/>
      <c r="UQY239" s="116"/>
      <c r="UQZ239" s="116"/>
      <c r="URA239" s="116" t="s">
        <v>74</v>
      </c>
      <c r="URB239" s="116"/>
      <c r="URC239" s="116"/>
      <c r="URD239" s="116"/>
      <c r="URE239" s="116"/>
      <c r="URF239" s="116"/>
      <c r="URG239" s="116"/>
      <c r="URH239" s="116"/>
      <c r="URI239" s="116" t="s">
        <v>74</v>
      </c>
      <c r="URJ239" s="116"/>
      <c r="URK239" s="116"/>
      <c r="URL239" s="116"/>
      <c r="URM239" s="116"/>
      <c r="URN239" s="116"/>
      <c r="URO239" s="116"/>
      <c r="URP239" s="116"/>
      <c r="URQ239" s="116" t="s">
        <v>74</v>
      </c>
      <c r="URR239" s="116"/>
      <c r="URS239" s="116"/>
      <c r="URT239" s="116"/>
      <c r="URU239" s="116"/>
      <c r="URV239" s="116"/>
      <c r="URW239" s="116"/>
      <c r="URX239" s="116"/>
      <c r="URY239" s="116" t="s">
        <v>74</v>
      </c>
      <c r="URZ239" s="116"/>
      <c r="USA239" s="116"/>
      <c r="USB239" s="116"/>
      <c r="USC239" s="116"/>
      <c r="USD239" s="116"/>
      <c r="USE239" s="116"/>
      <c r="USF239" s="116"/>
      <c r="USG239" s="116" t="s">
        <v>74</v>
      </c>
      <c r="USH239" s="116"/>
      <c r="USI239" s="116"/>
      <c r="USJ239" s="116"/>
      <c r="USK239" s="116"/>
      <c r="USL239" s="116"/>
      <c r="USM239" s="116"/>
      <c r="USN239" s="116"/>
      <c r="USO239" s="116" t="s">
        <v>74</v>
      </c>
      <c r="USP239" s="116"/>
      <c r="USQ239" s="116"/>
      <c r="USR239" s="116"/>
      <c r="USS239" s="116"/>
      <c r="UST239" s="116"/>
      <c r="USU239" s="116"/>
      <c r="USV239" s="116"/>
      <c r="USW239" s="116" t="s">
        <v>74</v>
      </c>
      <c r="USX239" s="116"/>
      <c r="USY239" s="116"/>
      <c r="USZ239" s="116"/>
      <c r="UTA239" s="116"/>
      <c r="UTB239" s="116"/>
      <c r="UTC239" s="116"/>
      <c r="UTD239" s="116"/>
      <c r="UTE239" s="116" t="s">
        <v>74</v>
      </c>
      <c r="UTF239" s="116"/>
      <c r="UTG239" s="116"/>
      <c r="UTH239" s="116"/>
      <c r="UTI239" s="116"/>
      <c r="UTJ239" s="116"/>
      <c r="UTK239" s="116"/>
      <c r="UTL239" s="116"/>
      <c r="UTM239" s="116" t="s">
        <v>74</v>
      </c>
      <c r="UTN239" s="116"/>
      <c r="UTO239" s="116"/>
      <c r="UTP239" s="116"/>
      <c r="UTQ239" s="116"/>
      <c r="UTR239" s="116"/>
      <c r="UTS239" s="116"/>
      <c r="UTT239" s="116"/>
      <c r="UTU239" s="116" t="s">
        <v>74</v>
      </c>
      <c r="UTV239" s="116"/>
      <c r="UTW239" s="116"/>
      <c r="UTX239" s="116"/>
      <c r="UTY239" s="116"/>
      <c r="UTZ239" s="116"/>
      <c r="UUA239" s="116"/>
      <c r="UUB239" s="116"/>
      <c r="UUC239" s="116" t="s">
        <v>74</v>
      </c>
      <c r="UUD239" s="116"/>
      <c r="UUE239" s="116"/>
      <c r="UUF239" s="116"/>
      <c r="UUG239" s="116"/>
      <c r="UUH239" s="116"/>
      <c r="UUI239" s="116"/>
      <c r="UUJ239" s="116"/>
      <c r="UUK239" s="116" t="s">
        <v>74</v>
      </c>
      <c r="UUL239" s="116"/>
      <c r="UUM239" s="116"/>
      <c r="UUN239" s="116"/>
      <c r="UUO239" s="116"/>
      <c r="UUP239" s="116"/>
      <c r="UUQ239" s="116"/>
      <c r="UUR239" s="116"/>
      <c r="UUS239" s="116" t="s">
        <v>74</v>
      </c>
      <c r="UUT239" s="116"/>
      <c r="UUU239" s="116"/>
      <c r="UUV239" s="116"/>
      <c r="UUW239" s="116"/>
      <c r="UUX239" s="116"/>
      <c r="UUY239" s="116"/>
      <c r="UUZ239" s="116"/>
      <c r="UVA239" s="116" t="s">
        <v>74</v>
      </c>
      <c r="UVB239" s="116"/>
      <c r="UVC239" s="116"/>
      <c r="UVD239" s="116"/>
      <c r="UVE239" s="116"/>
      <c r="UVF239" s="116"/>
      <c r="UVG239" s="116"/>
      <c r="UVH239" s="116"/>
      <c r="UVI239" s="116" t="s">
        <v>74</v>
      </c>
      <c r="UVJ239" s="116"/>
      <c r="UVK239" s="116"/>
      <c r="UVL239" s="116"/>
      <c r="UVM239" s="116"/>
      <c r="UVN239" s="116"/>
      <c r="UVO239" s="116"/>
      <c r="UVP239" s="116"/>
      <c r="UVQ239" s="116" t="s">
        <v>74</v>
      </c>
      <c r="UVR239" s="116"/>
      <c r="UVS239" s="116"/>
      <c r="UVT239" s="116"/>
      <c r="UVU239" s="116"/>
      <c r="UVV239" s="116"/>
      <c r="UVW239" s="116"/>
      <c r="UVX239" s="116"/>
      <c r="UVY239" s="116" t="s">
        <v>74</v>
      </c>
      <c r="UVZ239" s="116"/>
      <c r="UWA239" s="116"/>
      <c r="UWB239" s="116"/>
      <c r="UWC239" s="116"/>
      <c r="UWD239" s="116"/>
      <c r="UWE239" s="116"/>
      <c r="UWF239" s="116"/>
      <c r="UWG239" s="116" t="s">
        <v>74</v>
      </c>
      <c r="UWH239" s="116"/>
      <c r="UWI239" s="116"/>
      <c r="UWJ239" s="116"/>
      <c r="UWK239" s="116"/>
      <c r="UWL239" s="116"/>
      <c r="UWM239" s="116"/>
      <c r="UWN239" s="116"/>
      <c r="UWO239" s="116" t="s">
        <v>74</v>
      </c>
      <c r="UWP239" s="116"/>
      <c r="UWQ239" s="116"/>
      <c r="UWR239" s="116"/>
      <c r="UWS239" s="116"/>
      <c r="UWT239" s="116"/>
      <c r="UWU239" s="116"/>
      <c r="UWV239" s="116"/>
      <c r="UWW239" s="116" t="s">
        <v>74</v>
      </c>
      <c r="UWX239" s="116"/>
      <c r="UWY239" s="116"/>
      <c r="UWZ239" s="116"/>
      <c r="UXA239" s="116"/>
      <c r="UXB239" s="116"/>
      <c r="UXC239" s="116"/>
      <c r="UXD239" s="116"/>
      <c r="UXE239" s="116" t="s">
        <v>74</v>
      </c>
      <c r="UXF239" s="116"/>
      <c r="UXG239" s="116"/>
      <c r="UXH239" s="116"/>
      <c r="UXI239" s="116"/>
      <c r="UXJ239" s="116"/>
      <c r="UXK239" s="116"/>
      <c r="UXL239" s="116"/>
      <c r="UXM239" s="116" t="s">
        <v>74</v>
      </c>
      <c r="UXN239" s="116"/>
      <c r="UXO239" s="116"/>
      <c r="UXP239" s="116"/>
      <c r="UXQ239" s="116"/>
      <c r="UXR239" s="116"/>
      <c r="UXS239" s="116"/>
      <c r="UXT239" s="116"/>
      <c r="UXU239" s="116" t="s">
        <v>74</v>
      </c>
      <c r="UXV239" s="116"/>
      <c r="UXW239" s="116"/>
      <c r="UXX239" s="116"/>
      <c r="UXY239" s="116"/>
      <c r="UXZ239" s="116"/>
      <c r="UYA239" s="116"/>
      <c r="UYB239" s="116"/>
      <c r="UYC239" s="116" t="s">
        <v>74</v>
      </c>
      <c r="UYD239" s="116"/>
      <c r="UYE239" s="116"/>
      <c r="UYF239" s="116"/>
      <c r="UYG239" s="116"/>
      <c r="UYH239" s="116"/>
      <c r="UYI239" s="116"/>
      <c r="UYJ239" s="116"/>
      <c r="UYK239" s="116" t="s">
        <v>74</v>
      </c>
      <c r="UYL239" s="116"/>
      <c r="UYM239" s="116"/>
      <c r="UYN239" s="116"/>
      <c r="UYO239" s="116"/>
      <c r="UYP239" s="116"/>
      <c r="UYQ239" s="116"/>
      <c r="UYR239" s="116"/>
      <c r="UYS239" s="116" t="s">
        <v>74</v>
      </c>
      <c r="UYT239" s="116"/>
      <c r="UYU239" s="116"/>
      <c r="UYV239" s="116"/>
      <c r="UYW239" s="116"/>
      <c r="UYX239" s="116"/>
      <c r="UYY239" s="116"/>
      <c r="UYZ239" s="116"/>
      <c r="UZA239" s="116" t="s">
        <v>74</v>
      </c>
      <c r="UZB239" s="116"/>
      <c r="UZC239" s="116"/>
      <c r="UZD239" s="116"/>
      <c r="UZE239" s="116"/>
      <c r="UZF239" s="116"/>
      <c r="UZG239" s="116"/>
      <c r="UZH239" s="116"/>
      <c r="UZI239" s="116" t="s">
        <v>74</v>
      </c>
      <c r="UZJ239" s="116"/>
      <c r="UZK239" s="116"/>
      <c r="UZL239" s="116"/>
      <c r="UZM239" s="116"/>
      <c r="UZN239" s="116"/>
      <c r="UZO239" s="116"/>
      <c r="UZP239" s="116"/>
      <c r="UZQ239" s="116" t="s">
        <v>74</v>
      </c>
      <c r="UZR239" s="116"/>
      <c r="UZS239" s="116"/>
      <c r="UZT239" s="116"/>
      <c r="UZU239" s="116"/>
      <c r="UZV239" s="116"/>
      <c r="UZW239" s="116"/>
      <c r="UZX239" s="116"/>
      <c r="UZY239" s="116" t="s">
        <v>74</v>
      </c>
      <c r="UZZ239" s="116"/>
      <c r="VAA239" s="116"/>
      <c r="VAB239" s="116"/>
      <c r="VAC239" s="116"/>
      <c r="VAD239" s="116"/>
      <c r="VAE239" s="116"/>
      <c r="VAF239" s="116"/>
      <c r="VAG239" s="116" t="s">
        <v>74</v>
      </c>
      <c r="VAH239" s="116"/>
      <c r="VAI239" s="116"/>
      <c r="VAJ239" s="116"/>
      <c r="VAK239" s="116"/>
      <c r="VAL239" s="116"/>
      <c r="VAM239" s="116"/>
      <c r="VAN239" s="116"/>
      <c r="VAO239" s="116" t="s">
        <v>74</v>
      </c>
      <c r="VAP239" s="116"/>
      <c r="VAQ239" s="116"/>
      <c r="VAR239" s="116"/>
      <c r="VAS239" s="116"/>
      <c r="VAT239" s="116"/>
      <c r="VAU239" s="116"/>
      <c r="VAV239" s="116"/>
      <c r="VAW239" s="116" t="s">
        <v>74</v>
      </c>
      <c r="VAX239" s="116"/>
      <c r="VAY239" s="116"/>
      <c r="VAZ239" s="116"/>
      <c r="VBA239" s="116"/>
      <c r="VBB239" s="116"/>
      <c r="VBC239" s="116"/>
      <c r="VBD239" s="116"/>
      <c r="VBE239" s="116" t="s">
        <v>74</v>
      </c>
      <c r="VBF239" s="116"/>
      <c r="VBG239" s="116"/>
      <c r="VBH239" s="116"/>
      <c r="VBI239" s="116"/>
      <c r="VBJ239" s="116"/>
      <c r="VBK239" s="116"/>
      <c r="VBL239" s="116"/>
      <c r="VBM239" s="116" t="s">
        <v>74</v>
      </c>
      <c r="VBN239" s="116"/>
      <c r="VBO239" s="116"/>
      <c r="VBP239" s="116"/>
      <c r="VBQ239" s="116"/>
      <c r="VBR239" s="116"/>
      <c r="VBS239" s="116"/>
      <c r="VBT239" s="116"/>
      <c r="VBU239" s="116" t="s">
        <v>74</v>
      </c>
      <c r="VBV239" s="116"/>
      <c r="VBW239" s="116"/>
      <c r="VBX239" s="116"/>
      <c r="VBY239" s="116"/>
      <c r="VBZ239" s="116"/>
      <c r="VCA239" s="116"/>
      <c r="VCB239" s="116"/>
      <c r="VCC239" s="116" t="s">
        <v>74</v>
      </c>
      <c r="VCD239" s="116"/>
      <c r="VCE239" s="116"/>
      <c r="VCF239" s="116"/>
      <c r="VCG239" s="116"/>
      <c r="VCH239" s="116"/>
      <c r="VCI239" s="116"/>
      <c r="VCJ239" s="116"/>
      <c r="VCK239" s="116" t="s">
        <v>74</v>
      </c>
      <c r="VCL239" s="116"/>
      <c r="VCM239" s="116"/>
      <c r="VCN239" s="116"/>
      <c r="VCO239" s="116"/>
      <c r="VCP239" s="116"/>
      <c r="VCQ239" s="116"/>
      <c r="VCR239" s="116"/>
      <c r="VCS239" s="116" t="s">
        <v>74</v>
      </c>
      <c r="VCT239" s="116"/>
      <c r="VCU239" s="116"/>
      <c r="VCV239" s="116"/>
      <c r="VCW239" s="116"/>
      <c r="VCX239" s="116"/>
      <c r="VCY239" s="116"/>
      <c r="VCZ239" s="116"/>
      <c r="VDA239" s="116" t="s">
        <v>74</v>
      </c>
      <c r="VDB239" s="116"/>
      <c r="VDC239" s="116"/>
      <c r="VDD239" s="116"/>
      <c r="VDE239" s="116"/>
      <c r="VDF239" s="116"/>
      <c r="VDG239" s="116"/>
      <c r="VDH239" s="116"/>
      <c r="VDI239" s="116" t="s">
        <v>74</v>
      </c>
      <c r="VDJ239" s="116"/>
      <c r="VDK239" s="116"/>
      <c r="VDL239" s="116"/>
      <c r="VDM239" s="116"/>
      <c r="VDN239" s="116"/>
      <c r="VDO239" s="116"/>
      <c r="VDP239" s="116"/>
      <c r="VDQ239" s="116" t="s">
        <v>74</v>
      </c>
      <c r="VDR239" s="116"/>
      <c r="VDS239" s="116"/>
      <c r="VDT239" s="116"/>
      <c r="VDU239" s="116"/>
      <c r="VDV239" s="116"/>
      <c r="VDW239" s="116"/>
      <c r="VDX239" s="116"/>
      <c r="VDY239" s="116" t="s">
        <v>74</v>
      </c>
      <c r="VDZ239" s="116"/>
      <c r="VEA239" s="116"/>
      <c r="VEB239" s="116"/>
      <c r="VEC239" s="116"/>
      <c r="VED239" s="116"/>
      <c r="VEE239" s="116"/>
      <c r="VEF239" s="116"/>
      <c r="VEG239" s="116" t="s">
        <v>74</v>
      </c>
      <c r="VEH239" s="116"/>
      <c r="VEI239" s="116"/>
      <c r="VEJ239" s="116"/>
      <c r="VEK239" s="116"/>
      <c r="VEL239" s="116"/>
      <c r="VEM239" s="116"/>
      <c r="VEN239" s="116"/>
      <c r="VEO239" s="116" t="s">
        <v>74</v>
      </c>
      <c r="VEP239" s="116"/>
      <c r="VEQ239" s="116"/>
      <c r="VER239" s="116"/>
      <c r="VES239" s="116"/>
      <c r="VET239" s="116"/>
      <c r="VEU239" s="116"/>
      <c r="VEV239" s="116"/>
      <c r="VEW239" s="116" t="s">
        <v>74</v>
      </c>
      <c r="VEX239" s="116"/>
      <c r="VEY239" s="116"/>
      <c r="VEZ239" s="116"/>
      <c r="VFA239" s="116"/>
      <c r="VFB239" s="116"/>
      <c r="VFC239" s="116"/>
      <c r="VFD239" s="116"/>
      <c r="VFE239" s="116" t="s">
        <v>74</v>
      </c>
      <c r="VFF239" s="116"/>
      <c r="VFG239" s="116"/>
      <c r="VFH239" s="116"/>
      <c r="VFI239" s="116"/>
      <c r="VFJ239" s="116"/>
      <c r="VFK239" s="116"/>
      <c r="VFL239" s="116"/>
      <c r="VFM239" s="116" t="s">
        <v>74</v>
      </c>
      <c r="VFN239" s="116"/>
      <c r="VFO239" s="116"/>
      <c r="VFP239" s="116"/>
      <c r="VFQ239" s="116"/>
      <c r="VFR239" s="116"/>
      <c r="VFS239" s="116"/>
      <c r="VFT239" s="116"/>
      <c r="VFU239" s="116" t="s">
        <v>74</v>
      </c>
      <c r="VFV239" s="116"/>
      <c r="VFW239" s="116"/>
      <c r="VFX239" s="116"/>
      <c r="VFY239" s="116"/>
      <c r="VFZ239" s="116"/>
      <c r="VGA239" s="116"/>
      <c r="VGB239" s="116"/>
      <c r="VGC239" s="116" t="s">
        <v>74</v>
      </c>
      <c r="VGD239" s="116"/>
      <c r="VGE239" s="116"/>
      <c r="VGF239" s="116"/>
      <c r="VGG239" s="116"/>
      <c r="VGH239" s="116"/>
      <c r="VGI239" s="116"/>
      <c r="VGJ239" s="116"/>
      <c r="VGK239" s="116" t="s">
        <v>74</v>
      </c>
      <c r="VGL239" s="116"/>
      <c r="VGM239" s="116"/>
      <c r="VGN239" s="116"/>
      <c r="VGO239" s="116"/>
      <c r="VGP239" s="116"/>
      <c r="VGQ239" s="116"/>
      <c r="VGR239" s="116"/>
      <c r="VGS239" s="116" t="s">
        <v>74</v>
      </c>
      <c r="VGT239" s="116"/>
      <c r="VGU239" s="116"/>
      <c r="VGV239" s="116"/>
      <c r="VGW239" s="116"/>
      <c r="VGX239" s="116"/>
      <c r="VGY239" s="116"/>
      <c r="VGZ239" s="116"/>
      <c r="VHA239" s="116" t="s">
        <v>74</v>
      </c>
      <c r="VHB239" s="116"/>
      <c r="VHC239" s="116"/>
      <c r="VHD239" s="116"/>
      <c r="VHE239" s="116"/>
      <c r="VHF239" s="116"/>
      <c r="VHG239" s="116"/>
      <c r="VHH239" s="116"/>
      <c r="VHI239" s="116" t="s">
        <v>74</v>
      </c>
      <c r="VHJ239" s="116"/>
      <c r="VHK239" s="116"/>
      <c r="VHL239" s="116"/>
      <c r="VHM239" s="116"/>
      <c r="VHN239" s="116"/>
      <c r="VHO239" s="116"/>
      <c r="VHP239" s="116"/>
      <c r="VHQ239" s="116" t="s">
        <v>74</v>
      </c>
      <c r="VHR239" s="116"/>
      <c r="VHS239" s="116"/>
      <c r="VHT239" s="116"/>
      <c r="VHU239" s="116"/>
      <c r="VHV239" s="116"/>
      <c r="VHW239" s="116"/>
      <c r="VHX239" s="116"/>
      <c r="VHY239" s="116" t="s">
        <v>74</v>
      </c>
      <c r="VHZ239" s="116"/>
      <c r="VIA239" s="116"/>
      <c r="VIB239" s="116"/>
      <c r="VIC239" s="116"/>
      <c r="VID239" s="116"/>
      <c r="VIE239" s="116"/>
      <c r="VIF239" s="116"/>
      <c r="VIG239" s="116" t="s">
        <v>74</v>
      </c>
      <c r="VIH239" s="116"/>
      <c r="VII239" s="116"/>
      <c r="VIJ239" s="116"/>
      <c r="VIK239" s="116"/>
      <c r="VIL239" s="116"/>
      <c r="VIM239" s="116"/>
      <c r="VIN239" s="116"/>
      <c r="VIO239" s="116" t="s">
        <v>74</v>
      </c>
      <c r="VIP239" s="116"/>
      <c r="VIQ239" s="116"/>
      <c r="VIR239" s="116"/>
      <c r="VIS239" s="116"/>
      <c r="VIT239" s="116"/>
      <c r="VIU239" s="116"/>
      <c r="VIV239" s="116"/>
      <c r="VIW239" s="116" t="s">
        <v>74</v>
      </c>
      <c r="VIX239" s="116"/>
      <c r="VIY239" s="116"/>
      <c r="VIZ239" s="116"/>
      <c r="VJA239" s="116"/>
      <c r="VJB239" s="116"/>
      <c r="VJC239" s="116"/>
      <c r="VJD239" s="116"/>
      <c r="VJE239" s="116" t="s">
        <v>74</v>
      </c>
      <c r="VJF239" s="116"/>
      <c r="VJG239" s="116"/>
      <c r="VJH239" s="116"/>
      <c r="VJI239" s="116"/>
      <c r="VJJ239" s="116"/>
      <c r="VJK239" s="116"/>
      <c r="VJL239" s="116"/>
      <c r="VJM239" s="116" t="s">
        <v>74</v>
      </c>
      <c r="VJN239" s="116"/>
      <c r="VJO239" s="116"/>
      <c r="VJP239" s="116"/>
      <c r="VJQ239" s="116"/>
      <c r="VJR239" s="116"/>
      <c r="VJS239" s="116"/>
      <c r="VJT239" s="116"/>
      <c r="VJU239" s="116" t="s">
        <v>74</v>
      </c>
      <c r="VJV239" s="116"/>
      <c r="VJW239" s="116"/>
      <c r="VJX239" s="116"/>
      <c r="VJY239" s="116"/>
      <c r="VJZ239" s="116"/>
      <c r="VKA239" s="116"/>
      <c r="VKB239" s="116"/>
      <c r="VKC239" s="116" t="s">
        <v>74</v>
      </c>
      <c r="VKD239" s="116"/>
      <c r="VKE239" s="116"/>
      <c r="VKF239" s="116"/>
      <c r="VKG239" s="116"/>
      <c r="VKH239" s="116"/>
      <c r="VKI239" s="116"/>
      <c r="VKJ239" s="116"/>
      <c r="VKK239" s="116" t="s">
        <v>74</v>
      </c>
      <c r="VKL239" s="116"/>
      <c r="VKM239" s="116"/>
      <c r="VKN239" s="116"/>
      <c r="VKO239" s="116"/>
      <c r="VKP239" s="116"/>
      <c r="VKQ239" s="116"/>
      <c r="VKR239" s="116"/>
      <c r="VKS239" s="116" t="s">
        <v>74</v>
      </c>
      <c r="VKT239" s="116"/>
      <c r="VKU239" s="116"/>
      <c r="VKV239" s="116"/>
      <c r="VKW239" s="116"/>
      <c r="VKX239" s="116"/>
      <c r="VKY239" s="116"/>
      <c r="VKZ239" s="116"/>
      <c r="VLA239" s="116" t="s">
        <v>74</v>
      </c>
      <c r="VLB239" s="116"/>
      <c r="VLC239" s="116"/>
      <c r="VLD239" s="116"/>
      <c r="VLE239" s="116"/>
      <c r="VLF239" s="116"/>
      <c r="VLG239" s="116"/>
      <c r="VLH239" s="116"/>
      <c r="VLI239" s="116" t="s">
        <v>74</v>
      </c>
      <c r="VLJ239" s="116"/>
      <c r="VLK239" s="116"/>
      <c r="VLL239" s="116"/>
      <c r="VLM239" s="116"/>
      <c r="VLN239" s="116"/>
      <c r="VLO239" s="116"/>
      <c r="VLP239" s="116"/>
      <c r="VLQ239" s="116" t="s">
        <v>74</v>
      </c>
      <c r="VLR239" s="116"/>
      <c r="VLS239" s="116"/>
      <c r="VLT239" s="116"/>
      <c r="VLU239" s="116"/>
      <c r="VLV239" s="116"/>
      <c r="VLW239" s="116"/>
      <c r="VLX239" s="116"/>
      <c r="VLY239" s="116" t="s">
        <v>74</v>
      </c>
      <c r="VLZ239" s="116"/>
      <c r="VMA239" s="116"/>
      <c r="VMB239" s="116"/>
      <c r="VMC239" s="116"/>
      <c r="VMD239" s="116"/>
      <c r="VME239" s="116"/>
      <c r="VMF239" s="116"/>
      <c r="VMG239" s="116" t="s">
        <v>74</v>
      </c>
      <c r="VMH239" s="116"/>
      <c r="VMI239" s="116"/>
      <c r="VMJ239" s="116"/>
      <c r="VMK239" s="116"/>
      <c r="VML239" s="116"/>
      <c r="VMM239" s="116"/>
      <c r="VMN239" s="116"/>
      <c r="VMO239" s="116" t="s">
        <v>74</v>
      </c>
      <c r="VMP239" s="116"/>
      <c r="VMQ239" s="116"/>
      <c r="VMR239" s="116"/>
      <c r="VMS239" s="116"/>
      <c r="VMT239" s="116"/>
      <c r="VMU239" s="116"/>
      <c r="VMV239" s="116"/>
      <c r="VMW239" s="116" t="s">
        <v>74</v>
      </c>
      <c r="VMX239" s="116"/>
      <c r="VMY239" s="116"/>
      <c r="VMZ239" s="116"/>
      <c r="VNA239" s="116"/>
      <c r="VNB239" s="116"/>
      <c r="VNC239" s="116"/>
      <c r="VND239" s="116"/>
      <c r="VNE239" s="116" t="s">
        <v>74</v>
      </c>
      <c r="VNF239" s="116"/>
      <c r="VNG239" s="116"/>
      <c r="VNH239" s="116"/>
      <c r="VNI239" s="116"/>
      <c r="VNJ239" s="116"/>
      <c r="VNK239" s="116"/>
      <c r="VNL239" s="116"/>
      <c r="VNM239" s="116" t="s">
        <v>74</v>
      </c>
      <c r="VNN239" s="116"/>
      <c r="VNO239" s="116"/>
      <c r="VNP239" s="116"/>
      <c r="VNQ239" s="116"/>
      <c r="VNR239" s="116"/>
      <c r="VNS239" s="116"/>
      <c r="VNT239" s="116"/>
      <c r="VNU239" s="116" t="s">
        <v>74</v>
      </c>
      <c r="VNV239" s="116"/>
      <c r="VNW239" s="116"/>
      <c r="VNX239" s="116"/>
      <c r="VNY239" s="116"/>
      <c r="VNZ239" s="116"/>
      <c r="VOA239" s="116"/>
      <c r="VOB239" s="116"/>
      <c r="VOC239" s="116" t="s">
        <v>74</v>
      </c>
      <c r="VOD239" s="116"/>
      <c r="VOE239" s="116"/>
      <c r="VOF239" s="116"/>
      <c r="VOG239" s="116"/>
      <c r="VOH239" s="116"/>
      <c r="VOI239" s="116"/>
      <c r="VOJ239" s="116"/>
      <c r="VOK239" s="116" t="s">
        <v>74</v>
      </c>
      <c r="VOL239" s="116"/>
      <c r="VOM239" s="116"/>
      <c r="VON239" s="116"/>
      <c r="VOO239" s="116"/>
      <c r="VOP239" s="116"/>
      <c r="VOQ239" s="116"/>
      <c r="VOR239" s="116"/>
      <c r="VOS239" s="116" t="s">
        <v>74</v>
      </c>
      <c r="VOT239" s="116"/>
      <c r="VOU239" s="116"/>
      <c r="VOV239" s="116"/>
      <c r="VOW239" s="116"/>
      <c r="VOX239" s="116"/>
      <c r="VOY239" s="116"/>
      <c r="VOZ239" s="116"/>
      <c r="VPA239" s="116" t="s">
        <v>74</v>
      </c>
      <c r="VPB239" s="116"/>
      <c r="VPC239" s="116"/>
      <c r="VPD239" s="116"/>
      <c r="VPE239" s="116"/>
      <c r="VPF239" s="116"/>
      <c r="VPG239" s="116"/>
      <c r="VPH239" s="116"/>
      <c r="VPI239" s="116" t="s">
        <v>74</v>
      </c>
      <c r="VPJ239" s="116"/>
      <c r="VPK239" s="116"/>
      <c r="VPL239" s="116"/>
      <c r="VPM239" s="116"/>
      <c r="VPN239" s="116"/>
      <c r="VPO239" s="116"/>
      <c r="VPP239" s="116"/>
      <c r="VPQ239" s="116" t="s">
        <v>74</v>
      </c>
      <c r="VPR239" s="116"/>
      <c r="VPS239" s="116"/>
      <c r="VPT239" s="116"/>
      <c r="VPU239" s="116"/>
      <c r="VPV239" s="116"/>
      <c r="VPW239" s="116"/>
      <c r="VPX239" s="116"/>
      <c r="VPY239" s="116" t="s">
        <v>74</v>
      </c>
      <c r="VPZ239" s="116"/>
      <c r="VQA239" s="116"/>
      <c r="VQB239" s="116"/>
      <c r="VQC239" s="116"/>
      <c r="VQD239" s="116"/>
      <c r="VQE239" s="116"/>
      <c r="VQF239" s="116"/>
      <c r="VQG239" s="116" t="s">
        <v>74</v>
      </c>
      <c r="VQH239" s="116"/>
      <c r="VQI239" s="116"/>
      <c r="VQJ239" s="116"/>
      <c r="VQK239" s="116"/>
      <c r="VQL239" s="116"/>
      <c r="VQM239" s="116"/>
      <c r="VQN239" s="116"/>
      <c r="VQO239" s="116" t="s">
        <v>74</v>
      </c>
      <c r="VQP239" s="116"/>
      <c r="VQQ239" s="116"/>
      <c r="VQR239" s="116"/>
      <c r="VQS239" s="116"/>
      <c r="VQT239" s="116"/>
      <c r="VQU239" s="116"/>
      <c r="VQV239" s="116"/>
      <c r="VQW239" s="116" t="s">
        <v>74</v>
      </c>
      <c r="VQX239" s="116"/>
      <c r="VQY239" s="116"/>
      <c r="VQZ239" s="116"/>
      <c r="VRA239" s="116"/>
      <c r="VRB239" s="116"/>
      <c r="VRC239" s="116"/>
      <c r="VRD239" s="116"/>
      <c r="VRE239" s="116" t="s">
        <v>74</v>
      </c>
      <c r="VRF239" s="116"/>
      <c r="VRG239" s="116"/>
      <c r="VRH239" s="116"/>
      <c r="VRI239" s="116"/>
      <c r="VRJ239" s="116"/>
      <c r="VRK239" s="116"/>
      <c r="VRL239" s="116"/>
      <c r="VRM239" s="116" t="s">
        <v>74</v>
      </c>
      <c r="VRN239" s="116"/>
      <c r="VRO239" s="116"/>
      <c r="VRP239" s="116"/>
      <c r="VRQ239" s="116"/>
      <c r="VRR239" s="116"/>
      <c r="VRS239" s="116"/>
      <c r="VRT239" s="116"/>
      <c r="VRU239" s="116" t="s">
        <v>74</v>
      </c>
      <c r="VRV239" s="116"/>
      <c r="VRW239" s="116"/>
      <c r="VRX239" s="116"/>
      <c r="VRY239" s="116"/>
      <c r="VRZ239" s="116"/>
      <c r="VSA239" s="116"/>
      <c r="VSB239" s="116"/>
      <c r="VSC239" s="116" t="s">
        <v>74</v>
      </c>
      <c r="VSD239" s="116"/>
      <c r="VSE239" s="116"/>
      <c r="VSF239" s="116"/>
      <c r="VSG239" s="116"/>
      <c r="VSH239" s="116"/>
      <c r="VSI239" s="116"/>
      <c r="VSJ239" s="116"/>
      <c r="VSK239" s="116" t="s">
        <v>74</v>
      </c>
      <c r="VSL239" s="116"/>
      <c r="VSM239" s="116"/>
      <c r="VSN239" s="116"/>
      <c r="VSO239" s="116"/>
      <c r="VSP239" s="116"/>
      <c r="VSQ239" s="116"/>
      <c r="VSR239" s="116"/>
      <c r="VSS239" s="116" t="s">
        <v>74</v>
      </c>
      <c r="VST239" s="116"/>
      <c r="VSU239" s="116"/>
      <c r="VSV239" s="116"/>
      <c r="VSW239" s="116"/>
      <c r="VSX239" s="116"/>
      <c r="VSY239" s="116"/>
      <c r="VSZ239" s="116"/>
      <c r="VTA239" s="116" t="s">
        <v>74</v>
      </c>
      <c r="VTB239" s="116"/>
      <c r="VTC239" s="116"/>
      <c r="VTD239" s="116"/>
      <c r="VTE239" s="116"/>
      <c r="VTF239" s="116"/>
      <c r="VTG239" s="116"/>
      <c r="VTH239" s="116"/>
      <c r="VTI239" s="116" t="s">
        <v>74</v>
      </c>
      <c r="VTJ239" s="116"/>
      <c r="VTK239" s="116"/>
      <c r="VTL239" s="116"/>
      <c r="VTM239" s="116"/>
      <c r="VTN239" s="116"/>
      <c r="VTO239" s="116"/>
      <c r="VTP239" s="116"/>
      <c r="VTQ239" s="116" t="s">
        <v>74</v>
      </c>
      <c r="VTR239" s="116"/>
      <c r="VTS239" s="116"/>
      <c r="VTT239" s="116"/>
      <c r="VTU239" s="116"/>
      <c r="VTV239" s="116"/>
      <c r="VTW239" s="116"/>
      <c r="VTX239" s="116"/>
      <c r="VTY239" s="116" t="s">
        <v>74</v>
      </c>
      <c r="VTZ239" s="116"/>
      <c r="VUA239" s="116"/>
      <c r="VUB239" s="116"/>
      <c r="VUC239" s="116"/>
      <c r="VUD239" s="116"/>
      <c r="VUE239" s="116"/>
      <c r="VUF239" s="116"/>
      <c r="VUG239" s="116" t="s">
        <v>74</v>
      </c>
      <c r="VUH239" s="116"/>
      <c r="VUI239" s="116"/>
      <c r="VUJ239" s="116"/>
      <c r="VUK239" s="116"/>
      <c r="VUL239" s="116"/>
      <c r="VUM239" s="116"/>
      <c r="VUN239" s="116"/>
      <c r="VUO239" s="116" t="s">
        <v>74</v>
      </c>
      <c r="VUP239" s="116"/>
      <c r="VUQ239" s="116"/>
      <c r="VUR239" s="116"/>
      <c r="VUS239" s="116"/>
      <c r="VUT239" s="116"/>
      <c r="VUU239" s="116"/>
      <c r="VUV239" s="116"/>
      <c r="VUW239" s="116" t="s">
        <v>74</v>
      </c>
      <c r="VUX239" s="116"/>
      <c r="VUY239" s="116"/>
      <c r="VUZ239" s="116"/>
      <c r="VVA239" s="116"/>
      <c r="VVB239" s="116"/>
      <c r="VVC239" s="116"/>
      <c r="VVD239" s="116"/>
      <c r="VVE239" s="116" t="s">
        <v>74</v>
      </c>
      <c r="VVF239" s="116"/>
      <c r="VVG239" s="116"/>
      <c r="VVH239" s="116"/>
      <c r="VVI239" s="116"/>
      <c r="VVJ239" s="116"/>
      <c r="VVK239" s="116"/>
      <c r="VVL239" s="116"/>
      <c r="VVM239" s="116" t="s">
        <v>74</v>
      </c>
      <c r="VVN239" s="116"/>
      <c r="VVO239" s="116"/>
      <c r="VVP239" s="116"/>
      <c r="VVQ239" s="116"/>
      <c r="VVR239" s="116"/>
      <c r="VVS239" s="116"/>
      <c r="VVT239" s="116"/>
      <c r="VVU239" s="116" t="s">
        <v>74</v>
      </c>
      <c r="VVV239" s="116"/>
      <c r="VVW239" s="116"/>
      <c r="VVX239" s="116"/>
      <c r="VVY239" s="116"/>
      <c r="VVZ239" s="116"/>
      <c r="VWA239" s="116"/>
      <c r="VWB239" s="116"/>
      <c r="VWC239" s="116" t="s">
        <v>74</v>
      </c>
      <c r="VWD239" s="116"/>
      <c r="VWE239" s="116"/>
      <c r="VWF239" s="116"/>
      <c r="VWG239" s="116"/>
      <c r="VWH239" s="116"/>
      <c r="VWI239" s="116"/>
      <c r="VWJ239" s="116"/>
      <c r="VWK239" s="116" t="s">
        <v>74</v>
      </c>
      <c r="VWL239" s="116"/>
      <c r="VWM239" s="116"/>
      <c r="VWN239" s="116"/>
      <c r="VWO239" s="116"/>
      <c r="VWP239" s="116"/>
      <c r="VWQ239" s="116"/>
      <c r="VWR239" s="116"/>
      <c r="VWS239" s="116" t="s">
        <v>74</v>
      </c>
      <c r="VWT239" s="116"/>
      <c r="VWU239" s="116"/>
      <c r="VWV239" s="116"/>
      <c r="VWW239" s="116"/>
      <c r="VWX239" s="116"/>
      <c r="VWY239" s="116"/>
      <c r="VWZ239" s="116"/>
      <c r="VXA239" s="116" t="s">
        <v>74</v>
      </c>
      <c r="VXB239" s="116"/>
      <c r="VXC239" s="116"/>
      <c r="VXD239" s="116"/>
      <c r="VXE239" s="116"/>
      <c r="VXF239" s="116"/>
      <c r="VXG239" s="116"/>
      <c r="VXH239" s="116"/>
      <c r="VXI239" s="116" t="s">
        <v>74</v>
      </c>
      <c r="VXJ239" s="116"/>
      <c r="VXK239" s="116"/>
      <c r="VXL239" s="116"/>
      <c r="VXM239" s="116"/>
      <c r="VXN239" s="116"/>
      <c r="VXO239" s="116"/>
      <c r="VXP239" s="116"/>
      <c r="VXQ239" s="116" t="s">
        <v>74</v>
      </c>
      <c r="VXR239" s="116"/>
      <c r="VXS239" s="116"/>
      <c r="VXT239" s="116"/>
      <c r="VXU239" s="116"/>
      <c r="VXV239" s="116"/>
      <c r="VXW239" s="116"/>
      <c r="VXX239" s="116"/>
      <c r="VXY239" s="116" t="s">
        <v>74</v>
      </c>
      <c r="VXZ239" s="116"/>
      <c r="VYA239" s="116"/>
      <c r="VYB239" s="116"/>
      <c r="VYC239" s="116"/>
      <c r="VYD239" s="116"/>
      <c r="VYE239" s="116"/>
      <c r="VYF239" s="116"/>
      <c r="VYG239" s="116" t="s">
        <v>74</v>
      </c>
      <c r="VYH239" s="116"/>
      <c r="VYI239" s="116"/>
      <c r="VYJ239" s="116"/>
      <c r="VYK239" s="116"/>
      <c r="VYL239" s="116"/>
      <c r="VYM239" s="116"/>
      <c r="VYN239" s="116"/>
      <c r="VYO239" s="116" t="s">
        <v>74</v>
      </c>
      <c r="VYP239" s="116"/>
      <c r="VYQ239" s="116"/>
      <c r="VYR239" s="116"/>
      <c r="VYS239" s="116"/>
      <c r="VYT239" s="116"/>
      <c r="VYU239" s="116"/>
      <c r="VYV239" s="116"/>
      <c r="VYW239" s="116" t="s">
        <v>74</v>
      </c>
      <c r="VYX239" s="116"/>
      <c r="VYY239" s="116"/>
      <c r="VYZ239" s="116"/>
      <c r="VZA239" s="116"/>
      <c r="VZB239" s="116"/>
      <c r="VZC239" s="116"/>
      <c r="VZD239" s="116"/>
      <c r="VZE239" s="116" t="s">
        <v>74</v>
      </c>
      <c r="VZF239" s="116"/>
      <c r="VZG239" s="116"/>
      <c r="VZH239" s="116"/>
      <c r="VZI239" s="116"/>
      <c r="VZJ239" s="116"/>
      <c r="VZK239" s="116"/>
      <c r="VZL239" s="116"/>
      <c r="VZM239" s="116" t="s">
        <v>74</v>
      </c>
      <c r="VZN239" s="116"/>
      <c r="VZO239" s="116"/>
      <c r="VZP239" s="116"/>
      <c r="VZQ239" s="116"/>
      <c r="VZR239" s="116"/>
      <c r="VZS239" s="116"/>
      <c r="VZT239" s="116"/>
      <c r="VZU239" s="116" t="s">
        <v>74</v>
      </c>
      <c r="VZV239" s="116"/>
      <c r="VZW239" s="116"/>
      <c r="VZX239" s="116"/>
      <c r="VZY239" s="116"/>
      <c r="VZZ239" s="116"/>
      <c r="WAA239" s="116"/>
      <c r="WAB239" s="116"/>
      <c r="WAC239" s="116" t="s">
        <v>74</v>
      </c>
      <c r="WAD239" s="116"/>
      <c r="WAE239" s="116"/>
      <c r="WAF239" s="116"/>
      <c r="WAG239" s="116"/>
      <c r="WAH239" s="116"/>
      <c r="WAI239" s="116"/>
      <c r="WAJ239" s="116"/>
      <c r="WAK239" s="116" t="s">
        <v>74</v>
      </c>
      <c r="WAL239" s="116"/>
      <c r="WAM239" s="116"/>
      <c r="WAN239" s="116"/>
      <c r="WAO239" s="116"/>
      <c r="WAP239" s="116"/>
      <c r="WAQ239" s="116"/>
      <c r="WAR239" s="116"/>
      <c r="WAS239" s="116" t="s">
        <v>74</v>
      </c>
      <c r="WAT239" s="116"/>
      <c r="WAU239" s="116"/>
      <c r="WAV239" s="116"/>
      <c r="WAW239" s="116"/>
      <c r="WAX239" s="116"/>
      <c r="WAY239" s="116"/>
      <c r="WAZ239" s="116"/>
      <c r="WBA239" s="116" t="s">
        <v>74</v>
      </c>
      <c r="WBB239" s="116"/>
      <c r="WBC239" s="116"/>
      <c r="WBD239" s="116"/>
      <c r="WBE239" s="116"/>
      <c r="WBF239" s="116"/>
      <c r="WBG239" s="116"/>
      <c r="WBH239" s="116"/>
      <c r="WBI239" s="116" t="s">
        <v>74</v>
      </c>
      <c r="WBJ239" s="116"/>
      <c r="WBK239" s="116"/>
      <c r="WBL239" s="116"/>
      <c r="WBM239" s="116"/>
      <c r="WBN239" s="116"/>
      <c r="WBO239" s="116"/>
      <c r="WBP239" s="116"/>
      <c r="WBQ239" s="116" t="s">
        <v>74</v>
      </c>
      <c r="WBR239" s="116"/>
      <c r="WBS239" s="116"/>
      <c r="WBT239" s="116"/>
      <c r="WBU239" s="116"/>
      <c r="WBV239" s="116"/>
      <c r="WBW239" s="116"/>
      <c r="WBX239" s="116"/>
      <c r="WBY239" s="116" t="s">
        <v>74</v>
      </c>
      <c r="WBZ239" s="116"/>
      <c r="WCA239" s="116"/>
      <c r="WCB239" s="116"/>
      <c r="WCC239" s="116"/>
      <c r="WCD239" s="116"/>
      <c r="WCE239" s="116"/>
      <c r="WCF239" s="116"/>
      <c r="WCG239" s="116" t="s">
        <v>74</v>
      </c>
      <c r="WCH239" s="116"/>
      <c r="WCI239" s="116"/>
      <c r="WCJ239" s="116"/>
      <c r="WCK239" s="116"/>
      <c r="WCL239" s="116"/>
      <c r="WCM239" s="116"/>
      <c r="WCN239" s="116"/>
      <c r="WCO239" s="116" t="s">
        <v>74</v>
      </c>
      <c r="WCP239" s="116"/>
      <c r="WCQ239" s="116"/>
      <c r="WCR239" s="116"/>
      <c r="WCS239" s="116"/>
      <c r="WCT239" s="116"/>
      <c r="WCU239" s="116"/>
      <c r="WCV239" s="116"/>
      <c r="WCW239" s="116" t="s">
        <v>74</v>
      </c>
      <c r="WCX239" s="116"/>
      <c r="WCY239" s="116"/>
      <c r="WCZ239" s="116"/>
      <c r="WDA239" s="116"/>
      <c r="WDB239" s="116"/>
      <c r="WDC239" s="116"/>
      <c r="WDD239" s="116"/>
      <c r="WDE239" s="116" t="s">
        <v>74</v>
      </c>
      <c r="WDF239" s="116"/>
      <c r="WDG239" s="116"/>
      <c r="WDH239" s="116"/>
      <c r="WDI239" s="116"/>
      <c r="WDJ239" s="116"/>
      <c r="WDK239" s="116"/>
      <c r="WDL239" s="116"/>
      <c r="WDM239" s="116" t="s">
        <v>74</v>
      </c>
      <c r="WDN239" s="116"/>
      <c r="WDO239" s="116"/>
      <c r="WDP239" s="116"/>
      <c r="WDQ239" s="116"/>
      <c r="WDR239" s="116"/>
      <c r="WDS239" s="116"/>
      <c r="WDT239" s="116"/>
      <c r="WDU239" s="116" t="s">
        <v>74</v>
      </c>
      <c r="WDV239" s="116"/>
      <c r="WDW239" s="116"/>
      <c r="WDX239" s="116"/>
      <c r="WDY239" s="116"/>
      <c r="WDZ239" s="116"/>
      <c r="WEA239" s="116"/>
      <c r="WEB239" s="116"/>
      <c r="WEC239" s="116" t="s">
        <v>74</v>
      </c>
      <c r="WED239" s="116"/>
      <c r="WEE239" s="116"/>
      <c r="WEF239" s="116"/>
      <c r="WEG239" s="116"/>
      <c r="WEH239" s="116"/>
      <c r="WEI239" s="116"/>
      <c r="WEJ239" s="116"/>
      <c r="WEK239" s="116" t="s">
        <v>74</v>
      </c>
      <c r="WEL239" s="116"/>
      <c r="WEM239" s="116"/>
      <c r="WEN239" s="116"/>
      <c r="WEO239" s="116"/>
      <c r="WEP239" s="116"/>
      <c r="WEQ239" s="116"/>
      <c r="WER239" s="116"/>
      <c r="WES239" s="116" t="s">
        <v>74</v>
      </c>
      <c r="WET239" s="116"/>
      <c r="WEU239" s="116"/>
      <c r="WEV239" s="116"/>
      <c r="WEW239" s="116"/>
      <c r="WEX239" s="116"/>
      <c r="WEY239" s="116"/>
      <c r="WEZ239" s="116"/>
      <c r="WFA239" s="116" t="s">
        <v>74</v>
      </c>
      <c r="WFB239" s="116"/>
      <c r="WFC239" s="116"/>
      <c r="WFD239" s="116"/>
      <c r="WFE239" s="116"/>
      <c r="WFF239" s="116"/>
      <c r="WFG239" s="116"/>
      <c r="WFH239" s="116"/>
      <c r="WFI239" s="116" t="s">
        <v>74</v>
      </c>
      <c r="WFJ239" s="116"/>
      <c r="WFK239" s="116"/>
      <c r="WFL239" s="116"/>
      <c r="WFM239" s="116"/>
      <c r="WFN239" s="116"/>
      <c r="WFO239" s="116"/>
      <c r="WFP239" s="116"/>
      <c r="WFQ239" s="116" t="s">
        <v>74</v>
      </c>
      <c r="WFR239" s="116"/>
      <c r="WFS239" s="116"/>
      <c r="WFT239" s="116"/>
      <c r="WFU239" s="116"/>
      <c r="WFV239" s="116"/>
      <c r="WFW239" s="116"/>
      <c r="WFX239" s="116"/>
      <c r="WFY239" s="116" t="s">
        <v>74</v>
      </c>
      <c r="WFZ239" s="116"/>
      <c r="WGA239" s="116"/>
      <c r="WGB239" s="116"/>
      <c r="WGC239" s="116"/>
      <c r="WGD239" s="116"/>
      <c r="WGE239" s="116"/>
      <c r="WGF239" s="116"/>
      <c r="WGG239" s="116" t="s">
        <v>74</v>
      </c>
      <c r="WGH239" s="116"/>
      <c r="WGI239" s="116"/>
      <c r="WGJ239" s="116"/>
      <c r="WGK239" s="116"/>
      <c r="WGL239" s="116"/>
      <c r="WGM239" s="116"/>
      <c r="WGN239" s="116"/>
      <c r="WGO239" s="116" t="s">
        <v>74</v>
      </c>
      <c r="WGP239" s="116"/>
      <c r="WGQ239" s="116"/>
      <c r="WGR239" s="116"/>
      <c r="WGS239" s="116"/>
      <c r="WGT239" s="116"/>
      <c r="WGU239" s="116"/>
      <c r="WGV239" s="116"/>
      <c r="WGW239" s="116" t="s">
        <v>74</v>
      </c>
      <c r="WGX239" s="116"/>
      <c r="WGY239" s="116"/>
      <c r="WGZ239" s="116"/>
      <c r="WHA239" s="116"/>
      <c r="WHB239" s="116"/>
      <c r="WHC239" s="116"/>
      <c r="WHD239" s="116"/>
      <c r="WHE239" s="116" t="s">
        <v>74</v>
      </c>
      <c r="WHF239" s="116"/>
      <c r="WHG239" s="116"/>
      <c r="WHH239" s="116"/>
      <c r="WHI239" s="116"/>
      <c r="WHJ239" s="116"/>
      <c r="WHK239" s="116"/>
      <c r="WHL239" s="116"/>
      <c r="WHM239" s="116" t="s">
        <v>74</v>
      </c>
      <c r="WHN239" s="116"/>
      <c r="WHO239" s="116"/>
      <c r="WHP239" s="116"/>
      <c r="WHQ239" s="116"/>
      <c r="WHR239" s="116"/>
      <c r="WHS239" s="116"/>
      <c r="WHT239" s="116"/>
      <c r="WHU239" s="116" t="s">
        <v>74</v>
      </c>
      <c r="WHV239" s="116"/>
      <c r="WHW239" s="116"/>
      <c r="WHX239" s="116"/>
      <c r="WHY239" s="116"/>
      <c r="WHZ239" s="116"/>
      <c r="WIA239" s="116"/>
      <c r="WIB239" s="116"/>
      <c r="WIC239" s="116" t="s">
        <v>74</v>
      </c>
      <c r="WID239" s="116"/>
      <c r="WIE239" s="116"/>
      <c r="WIF239" s="116"/>
      <c r="WIG239" s="116"/>
      <c r="WIH239" s="116"/>
      <c r="WII239" s="116"/>
      <c r="WIJ239" s="116"/>
      <c r="WIK239" s="116" t="s">
        <v>74</v>
      </c>
      <c r="WIL239" s="116"/>
      <c r="WIM239" s="116"/>
      <c r="WIN239" s="116"/>
      <c r="WIO239" s="116"/>
      <c r="WIP239" s="116"/>
      <c r="WIQ239" s="116"/>
      <c r="WIR239" s="116"/>
      <c r="WIS239" s="116" t="s">
        <v>74</v>
      </c>
      <c r="WIT239" s="116"/>
      <c r="WIU239" s="116"/>
      <c r="WIV239" s="116"/>
      <c r="WIW239" s="116"/>
      <c r="WIX239" s="116"/>
      <c r="WIY239" s="116"/>
      <c r="WIZ239" s="116"/>
      <c r="WJA239" s="116" t="s">
        <v>74</v>
      </c>
      <c r="WJB239" s="116"/>
      <c r="WJC239" s="116"/>
      <c r="WJD239" s="116"/>
      <c r="WJE239" s="116"/>
      <c r="WJF239" s="116"/>
      <c r="WJG239" s="116"/>
      <c r="WJH239" s="116"/>
      <c r="WJI239" s="116" t="s">
        <v>74</v>
      </c>
      <c r="WJJ239" s="116"/>
      <c r="WJK239" s="116"/>
      <c r="WJL239" s="116"/>
      <c r="WJM239" s="116"/>
      <c r="WJN239" s="116"/>
      <c r="WJO239" s="116"/>
      <c r="WJP239" s="116"/>
      <c r="WJQ239" s="116" t="s">
        <v>74</v>
      </c>
      <c r="WJR239" s="116"/>
      <c r="WJS239" s="116"/>
      <c r="WJT239" s="116"/>
      <c r="WJU239" s="116"/>
      <c r="WJV239" s="116"/>
      <c r="WJW239" s="116"/>
      <c r="WJX239" s="116"/>
      <c r="WJY239" s="116" t="s">
        <v>74</v>
      </c>
      <c r="WJZ239" s="116"/>
      <c r="WKA239" s="116"/>
      <c r="WKB239" s="116"/>
      <c r="WKC239" s="116"/>
      <c r="WKD239" s="116"/>
      <c r="WKE239" s="116"/>
      <c r="WKF239" s="116"/>
      <c r="WKG239" s="116" t="s">
        <v>74</v>
      </c>
      <c r="WKH239" s="116"/>
      <c r="WKI239" s="116"/>
      <c r="WKJ239" s="116"/>
      <c r="WKK239" s="116"/>
      <c r="WKL239" s="116"/>
      <c r="WKM239" s="116"/>
      <c r="WKN239" s="116"/>
      <c r="WKO239" s="116" t="s">
        <v>74</v>
      </c>
      <c r="WKP239" s="116"/>
      <c r="WKQ239" s="116"/>
      <c r="WKR239" s="116"/>
      <c r="WKS239" s="116"/>
      <c r="WKT239" s="116"/>
      <c r="WKU239" s="116"/>
      <c r="WKV239" s="116"/>
      <c r="WKW239" s="116" t="s">
        <v>74</v>
      </c>
      <c r="WKX239" s="116"/>
      <c r="WKY239" s="116"/>
      <c r="WKZ239" s="116"/>
      <c r="WLA239" s="116"/>
      <c r="WLB239" s="116"/>
      <c r="WLC239" s="116"/>
      <c r="WLD239" s="116"/>
      <c r="WLE239" s="116" t="s">
        <v>74</v>
      </c>
      <c r="WLF239" s="116"/>
      <c r="WLG239" s="116"/>
      <c r="WLH239" s="116"/>
      <c r="WLI239" s="116"/>
      <c r="WLJ239" s="116"/>
      <c r="WLK239" s="116"/>
      <c r="WLL239" s="116"/>
      <c r="WLM239" s="116" t="s">
        <v>74</v>
      </c>
      <c r="WLN239" s="116"/>
      <c r="WLO239" s="116"/>
      <c r="WLP239" s="116"/>
      <c r="WLQ239" s="116"/>
      <c r="WLR239" s="116"/>
      <c r="WLS239" s="116"/>
      <c r="WLT239" s="116"/>
      <c r="WLU239" s="116" t="s">
        <v>74</v>
      </c>
      <c r="WLV239" s="116"/>
      <c r="WLW239" s="116"/>
      <c r="WLX239" s="116"/>
      <c r="WLY239" s="116"/>
      <c r="WLZ239" s="116"/>
      <c r="WMA239" s="116"/>
      <c r="WMB239" s="116"/>
      <c r="WMC239" s="116" t="s">
        <v>74</v>
      </c>
      <c r="WMD239" s="116"/>
      <c r="WME239" s="116"/>
      <c r="WMF239" s="116"/>
      <c r="WMG239" s="116"/>
      <c r="WMH239" s="116"/>
      <c r="WMI239" s="116"/>
      <c r="WMJ239" s="116"/>
      <c r="WMK239" s="116" t="s">
        <v>74</v>
      </c>
      <c r="WML239" s="116"/>
      <c r="WMM239" s="116"/>
      <c r="WMN239" s="116"/>
      <c r="WMO239" s="116"/>
      <c r="WMP239" s="116"/>
      <c r="WMQ239" s="116"/>
      <c r="WMR239" s="116"/>
      <c r="WMS239" s="116" t="s">
        <v>74</v>
      </c>
      <c r="WMT239" s="116"/>
      <c r="WMU239" s="116"/>
      <c r="WMV239" s="116"/>
      <c r="WMW239" s="116"/>
      <c r="WMX239" s="116"/>
      <c r="WMY239" s="116"/>
      <c r="WMZ239" s="116"/>
      <c r="WNA239" s="116" t="s">
        <v>74</v>
      </c>
      <c r="WNB239" s="116"/>
      <c r="WNC239" s="116"/>
      <c r="WND239" s="116"/>
      <c r="WNE239" s="116"/>
      <c r="WNF239" s="116"/>
      <c r="WNG239" s="116"/>
      <c r="WNH239" s="116"/>
      <c r="WNI239" s="116" t="s">
        <v>74</v>
      </c>
      <c r="WNJ239" s="116"/>
      <c r="WNK239" s="116"/>
      <c r="WNL239" s="116"/>
      <c r="WNM239" s="116"/>
      <c r="WNN239" s="116"/>
      <c r="WNO239" s="116"/>
      <c r="WNP239" s="116"/>
      <c r="WNQ239" s="116" t="s">
        <v>74</v>
      </c>
      <c r="WNR239" s="116"/>
      <c r="WNS239" s="116"/>
      <c r="WNT239" s="116"/>
      <c r="WNU239" s="116"/>
      <c r="WNV239" s="116"/>
      <c r="WNW239" s="116"/>
      <c r="WNX239" s="116"/>
      <c r="WNY239" s="116" t="s">
        <v>74</v>
      </c>
      <c r="WNZ239" s="116"/>
      <c r="WOA239" s="116"/>
      <c r="WOB239" s="116"/>
      <c r="WOC239" s="116"/>
      <c r="WOD239" s="116"/>
      <c r="WOE239" s="116"/>
      <c r="WOF239" s="116"/>
      <c r="WOG239" s="116" t="s">
        <v>74</v>
      </c>
      <c r="WOH239" s="116"/>
      <c r="WOI239" s="116"/>
      <c r="WOJ239" s="116"/>
      <c r="WOK239" s="116"/>
      <c r="WOL239" s="116"/>
      <c r="WOM239" s="116"/>
      <c r="WON239" s="116"/>
      <c r="WOO239" s="116" t="s">
        <v>74</v>
      </c>
      <c r="WOP239" s="116"/>
      <c r="WOQ239" s="116"/>
      <c r="WOR239" s="116"/>
      <c r="WOS239" s="116"/>
      <c r="WOT239" s="116"/>
      <c r="WOU239" s="116"/>
      <c r="WOV239" s="116"/>
      <c r="WOW239" s="116" t="s">
        <v>74</v>
      </c>
      <c r="WOX239" s="116"/>
      <c r="WOY239" s="116"/>
      <c r="WOZ239" s="116"/>
      <c r="WPA239" s="116"/>
      <c r="WPB239" s="116"/>
      <c r="WPC239" s="116"/>
      <c r="WPD239" s="116"/>
      <c r="WPE239" s="116" t="s">
        <v>74</v>
      </c>
      <c r="WPF239" s="116"/>
      <c r="WPG239" s="116"/>
      <c r="WPH239" s="116"/>
      <c r="WPI239" s="116"/>
      <c r="WPJ239" s="116"/>
      <c r="WPK239" s="116"/>
      <c r="WPL239" s="116"/>
      <c r="WPM239" s="116" t="s">
        <v>74</v>
      </c>
      <c r="WPN239" s="116"/>
      <c r="WPO239" s="116"/>
      <c r="WPP239" s="116"/>
      <c r="WPQ239" s="116"/>
      <c r="WPR239" s="116"/>
      <c r="WPS239" s="116"/>
      <c r="WPT239" s="116"/>
      <c r="WPU239" s="116" t="s">
        <v>74</v>
      </c>
      <c r="WPV239" s="116"/>
      <c r="WPW239" s="116"/>
      <c r="WPX239" s="116"/>
      <c r="WPY239" s="116"/>
      <c r="WPZ239" s="116"/>
      <c r="WQA239" s="116"/>
      <c r="WQB239" s="116"/>
      <c r="WQC239" s="116" t="s">
        <v>74</v>
      </c>
      <c r="WQD239" s="116"/>
      <c r="WQE239" s="116"/>
      <c r="WQF239" s="116"/>
      <c r="WQG239" s="116"/>
      <c r="WQH239" s="116"/>
      <c r="WQI239" s="116"/>
      <c r="WQJ239" s="116"/>
      <c r="WQK239" s="116" t="s">
        <v>74</v>
      </c>
      <c r="WQL239" s="116"/>
      <c r="WQM239" s="116"/>
      <c r="WQN239" s="116"/>
      <c r="WQO239" s="116"/>
      <c r="WQP239" s="116"/>
      <c r="WQQ239" s="116"/>
      <c r="WQR239" s="116"/>
      <c r="WQS239" s="116" t="s">
        <v>74</v>
      </c>
      <c r="WQT239" s="116"/>
      <c r="WQU239" s="116"/>
      <c r="WQV239" s="116"/>
      <c r="WQW239" s="116"/>
      <c r="WQX239" s="116"/>
      <c r="WQY239" s="116"/>
      <c r="WQZ239" s="116"/>
      <c r="WRA239" s="116" t="s">
        <v>74</v>
      </c>
      <c r="WRB239" s="116"/>
      <c r="WRC239" s="116"/>
      <c r="WRD239" s="116"/>
      <c r="WRE239" s="116"/>
      <c r="WRF239" s="116"/>
      <c r="WRG239" s="116"/>
      <c r="WRH239" s="116"/>
      <c r="WRI239" s="116" t="s">
        <v>74</v>
      </c>
      <c r="WRJ239" s="116"/>
      <c r="WRK239" s="116"/>
      <c r="WRL239" s="116"/>
      <c r="WRM239" s="116"/>
      <c r="WRN239" s="116"/>
      <c r="WRO239" s="116"/>
      <c r="WRP239" s="116"/>
      <c r="WRQ239" s="116" t="s">
        <v>74</v>
      </c>
      <c r="WRR239" s="116"/>
      <c r="WRS239" s="116"/>
      <c r="WRT239" s="116"/>
      <c r="WRU239" s="116"/>
      <c r="WRV239" s="116"/>
      <c r="WRW239" s="116"/>
      <c r="WRX239" s="116"/>
      <c r="WRY239" s="116" t="s">
        <v>74</v>
      </c>
      <c r="WRZ239" s="116"/>
      <c r="WSA239" s="116"/>
      <c r="WSB239" s="116"/>
      <c r="WSC239" s="116"/>
      <c r="WSD239" s="116"/>
      <c r="WSE239" s="116"/>
      <c r="WSF239" s="116"/>
      <c r="WSG239" s="116" t="s">
        <v>74</v>
      </c>
      <c r="WSH239" s="116"/>
      <c r="WSI239" s="116"/>
      <c r="WSJ239" s="116"/>
      <c r="WSK239" s="116"/>
      <c r="WSL239" s="116"/>
      <c r="WSM239" s="116"/>
      <c r="WSN239" s="116"/>
      <c r="WSO239" s="116" t="s">
        <v>74</v>
      </c>
      <c r="WSP239" s="116"/>
      <c r="WSQ239" s="116"/>
      <c r="WSR239" s="116"/>
      <c r="WSS239" s="116"/>
      <c r="WST239" s="116"/>
      <c r="WSU239" s="116"/>
      <c r="WSV239" s="116"/>
      <c r="WSW239" s="116" t="s">
        <v>74</v>
      </c>
      <c r="WSX239" s="116"/>
      <c r="WSY239" s="116"/>
      <c r="WSZ239" s="116"/>
      <c r="WTA239" s="116"/>
      <c r="WTB239" s="116"/>
      <c r="WTC239" s="116"/>
      <c r="WTD239" s="116"/>
      <c r="WTE239" s="116" t="s">
        <v>74</v>
      </c>
      <c r="WTF239" s="116"/>
      <c r="WTG239" s="116"/>
      <c r="WTH239" s="116"/>
      <c r="WTI239" s="116"/>
      <c r="WTJ239" s="116"/>
      <c r="WTK239" s="116"/>
      <c r="WTL239" s="116"/>
      <c r="WTM239" s="116" t="s">
        <v>74</v>
      </c>
      <c r="WTN239" s="116"/>
      <c r="WTO239" s="116"/>
      <c r="WTP239" s="116"/>
      <c r="WTQ239" s="116"/>
      <c r="WTR239" s="116"/>
      <c r="WTS239" s="116"/>
      <c r="WTT239" s="116"/>
      <c r="WTU239" s="116" t="s">
        <v>74</v>
      </c>
      <c r="WTV239" s="116"/>
      <c r="WTW239" s="116"/>
      <c r="WTX239" s="116"/>
      <c r="WTY239" s="116"/>
      <c r="WTZ239" s="116"/>
      <c r="WUA239" s="116"/>
      <c r="WUB239" s="116"/>
      <c r="WUC239" s="116" t="s">
        <v>74</v>
      </c>
      <c r="WUD239" s="116"/>
      <c r="WUE239" s="116"/>
      <c r="WUF239" s="116"/>
      <c r="WUG239" s="116"/>
      <c r="WUH239" s="116"/>
      <c r="WUI239" s="116"/>
      <c r="WUJ239" s="116"/>
      <c r="WUK239" s="116" t="s">
        <v>74</v>
      </c>
      <c r="WUL239" s="116"/>
      <c r="WUM239" s="116"/>
      <c r="WUN239" s="116"/>
      <c r="WUO239" s="116"/>
      <c r="WUP239" s="116"/>
      <c r="WUQ239" s="116"/>
      <c r="WUR239" s="116"/>
      <c r="WUS239" s="116" t="s">
        <v>74</v>
      </c>
      <c r="WUT239" s="116"/>
      <c r="WUU239" s="116"/>
      <c r="WUV239" s="116"/>
      <c r="WUW239" s="116"/>
      <c r="WUX239" s="116"/>
      <c r="WUY239" s="116"/>
      <c r="WUZ239" s="116"/>
      <c r="WVA239" s="116" t="s">
        <v>74</v>
      </c>
      <c r="WVB239" s="116"/>
      <c r="WVC239" s="116"/>
      <c r="WVD239" s="116"/>
      <c r="WVE239" s="116"/>
      <c r="WVF239" s="116"/>
      <c r="WVG239" s="116"/>
      <c r="WVH239" s="116"/>
      <c r="WVI239" s="116" t="s">
        <v>74</v>
      </c>
      <c r="WVJ239" s="116"/>
      <c r="WVK239" s="116"/>
      <c r="WVL239" s="116"/>
      <c r="WVM239" s="116"/>
      <c r="WVN239" s="116"/>
      <c r="WVO239" s="116"/>
      <c r="WVP239" s="116"/>
      <c r="WVQ239" s="116" t="s">
        <v>74</v>
      </c>
      <c r="WVR239" s="116"/>
      <c r="WVS239" s="116"/>
      <c r="WVT239" s="116"/>
      <c r="WVU239" s="116"/>
      <c r="WVV239" s="116"/>
      <c r="WVW239" s="116"/>
      <c r="WVX239" s="116"/>
      <c r="WVY239" s="116" t="s">
        <v>74</v>
      </c>
      <c r="WVZ239" s="116"/>
      <c r="WWA239" s="116"/>
      <c r="WWB239" s="116"/>
      <c r="WWC239" s="116"/>
      <c r="WWD239" s="116"/>
      <c r="WWE239" s="116"/>
      <c r="WWF239" s="116"/>
      <c r="WWG239" s="116" t="s">
        <v>74</v>
      </c>
      <c r="WWH239" s="116"/>
      <c r="WWI239" s="116"/>
      <c r="WWJ239" s="116"/>
      <c r="WWK239" s="116"/>
      <c r="WWL239" s="116"/>
      <c r="WWM239" s="116"/>
      <c r="WWN239" s="116"/>
      <c r="WWO239" s="116" t="s">
        <v>74</v>
      </c>
      <c r="WWP239" s="116"/>
      <c r="WWQ239" s="116"/>
      <c r="WWR239" s="116"/>
      <c r="WWS239" s="116"/>
      <c r="WWT239" s="116"/>
      <c r="WWU239" s="116"/>
      <c r="WWV239" s="116"/>
      <c r="WWW239" s="116" t="s">
        <v>74</v>
      </c>
      <c r="WWX239" s="116"/>
      <c r="WWY239" s="116"/>
      <c r="WWZ239" s="116"/>
      <c r="WXA239" s="116"/>
      <c r="WXB239" s="116"/>
      <c r="WXC239" s="116"/>
      <c r="WXD239" s="116"/>
      <c r="WXE239" s="116" t="s">
        <v>74</v>
      </c>
      <c r="WXF239" s="116"/>
      <c r="WXG239" s="116"/>
      <c r="WXH239" s="116"/>
      <c r="WXI239" s="116"/>
      <c r="WXJ239" s="116"/>
      <c r="WXK239" s="116"/>
      <c r="WXL239" s="116"/>
      <c r="WXM239" s="116" t="s">
        <v>74</v>
      </c>
      <c r="WXN239" s="116"/>
      <c r="WXO239" s="116"/>
      <c r="WXP239" s="116"/>
      <c r="WXQ239" s="116"/>
      <c r="WXR239" s="116"/>
      <c r="WXS239" s="116"/>
      <c r="WXT239" s="116"/>
      <c r="WXU239" s="116" t="s">
        <v>74</v>
      </c>
      <c r="WXV239" s="116"/>
      <c r="WXW239" s="116"/>
      <c r="WXX239" s="116"/>
      <c r="WXY239" s="116"/>
      <c r="WXZ239" s="116"/>
      <c r="WYA239" s="116"/>
      <c r="WYB239" s="116"/>
      <c r="WYC239" s="116" t="s">
        <v>74</v>
      </c>
      <c r="WYD239" s="116"/>
      <c r="WYE239" s="116"/>
      <c r="WYF239" s="116"/>
      <c r="WYG239" s="116"/>
      <c r="WYH239" s="116"/>
      <c r="WYI239" s="116"/>
      <c r="WYJ239" s="116"/>
      <c r="WYK239" s="116" t="s">
        <v>74</v>
      </c>
      <c r="WYL239" s="116"/>
      <c r="WYM239" s="116"/>
      <c r="WYN239" s="116"/>
      <c r="WYO239" s="116"/>
      <c r="WYP239" s="116"/>
      <c r="WYQ239" s="116"/>
      <c r="WYR239" s="116"/>
      <c r="WYS239" s="116" t="s">
        <v>74</v>
      </c>
      <c r="WYT239" s="116"/>
      <c r="WYU239" s="116"/>
      <c r="WYV239" s="116"/>
      <c r="WYW239" s="116"/>
      <c r="WYX239" s="116"/>
      <c r="WYY239" s="116"/>
      <c r="WYZ239" s="116"/>
      <c r="WZA239" s="116" t="s">
        <v>74</v>
      </c>
      <c r="WZB239" s="116"/>
      <c r="WZC239" s="116"/>
      <c r="WZD239" s="116"/>
      <c r="WZE239" s="116"/>
      <c r="WZF239" s="116"/>
      <c r="WZG239" s="116"/>
      <c r="WZH239" s="116"/>
      <c r="WZI239" s="116" t="s">
        <v>74</v>
      </c>
      <c r="WZJ239" s="116"/>
      <c r="WZK239" s="116"/>
      <c r="WZL239" s="116"/>
      <c r="WZM239" s="116"/>
      <c r="WZN239" s="116"/>
      <c r="WZO239" s="116"/>
      <c r="WZP239" s="116"/>
      <c r="WZQ239" s="116" t="s">
        <v>74</v>
      </c>
      <c r="WZR239" s="116"/>
      <c r="WZS239" s="116"/>
      <c r="WZT239" s="116"/>
      <c r="WZU239" s="116"/>
      <c r="WZV239" s="116"/>
      <c r="WZW239" s="116"/>
      <c r="WZX239" s="116"/>
      <c r="WZY239" s="116" t="s">
        <v>74</v>
      </c>
      <c r="WZZ239" s="116"/>
      <c r="XAA239" s="116"/>
      <c r="XAB239" s="116"/>
      <c r="XAC239" s="116"/>
      <c r="XAD239" s="116"/>
      <c r="XAE239" s="116"/>
      <c r="XAF239" s="116"/>
      <c r="XAG239" s="116" t="s">
        <v>74</v>
      </c>
      <c r="XAH239" s="116"/>
      <c r="XAI239" s="116"/>
      <c r="XAJ239" s="116"/>
      <c r="XAK239" s="116"/>
      <c r="XAL239" s="116"/>
      <c r="XAM239" s="116"/>
      <c r="XAN239" s="116"/>
      <c r="XAO239" s="116" t="s">
        <v>74</v>
      </c>
      <c r="XAP239" s="116"/>
      <c r="XAQ239" s="116"/>
      <c r="XAR239" s="116"/>
      <c r="XAS239" s="116"/>
      <c r="XAT239" s="116"/>
      <c r="XAU239" s="116"/>
      <c r="XAV239" s="116"/>
      <c r="XAW239" s="116" t="s">
        <v>74</v>
      </c>
      <c r="XAX239" s="116"/>
      <c r="XAY239" s="116"/>
      <c r="XAZ239" s="116"/>
      <c r="XBA239" s="116"/>
      <c r="XBB239" s="116"/>
      <c r="XBC239" s="116"/>
      <c r="XBD239" s="116"/>
      <c r="XBE239" s="116" t="s">
        <v>74</v>
      </c>
      <c r="XBF239" s="116"/>
      <c r="XBG239" s="116"/>
      <c r="XBH239" s="116"/>
      <c r="XBI239" s="116"/>
      <c r="XBJ239" s="116"/>
      <c r="XBK239" s="116"/>
      <c r="XBL239" s="116"/>
      <c r="XBM239" s="116" t="s">
        <v>74</v>
      </c>
      <c r="XBN239" s="116"/>
      <c r="XBO239" s="116"/>
      <c r="XBP239" s="116"/>
      <c r="XBQ239" s="116"/>
      <c r="XBR239" s="116"/>
      <c r="XBS239" s="116"/>
      <c r="XBT239" s="116"/>
      <c r="XBU239" s="116" t="s">
        <v>74</v>
      </c>
      <c r="XBV239" s="116"/>
      <c r="XBW239" s="116"/>
      <c r="XBX239" s="116"/>
      <c r="XBY239" s="116"/>
      <c r="XBZ239" s="116"/>
      <c r="XCA239" s="116"/>
      <c r="XCB239" s="116"/>
      <c r="XCC239" s="116" t="s">
        <v>74</v>
      </c>
      <c r="XCD239" s="116"/>
      <c r="XCE239" s="116"/>
      <c r="XCF239" s="116"/>
      <c r="XCG239" s="116"/>
      <c r="XCH239" s="116"/>
      <c r="XCI239" s="116"/>
      <c r="XCJ239" s="116"/>
      <c r="XCK239" s="116" t="s">
        <v>74</v>
      </c>
      <c r="XCL239" s="116"/>
      <c r="XCM239" s="116"/>
      <c r="XCN239" s="116"/>
      <c r="XCO239" s="116"/>
      <c r="XCP239" s="116"/>
      <c r="XCQ239" s="116"/>
      <c r="XCR239" s="116"/>
      <c r="XCS239" s="116" t="s">
        <v>74</v>
      </c>
      <c r="XCT239" s="116"/>
      <c r="XCU239" s="116"/>
      <c r="XCV239" s="116"/>
      <c r="XCW239" s="116"/>
      <c r="XCX239" s="116"/>
      <c r="XCY239" s="116"/>
      <c r="XCZ239" s="116"/>
      <c r="XDA239" s="116" t="s">
        <v>74</v>
      </c>
      <c r="XDB239" s="116"/>
      <c r="XDC239" s="116"/>
      <c r="XDD239" s="116"/>
      <c r="XDE239" s="116"/>
      <c r="XDF239" s="116"/>
      <c r="XDG239" s="116"/>
      <c r="XDH239" s="116"/>
      <c r="XDI239" s="116" t="s">
        <v>74</v>
      </c>
      <c r="XDJ239" s="116"/>
      <c r="XDK239" s="116"/>
      <c r="XDL239" s="116"/>
      <c r="XDM239" s="116"/>
      <c r="XDN239" s="116"/>
      <c r="XDO239" s="116"/>
      <c r="XDP239" s="116"/>
      <c r="XDQ239" s="116" t="s">
        <v>74</v>
      </c>
      <c r="XDR239" s="116"/>
      <c r="XDS239" s="116"/>
      <c r="XDT239" s="116"/>
      <c r="XDU239" s="116"/>
      <c r="XDV239" s="116"/>
      <c r="XDW239" s="116"/>
      <c r="XDX239" s="116"/>
      <c r="XDY239" s="116" t="s">
        <v>74</v>
      </c>
      <c r="XDZ239" s="116"/>
      <c r="XEA239" s="116"/>
      <c r="XEB239" s="116"/>
      <c r="XEC239" s="116"/>
      <c r="XED239" s="116"/>
      <c r="XEE239" s="116"/>
      <c r="XEF239" s="116"/>
      <c r="XEG239" s="116" t="s">
        <v>74</v>
      </c>
      <c r="XEH239" s="116"/>
      <c r="XEI239" s="116"/>
      <c r="XEJ239" s="116"/>
      <c r="XEK239" s="116"/>
      <c r="XEL239" s="116"/>
      <c r="XEM239" s="116"/>
      <c r="XEN239" s="116"/>
      <c r="XEO239" s="116" t="s">
        <v>74</v>
      </c>
      <c r="XEP239" s="116"/>
      <c r="XEQ239" s="116"/>
      <c r="XER239" s="116"/>
      <c r="XES239" s="116"/>
      <c r="XET239" s="116"/>
      <c r="XEU239" s="116"/>
      <c r="XEV239" s="116"/>
      <c r="XEW239" s="116" t="s">
        <v>74</v>
      </c>
      <c r="XEX239" s="116"/>
      <c r="XEY239" s="116"/>
      <c r="XEZ239" s="116"/>
      <c r="XFA239" s="116"/>
      <c r="XFB239" s="116"/>
      <c r="XFC239" s="116"/>
      <c r="XFD239" s="116"/>
    </row>
    <row r="240" spans="1:16384" s="50" customFormat="1" x14ac:dyDescent="0.25">
      <c r="A240" s="152" t="s">
        <v>182</v>
      </c>
      <c r="B240" s="153"/>
      <c r="C240" s="153"/>
      <c r="D240" s="153"/>
      <c r="E240" s="153"/>
      <c r="F240" s="153"/>
      <c r="G240" s="153"/>
      <c r="H240" s="154"/>
      <c r="I240" s="39"/>
      <c r="P240" s="40"/>
    </row>
    <row r="241" spans="1:16" s="50" customFormat="1" x14ac:dyDescent="0.25">
      <c r="A241" s="152" t="s">
        <v>183</v>
      </c>
      <c r="B241" s="153"/>
      <c r="C241" s="153"/>
      <c r="D241" s="153"/>
      <c r="E241" s="153"/>
      <c r="F241" s="153"/>
      <c r="G241" s="153"/>
      <c r="H241" s="154"/>
      <c r="I241" s="39"/>
    </row>
    <row r="242" spans="1:16" s="50" customFormat="1" x14ac:dyDescent="0.25">
      <c r="A242" s="145" t="str">
        <f ca="1">(SUMPRODUCT(MID(0&amp;(LEFT(A241,SUM(LEN(A241)-LEN(SUBSTITUTE(A241,{"0","1","2"},""))))), LARGE(INDEX(ISNUMBER(--MID((LEFT(A241,SUM(LEN(A241)-LEN(SUBSTITUTE(A241,{"0","1","2"},""))))), ROW(INDIRECT("1:"&amp;LEN((LEFT(A241,SUM(LEN(A241)-LEN(SUBSTITUTE(A241,{"0","1","2"},"")))))))), 1)) * ROW(INDIRECT("1:"&amp;LEN((LEFT(A241,SUM(LEN(A241)-LEN(SUBSTITUTE(A241,{"0","1","2"},"")))))))), 0), ROW(INDIRECT("1:"&amp;LEN((LEFT(A241,SUM(LEN(A241)-LEN(SUBSTITUTE(A241,{"0","1","2"},"")))))))))+1, 1) * 10^ROW(INDIRECT("1:"&amp;LEN((LEFT(A241,SUM(LEN(A241)-LEN(SUBSTITUTE(A241,{"0","1","2"},""))))))))/10))*100+1&amp;""&amp;" &amp; "&amp;""&amp;(SUMPRODUCT(MID(0&amp;(--TRIM(RIGHT(SUBSTITUTE(LEFT(A241,_xlfn.AGGREGATE(16,6,FIND({0,1,2,3,4,5,6,7,8,9},A241,ROW(INDIRECT("1:"&amp;LEN(A241)))),1))," ",REPT(" ",LEN(A241))),LEN(A241)))), LARGE(INDEX(ISNUMBER(--MID((--TRIM(RIGHT(SUBSTITUTE(LEFT(A241,_xlfn.AGGREGATE(16,6,FIND({0,1,2,3,4,5,6,7,8,9},A241,ROW(INDIRECT("1:"&amp;LEN(A241)))),1))," ",REPT(" ",LEN(A241))),LEN(A241)))), ROW(INDIRECT("1:"&amp;LEN((--TRIM(RIGHT(SUBSTITUTE(LEFT(A241,_xlfn.AGGREGATE(16,6,FIND({0,1,2,3,4,5,6,7,8,9},A241,ROW(INDIRECT("1:"&amp;LEN(A241)))),1))," ",REPT(" ",LEN(A241))),LEN(A241))))))), 1)) * ROW(INDIRECT("1:"&amp;LEN((--TRIM(RIGHT(SUBSTITUTE(LEFT(A241,_xlfn.AGGREGATE(16,6,FIND({0,1,2,3,4,5,6,7,8,9},A241,ROW(INDIRECT("1:"&amp;LEN(A241)))),1))," ",REPT(" ",LEN(A241))),LEN(A241))))))), 0), ROW(INDIRECT("1:"&amp;LEN((--TRIM(RIGHT(SUBSTITUTE(LEFT(A241,_xlfn.AGGREGATE(16,6,FIND({0,1,2,3,4,5,6,7,8,9},A241,ROW(INDIRECT("1:"&amp;LEN(A241)))),1))," ",REPT(" ",LEN(A241))),LEN(A241))))))))+1, 1) * 10^ROW(INDIRECT("1:"&amp;LEN((--TRIM(RIGHT(SUBSTITUTE(LEFT(A241,_xlfn.AGGREGATE(16,6,FIND({0,1,2,3,4,5,6,7,8,9},A241,ROW(INDIRECT("1:"&amp;LEN(A241)))),1))," ",REPT(" ",LEN(A241))),LEN(A241)))))))/10))*100+1</f>
        <v>101 &amp; 301</v>
      </c>
      <c r="B242" s="146"/>
      <c r="C242" s="49" t="s">
        <v>185</v>
      </c>
      <c r="D242" s="49">
        <f>(29.137+2.2*0.45+(0.75*(2.75+2.05+2.7)))*10.764</f>
        <v>384.83452799999992</v>
      </c>
      <c r="E242" s="49">
        <v>0</v>
      </c>
      <c r="F242" s="49">
        <f>D242*(($F$184)+1)+(IF(E242&lt;101,E242,IF(E242&lt;201,E242/2,IF(E242&lt;=301,E242/3,E242/4))))</f>
        <v>558.01006559999985</v>
      </c>
      <c r="G242" s="145" t="str">
        <f>A241</f>
        <v>1st &amp; 3rd Floor</v>
      </c>
      <c r="H242" s="146"/>
      <c r="I242" s="51"/>
    </row>
    <row r="243" spans="1:16" s="50" customFormat="1" x14ac:dyDescent="0.25">
      <c r="A243" s="145" t="str">
        <f ca="1">(SUMPRODUCT(MID(0&amp;(LEFT(A242,SUM(LEN(A242)-LEN(SUBSTITUTE(A242,{"0","1","2"},""))))), LARGE(INDEX(ISNUMBER(--MID((LEFT(A242,SUM(LEN(A242)-LEN(SUBSTITUTE(A242,{"0","1","2"},""))))), ROW(INDIRECT("1:"&amp;LEN((LEFT(A242,SUM(LEN(A242)-LEN(SUBSTITUTE(A242,{"0","1","2"},"")))))))), 1)) * ROW(INDIRECT("1:"&amp;LEN((LEFT(A242,SUM(LEN(A242)-LEN(SUBSTITUTE(A242,{"0","1","2"},"")))))))), 0), ROW(INDIRECT("1:"&amp;LEN((LEFT(A242,SUM(LEN(A242)-LEN(SUBSTITUTE(A242,{"0","1","2"},"")))))))))+1, 1) * 10^ROW(INDIRECT("1:"&amp;LEN((LEFT(A242,SUM(LEN(A242)-LEN(SUBSTITUTE(A242,{"0","1","2"},""))))))))/10))*1+1&amp;""&amp;" &amp; "&amp;""&amp;(SUMPRODUCT(MID(0&amp;(--TRIM(RIGHT(SUBSTITUTE(LEFT(A242,_xlfn.AGGREGATE(16,6,FIND({0,1,2,3,4,5,6,7,8,9},A242,ROW(INDIRECT("1:"&amp;LEN(A242)))),1))," ",REPT(" ",LEN(A242))),LEN(A242)))), LARGE(INDEX(ISNUMBER(--MID((--TRIM(RIGHT(SUBSTITUTE(LEFT(A242,_xlfn.AGGREGATE(16,6,FIND({0,1,2,3,4,5,6,7,8,9},A242,ROW(INDIRECT("1:"&amp;LEN(A242)))),1))," ",REPT(" ",LEN(A242))),LEN(A242)))), ROW(INDIRECT("1:"&amp;LEN((--TRIM(RIGHT(SUBSTITUTE(LEFT(A242,_xlfn.AGGREGATE(16,6,FIND({0,1,2,3,4,5,6,7,8,9},A242,ROW(INDIRECT("1:"&amp;LEN(A242)))),1))," ",REPT(" ",LEN(A242))),LEN(A242))))))), 1)) * ROW(INDIRECT("1:"&amp;LEN((--TRIM(RIGHT(SUBSTITUTE(LEFT(A242,_xlfn.AGGREGATE(16,6,FIND({0,1,2,3,4,5,6,7,8,9},A242,ROW(INDIRECT("1:"&amp;LEN(A242)))),1))," ",REPT(" ",LEN(A242))),LEN(A242))))))), 0), ROW(INDIRECT("1:"&amp;LEN((--TRIM(RIGHT(SUBSTITUTE(LEFT(A242,_xlfn.AGGREGATE(16,6,FIND({0,1,2,3,4,5,6,7,8,9},A242,ROW(INDIRECT("1:"&amp;LEN(A242)))),1))," ",REPT(" ",LEN(A242))),LEN(A242))))))))+1, 1) * 10^ROW(INDIRECT("1:"&amp;LEN((--TRIM(RIGHT(SUBSTITUTE(LEFT(A242,_xlfn.AGGREGATE(16,6,FIND({0,1,2,3,4,5,6,7,8,9},A242,ROW(INDIRECT("1:"&amp;LEN(A242)))),1))," ",REPT(" ",LEN(A242))),LEN(A242)))))))/10))*1+1</f>
        <v>102 &amp; 302</v>
      </c>
      <c r="B243" s="146"/>
      <c r="C243" s="49" t="s">
        <v>185</v>
      </c>
      <c r="D243" s="49">
        <f>(29.137+2.2*0.45+(0.75*(2.75+2.05+2.7)))*10.764</f>
        <v>384.83452799999992</v>
      </c>
      <c r="E243" s="49">
        <v>0</v>
      </c>
      <c r="F243" s="49">
        <f>D243*(($F$184)+1)+(IF(E243&lt;101,E243,IF(E243&lt;201,E243/2,IF(E243&lt;=301,E243/3,E243/4))))</f>
        <v>558.01006559999985</v>
      </c>
      <c r="G243" s="145" t="str">
        <f t="shared" ref="G243:G246" si="9">G242</f>
        <v>1st &amp; 3rd Floor</v>
      </c>
      <c r="H243" s="146"/>
      <c r="I243" s="39"/>
    </row>
    <row r="244" spans="1:16" s="50" customFormat="1" x14ac:dyDescent="0.25">
      <c r="A244" s="145" t="str">
        <f ca="1">(SUMPRODUCT(MID(0&amp;(LEFT(A243,SUM(LEN(A243)-LEN(SUBSTITUTE(A243,{"0","1","2"},""))))), LARGE(INDEX(ISNUMBER(--MID((LEFT(A243,SUM(LEN(A243)-LEN(SUBSTITUTE(A243,{"0","1","2"},""))))), ROW(INDIRECT("1:"&amp;LEN((LEFT(A243,SUM(LEN(A243)-LEN(SUBSTITUTE(A243,{"0","1","2"},"")))))))), 1)) * ROW(INDIRECT("1:"&amp;LEN((LEFT(A243,SUM(LEN(A243)-LEN(SUBSTITUTE(A243,{"0","1","2"},"")))))))), 0), ROW(INDIRECT("1:"&amp;LEN((LEFT(A243,SUM(LEN(A243)-LEN(SUBSTITUTE(A243,{"0","1","2"},"")))))))))+1, 1) * 10^ROW(INDIRECT("1:"&amp;LEN((LEFT(A243,SUM(LEN(A243)-LEN(SUBSTITUTE(A243,{"0","1","2"},""))))))))/10))*1+1&amp;""&amp;" &amp; "&amp;""&amp;(SUMPRODUCT(MID(0&amp;(--TRIM(RIGHT(SUBSTITUTE(LEFT(A243,_xlfn.AGGREGATE(16,6,FIND({0,1,2,3,4,5,6,7,8,9},A243,ROW(INDIRECT("1:"&amp;LEN(A243)))),1))," ",REPT(" ",LEN(A243))),LEN(A243)))), LARGE(INDEX(ISNUMBER(--MID((--TRIM(RIGHT(SUBSTITUTE(LEFT(A243,_xlfn.AGGREGATE(16,6,FIND({0,1,2,3,4,5,6,7,8,9},A243,ROW(INDIRECT("1:"&amp;LEN(A243)))),1))," ",REPT(" ",LEN(A243))),LEN(A243)))), ROW(INDIRECT("1:"&amp;LEN((--TRIM(RIGHT(SUBSTITUTE(LEFT(A243,_xlfn.AGGREGATE(16,6,FIND({0,1,2,3,4,5,6,7,8,9},A243,ROW(INDIRECT("1:"&amp;LEN(A243)))),1))," ",REPT(" ",LEN(A243))),LEN(A243))))))), 1)) * ROW(INDIRECT("1:"&amp;LEN((--TRIM(RIGHT(SUBSTITUTE(LEFT(A243,_xlfn.AGGREGATE(16,6,FIND({0,1,2,3,4,5,6,7,8,9},A243,ROW(INDIRECT("1:"&amp;LEN(A243)))),1))," ",REPT(" ",LEN(A243))),LEN(A243))))))), 0), ROW(INDIRECT("1:"&amp;LEN((--TRIM(RIGHT(SUBSTITUTE(LEFT(A243,_xlfn.AGGREGATE(16,6,FIND({0,1,2,3,4,5,6,7,8,9},A243,ROW(INDIRECT("1:"&amp;LEN(A243)))),1))," ",REPT(" ",LEN(A243))),LEN(A243))))))))+1, 1) * 10^ROW(INDIRECT("1:"&amp;LEN((--TRIM(RIGHT(SUBSTITUTE(LEFT(A243,_xlfn.AGGREGATE(16,6,FIND({0,1,2,3,4,5,6,7,8,9},A243,ROW(INDIRECT("1:"&amp;LEN(A243)))),1))," ",REPT(" ",LEN(A243))),LEN(A243)))))))/10))*1+1</f>
        <v>103 &amp; 303</v>
      </c>
      <c r="B244" s="146"/>
      <c r="C244" s="49" t="s">
        <v>184</v>
      </c>
      <c r="D244" s="49">
        <f>(44.639+7.769+(0.75*(2.75+2.4+2.675)))*10.764</f>
        <v>627.29093699999999</v>
      </c>
      <c r="E244" s="49">
        <v>0</v>
      </c>
      <c r="F244" s="49">
        <f>D244*(($F$184)+1)+(IF(E244&lt;101,E244,IF(E244&lt;201,E244/2,IF(E244&lt;=301,E244/3,E244/4))))</f>
        <v>909.57185864999997</v>
      </c>
      <c r="G244" s="145" t="str">
        <f t="shared" si="9"/>
        <v>1st &amp; 3rd Floor</v>
      </c>
      <c r="H244" s="146"/>
      <c r="I244" s="39"/>
    </row>
    <row r="245" spans="1:16" s="50" customFormat="1" x14ac:dyDescent="0.25">
      <c r="A245" s="145" t="str">
        <f ca="1">(SUMPRODUCT(MID(0&amp;(LEFT(A244,SUM(LEN(A244)-LEN(SUBSTITUTE(A244,{"0","1","2"},""))))), LARGE(INDEX(ISNUMBER(--MID((LEFT(A244,SUM(LEN(A244)-LEN(SUBSTITUTE(A244,{"0","1","2"},""))))), ROW(INDIRECT("1:"&amp;LEN((LEFT(A244,SUM(LEN(A244)-LEN(SUBSTITUTE(A244,{"0","1","2"},"")))))))), 1)) * ROW(INDIRECT("1:"&amp;LEN((LEFT(A244,SUM(LEN(A244)-LEN(SUBSTITUTE(A244,{"0","1","2"},"")))))))), 0), ROW(INDIRECT("1:"&amp;LEN((LEFT(A244,SUM(LEN(A244)-LEN(SUBSTITUTE(A244,{"0","1","2"},"")))))))))+1, 1) * 10^ROW(INDIRECT("1:"&amp;LEN((LEFT(A244,SUM(LEN(A244)-LEN(SUBSTITUTE(A244,{"0","1","2"},""))))))))/10))*1+1&amp;""&amp;" &amp; "&amp;""&amp;(SUMPRODUCT(MID(0&amp;(--TRIM(RIGHT(SUBSTITUTE(LEFT(A244,_xlfn.AGGREGATE(16,6,FIND({0,1,2,3,4,5,6,7,8,9},A244,ROW(INDIRECT("1:"&amp;LEN(A244)))),1))," ",REPT(" ",LEN(A244))),LEN(A244)))), LARGE(INDEX(ISNUMBER(--MID((--TRIM(RIGHT(SUBSTITUTE(LEFT(A244,_xlfn.AGGREGATE(16,6,FIND({0,1,2,3,4,5,6,7,8,9},A244,ROW(INDIRECT("1:"&amp;LEN(A244)))),1))," ",REPT(" ",LEN(A244))),LEN(A244)))), ROW(INDIRECT("1:"&amp;LEN((--TRIM(RIGHT(SUBSTITUTE(LEFT(A244,_xlfn.AGGREGATE(16,6,FIND({0,1,2,3,4,5,6,7,8,9},A244,ROW(INDIRECT("1:"&amp;LEN(A244)))),1))," ",REPT(" ",LEN(A244))),LEN(A244))))))), 1)) * ROW(INDIRECT("1:"&amp;LEN((--TRIM(RIGHT(SUBSTITUTE(LEFT(A244,_xlfn.AGGREGATE(16,6,FIND({0,1,2,3,4,5,6,7,8,9},A244,ROW(INDIRECT("1:"&amp;LEN(A244)))),1))," ",REPT(" ",LEN(A244))),LEN(A244))))))), 0), ROW(INDIRECT("1:"&amp;LEN((--TRIM(RIGHT(SUBSTITUTE(LEFT(A244,_xlfn.AGGREGATE(16,6,FIND({0,1,2,3,4,5,6,7,8,9},A244,ROW(INDIRECT("1:"&amp;LEN(A244)))),1))," ",REPT(" ",LEN(A244))),LEN(A244))))))))+1, 1) * 10^ROW(INDIRECT("1:"&amp;LEN((--TRIM(RIGHT(SUBSTITUTE(LEFT(A244,_xlfn.AGGREGATE(16,6,FIND({0,1,2,3,4,5,6,7,8,9},A244,ROW(INDIRECT("1:"&amp;LEN(A244)))),1))," ",REPT(" ",LEN(A244))),LEN(A244)))))))/10))*1+1</f>
        <v>104 &amp; 304</v>
      </c>
      <c r="B245" s="146"/>
      <c r="C245" s="49" t="s">
        <v>185</v>
      </c>
      <c r="D245" s="49">
        <f>(29.981+6.599+(0.75*(2.4+2.7)))*10.764</f>
        <v>434.91942</v>
      </c>
      <c r="E245" s="49">
        <v>0</v>
      </c>
      <c r="F245" s="49">
        <f>D245*(($F$184)+1)+(IF(E245&lt;101,E245,IF(E245&lt;201,E245/2,IF(E245&lt;=301,E245/3,E245/4))))</f>
        <v>630.63315899999998</v>
      </c>
      <c r="G245" s="145" t="str">
        <f t="shared" si="9"/>
        <v>1st &amp; 3rd Floor</v>
      </c>
      <c r="H245" s="146"/>
      <c r="I245" s="39"/>
    </row>
    <row r="246" spans="1:16" s="50" customFormat="1" x14ac:dyDescent="0.25">
      <c r="A246" s="145" t="str">
        <f ca="1">(SUMPRODUCT(MID(0&amp;(LEFT(A245,SUM(LEN(A245)-LEN(SUBSTITUTE(A245,{"0","1","2"},""))))), LARGE(INDEX(ISNUMBER(--MID((LEFT(A245,SUM(LEN(A245)-LEN(SUBSTITUTE(A245,{"0","1","2"},""))))), ROW(INDIRECT("1:"&amp;LEN((LEFT(A245,SUM(LEN(A245)-LEN(SUBSTITUTE(A245,{"0","1","2"},"")))))))), 1)) * ROW(INDIRECT("1:"&amp;LEN((LEFT(A245,SUM(LEN(A245)-LEN(SUBSTITUTE(A245,{"0","1","2"},"")))))))), 0), ROW(INDIRECT("1:"&amp;LEN((LEFT(A245,SUM(LEN(A245)-LEN(SUBSTITUTE(A245,{"0","1","2"},"")))))))))+1, 1) * 10^ROW(INDIRECT("1:"&amp;LEN((LEFT(A245,SUM(LEN(A245)-LEN(SUBSTITUTE(A245,{"0","1","2"},""))))))))/10))*1+1&amp;""&amp;" &amp; "&amp;""&amp;(SUMPRODUCT(MID(0&amp;(--TRIM(RIGHT(SUBSTITUTE(LEFT(A245,_xlfn.AGGREGATE(16,6,FIND({0,1,2,3,4,5,6,7,8,9},A245,ROW(INDIRECT("1:"&amp;LEN(A245)))),1))," ",REPT(" ",LEN(A245))),LEN(A245)))), LARGE(INDEX(ISNUMBER(--MID((--TRIM(RIGHT(SUBSTITUTE(LEFT(A245,_xlfn.AGGREGATE(16,6,FIND({0,1,2,3,4,5,6,7,8,9},A245,ROW(INDIRECT("1:"&amp;LEN(A245)))),1))," ",REPT(" ",LEN(A245))),LEN(A245)))), ROW(INDIRECT("1:"&amp;LEN((--TRIM(RIGHT(SUBSTITUTE(LEFT(A245,_xlfn.AGGREGATE(16,6,FIND({0,1,2,3,4,5,6,7,8,9},A245,ROW(INDIRECT("1:"&amp;LEN(A245)))),1))," ",REPT(" ",LEN(A245))),LEN(A245))))))), 1)) * ROW(INDIRECT("1:"&amp;LEN((--TRIM(RIGHT(SUBSTITUTE(LEFT(A245,_xlfn.AGGREGATE(16,6,FIND({0,1,2,3,4,5,6,7,8,9},A245,ROW(INDIRECT("1:"&amp;LEN(A245)))),1))," ",REPT(" ",LEN(A245))),LEN(A245))))))), 0), ROW(INDIRECT("1:"&amp;LEN((--TRIM(RIGHT(SUBSTITUTE(LEFT(A245,_xlfn.AGGREGATE(16,6,FIND({0,1,2,3,4,5,6,7,8,9},A245,ROW(INDIRECT("1:"&amp;LEN(A245)))),1))," ",REPT(" ",LEN(A245))),LEN(A245))))))))+1, 1) * 10^ROW(INDIRECT("1:"&amp;LEN((--TRIM(RIGHT(SUBSTITUTE(LEFT(A245,_xlfn.AGGREGATE(16,6,FIND({0,1,2,3,4,5,6,7,8,9},A245,ROW(INDIRECT("1:"&amp;LEN(A245)))),1))," ",REPT(" ",LEN(A245))),LEN(A245)))))))/10))*1+1</f>
        <v>105 &amp; 305</v>
      </c>
      <c r="B246" s="146"/>
      <c r="C246" s="49" t="s">
        <v>185</v>
      </c>
      <c r="D246" s="49">
        <f>(28.985+6.149+(0.75*(2.7+3.2+1.7)))*10.764</f>
        <v>439.53717599999999</v>
      </c>
      <c r="E246" s="49">
        <v>0</v>
      </c>
      <c r="F246" s="49">
        <f>D246*(($F$184)+1)+(IF(E246&lt;101,E246,IF(E246&lt;201,E246/2,IF(E246&lt;=301,E246/3,E246/4))))</f>
        <v>637.32890520000001</v>
      </c>
      <c r="G246" s="145" t="str">
        <f t="shared" si="9"/>
        <v>1st &amp; 3rd Floor</v>
      </c>
      <c r="H246" s="146"/>
      <c r="I246" s="39"/>
      <c r="P246" s="40"/>
    </row>
    <row r="247" spans="1:16" s="50" customFormat="1" x14ac:dyDescent="0.25">
      <c r="A247" s="171" t="s">
        <v>191</v>
      </c>
      <c r="B247" s="171"/>
      <c r="C247" s="171"/>
      <c r="D247" s="171"/>
      <c r="E247" s="171"/>
      <c r="F247" s="171"/>
      <c r="G247" s="171"/>
      <c r="H247" s="171"/>
      <c r="I247" s="39"/>
    </row>
    <row r="248" spans="1:16" s="50" customFormat="1" x14ac:dyDescent="0.25">
      <c r="A248" s="98" t="str">
        <f ca="1">(SUMPRODUCT(MID(0&amp;(LEFT(A247,SUM(LEN(A247)-LEN(SUBSTITUTE(A247,{"0","1","2"},""))))), LARGE(INDEX(ISNUMBER(--MID((LEFT(A247,SUM(LEN(A247)-LEN(SUBSTITUTE(A247,{"0","1","2"},""))))), ROW(INDIRECT("1:"&amp;LEN((LEFT(A247,SUM(LEN(A247)-LEN(SUBSTITUTE(A247,{"0","1","2"},"")))))))), 1)) * ROW(INDIRECT("1:"&amp;LEN((LEFT(A247,SUM(LEN(A247)-LEN(SUBSTITUTE(A247,{"0","1","2"},"")))))))), 0), ROW(INDIRECT("1:"&amp;LEN((LEFT(A247,SUM(LEN(A247)-LEN(SUBSTITUTE(A247,{"0","1","2"},"")))))))))+1, 1) * 10^ROW(INDIRECT("1:"&amp;LEN((LEFT(A247,SUM(LEN(A247)-LEN(SUBSTITUTE(A247,{"0","1","2"},""))))))))/10))*100+1&amp;""&amp;" &amp; "&amp;""&amp;(SUMPRODUCT(MID(0&amp;(--TRIM(RIGHT(SUBSTITUTE(LEFT(A247,_xlfn.AGGREGATE(16,6,FIND({0,1,2,3,4,5,6,7,8,9},A247,ROW(INDIRECT("1:"&amp;LEN(A247)))),1))," ",REPT(" ",LEN(A247))),LEN(A247)))), LARGE(INDEX(ISNUMBER(--MID((--TRIM(RIGHT(SUBSTITUTE(LEFT(A247,_xlfn.AGGREGATE(16,6,FIND({0,1,2,3,4,5,6,7,8,9},A247,ROW(INDIRECT("1:"&amp;LEN(A247)))),1))," ",REPT(" ",LEN(A247))),LEN(A247)))), ROW(INDIRECT("1:"&amp;LEN((--TRIM(RIGHT(SUBSTITUTE(LEFT(A247,_xlfn.AGGREGATE(16,6,FIND({0,1,2,3,4,5,6,7,8,9},A247,ROW(INDIRECT("1:"&amp;LEN(A247)))),1))," ",REPT(" ",LEN(A247))),LEN(A247))))))), 1)) * ROW(INDIRECT("1:"&amp;LEN((--TRIM(RIGHT(SUBSTITUTE(LEFT(A247,_xlfn.AGGREGATE(16,6,FIND({0,1,2,3,4,5,6,7,8,9},A247,ROW(INDIRECT("1:"&amp;LEN(A247)))),1))," ",REPT(" ",LEN(A247))),LEN(A247))))))), 0), ROW(INDIRECT("1:"&amp;LEN((--TRIM(RIGHT(SUBSTITUTE(LEFT(A247,_xlfn.AGGREGATE(16,6,FIND({0,1,2,3,4,5,6,7,8,9},A247,ROW(INDIRECT("1:"&amp;LEN(A247)))),1))," ",REPT(" ",LEN(A247))),LEN(A247))))))))+1, 1) * 10^ROW(INDIRECT("1:"&amp;LEN((--TRIM(RIGHT(SUBSTITUTE(LEFT(A247,_xlfn.AGGREGATE(16,6,FIND({0,1,2,3,4,5,6,7,8,9},A247,ROW(INDIRECT("1:"&amp;LEN(A247)))),1))," ",REPT(" ",LEN(A247))),LEN(A247)))))))/10))*100+1</f>
        <v>201 &amp; 401</v>
      </c>
      <c r="B248" s="98"/>
      <c r="C248" s="49" t="s">
        <v>185</v>
      </c>
      <c r="D248" s="49">
        <f>(29.137+2.2*0.45+(0.75*(2.75+2.05+2.7)))*10.764</f>
        <v>384.83452799999992</v>
      </c>
      <c r="E248" s="49">
        <v>0</v>
      </c>
      <c r="F248" s="49">
        <f>D248*(($F$184)+1)+(IF(E248&lt;101,E248,IF(E248&lt;201,E248/2,IF(E248&lt;=301,E248/3,E248/4))))</f>
        <v>558.01006559999985</v>
      </c>
      <c r="G248" s="98" t="str">
        <f>A247</f>
        <v>2nd &amp; 4th Floor</v>
      </c>
      <c r="H248" s="98"/>
      <c r="I248" s="51"/>
    </row>
    <row r="249" spans="1:16" s="50" customFormat="1" x14ac:dyDescent="0.25">
      <c r="A249" s="98" t="str">
        <f ca="1">(SUMPRODUCT(MID(0&amp;(LEFT(A248,SUM(LEN(A248)-LEN(SUBSTITUTE(A248,{"0","1","2"},""))))), LARGE(INDEX(ISNUMBER(--MID((LEFT(A248,SUM(LEN(A248)-LEN(SUBSTITUTE(A248,{"0","1","2"},""))))), ROW(INDIRECT("1:"&amp;LEN((LEFT(A248,SUM(LEN(A248)-LEN(SUBSTITUTE(A248,{"0","1","2"},"")))))))), 1)) * ROW(INDIRECT("1:"&amp;LEN((LEFT(A248,SUM(LEN(A248)-LEN(SUBSTITUTE(A248,{"0","1","2"},"")))))))), 0), ROW(INDIRECT("1:"&amp;LEN((LEFT(A248,SUM(LEN(A248)-LEN(SUBSTITUTE(A248,{"0","1","2"},"")))))))))+1, 1) * 10^ROW(INDIRECT("1:"&amp;LEN((LEFT(A248,SUM(LEN(A248)-LEN(SUBSTITUTE(A248,{"0","1","2"},""))))))))/10))*1+1&amp;""&amp;" &amp; "&amp;""&amp;(SUMPRODUCT(MID(0&amp;(--TRIM(RIGHT(SUBSTITUTE(LEFT(A248,_xlfn.AGGREGATE(16,6,FIND({0,1,2,3,4,5,6,7,8,9},A248,ROW(INDIRECT("1:"&amp;LEN(A248)))),1))," ",REPT(" ",LEN(A248))),LEN(A248)))), LARGE(INDEX(ISNUMBER(--MID((--TRIM(RIGHT(SUBSTITUTE(LEFT(A248,_xlfn.AGGREGATE(16,6,FIND({0,1,2,3,4,5,6,7,8,9},A248,ROW(INDIRECT("1:"&amp;LEN(A248)))),1))," ",REPT(" ",LEN(A248))),LEN(A248)))), ROW(INDIRECT("1:"&amp;LEN((--TRIM(RIGHT(SUBSTITUTE(LEFT(A248,_xlfn.AGGREGATE(16,6,FIND({0,1,2,3,4,5,6,7,8,9},A248,ROW(INDIRECT("1:"&amp;LEN(A248)))),1))," ",REPT(" ",LEN(A248))),LEN(A248))))))), 1)) * ROW(INDIRECT("1:"&amp;LEN((--TRIM(RIGHT(SUBSTITUTE(LEFT(A248,_xlfn.AGGREGATE(16,6,FIND({0,1,2,3,4,5,6,7,8,9},A248,ROW(INDIRECT("1:"&amp;LEN(A248)))),1))," ",REPT(" ",LEN(A248))),LEN(A248))))))), 0), ROW(INDIRECT("1:"&amp;LEN((--TRIM(RIGHT(SUBSTITUTE(LEFT(A248,_xlfn.AGGREGATE(16,6,FIND({0,1,2,3,4,5,6,7,8,9},A248,ROW(INDIRECT("1:"&amp;LEN(A248)))),1))," ",REPT(" ",LEN(A248))),LEN(A248))))))))+1, 1) * 10^ROW(INDIRECT("1:"&amp;LEN((--TRIM(RIGHT(SUBSTITUTE(LEFT(A248,_xlfn.AGGREGATE(16,6,FIND({0,1,2,3,4,5,6,7,8,9},A248,ROW(INDIRECT("1:"&amp;LEN(A248)))),1))," ",REPT(" ",LEN(A248))),LEN(A248)))))))/10))*1+1</f>
        <v>202 &amp; 402</v>
      </c>
      <c r="B249" s="98"/>
      <c r="C249" s="49" t="s">
        <v>185</v>
      </c>
      <c r="D249" s="49">
        <f>(29.137+2.2*0.45+(0.75*(2.75+2.05+2.7)))*10.764</f>
        <v>384.83452799999992</v>
      </c>
      <c r="E249" s="49">
        <v>0</v>
      </c>
      <c r="F249" s="49">
        <f>D249*(($F$184)+1)+(IF(E249&lt;101,E249,IF(E249&lt;201,E249/2,IF(E249&lt;=301,E249/3,E249/4))))</f>
        <v>558.01006559999985</v>
      </c>
      <c r="G249" s="98" t="str">
        <f t="shared" ref="G249:G252" si="10">G248</f>
        <v>2nd &amp; 4th Floor</v>
      </c>
      <c r="H249" s="98"/>
      <c r="I249" s="39"/>
    </row>
    <row r="250" spans="1:16" s="50" customFormat="1" x14ac:dyDescent="0.25">
      <c r="A250" s="145" t="str">
        <f ca="1">(SUMPRODUCT(MID(0&amp;(LEFT(A249,SUM(LEN(A249)-LEN(SUBSTITUTE(A249,{"0","1","2"},""))))), LARGE(INDEX(ISNUMBER(--MID((LEFT(A249,SUM(LEN(A249)-LEN(SUBSTITUTE(A249,{"0","1","2"},""))))), ROW(INDIRECT("1:"&amp;LEN((LEFT(A249,SUM(LEN(A249)-LEN(SUBSTITUTE(A249,{"0","1","2"},"")))))))), 1)) * ROW(INDIRECT("1:"&amp;LEN((LEFT(A249,SUM(LEN(A249)-LEN(SUBSTITUTE(A249,{"0","1","2"},"")))))))), 0), ROW(INDIRECT("1:"&amp;LEN((LEFT(A249,SUM(LEN(A249)-LEN(SUBSTITUTE(A249,{"0","1","2"},"")))))))))+1, 1) * 10^ROW(INDIRECT("1:"&amp;LEN((LEFT(A249,SUM(LEN(A249)-LEN(SUBSTITUTE(A249,{"0","1","2"},""))))))))/10))*1+1&amp;""&amp;" &amp; "&amp;""&amp;(SUMPRODUCT(MID(0&amp;(--TRIM(RIGHT(SUBSTITUTE(LEFT(A249,_xlfn.AGGREGATE(16,6,FIND({0,1,2,3,4,5,6,7,8,9},A249,ROW(INDIRECT("1:"&amp;LEN(A249)))),1))," ",REPT(" ",LEN(A249))),LEN(A249)))), LARGE(INDEX(ISNUMBER(--MID((--TRIM(RIGHT(SUBSTITUTE(LEFT(A249,_xlfn.AGGREGATE(16,6,FIND({0,1,2,3,4,5,6,7,8,9},A249,ROW(INDIRECT("1:"&amp;LEN(A249)))),1))," ",REPT(" ",LEN(A249))),LEN(A249)))), ROW(INDIRECT("1:"&amp;LEN((--TRIM(RIGHT(SUBSTITUTE(LEFT(A249,_xlfn.AGGREGATE(16,6,FIND({0,1,2,3,4,5,6,7,8,9},A249,ROW(INDIRECT("1:"&amp;LEN(A249)))),1))," ",REPT(" ",LEN(A249))),LEN(A249))))))), 1)) * ROW(INDIRECT("1:"&amp;LEN((--TRIM(RIGHT(SUBSTITUTE(LEFT(A249,_xlfn.AGGREGATE(16,6,FIND({0,1,2,3,4,5,6,7,8,9},A249,ROW(INDIRECT("1:"&amp;LEN(A249)))),1))," ",REPT(" ",LEN(A249))),LEN(A249))))))), 0), ROW(INDIRECT("1:"&amp;LEN((--TRIM(RIGHT(SUBSTITUTE(LEFT(A249,_xlfn.AGGREGATE(16,6,FIND({0,1,2,3,4,5,6,7,8,9},A249,ROW(INDIRECT("1:"&amp;LEN(A249)))),1))," ",REPT(" ",LEN(A249))),LEN(A249))))))))+1, 1) * 10^ROW(INDIRECT("1:"&amp;LEN((--TRIM(RIGHT(SUBSTITUTE(LEFT(A249,_xlfn.AGGREGATE(16,6,FIND({0,1,2,3,4,5,6,7,8,9},A249,ROW(INDIRECT("1:"&amp;LEN(A249)))),1))," ",REPT(" ",LEN(A249))),LEN(A249)))))))/10))*1+1</f>
        <v>203 &amp; 403</v>
      </c>
      <c r="B250" s="146"/>
      <c r="C250" s="49" t="s">
        <v>184</v>
      </c>
      <c r="D250" s="49">
        <f>(44.639+7.769+(0.75*(2.75+2.4+2.675)))*10.764</f>
        <v>627.29093699999999</v>
      </c>
      <c r="E250" s="49">
        <v>0</v>
      </c>
      <c r="F250" s="49">
        <f>D250*(($F$184)+1)+(IF(E250&lt;101,E250,IF(E250&lt;201,E250/2,IF(E250&lt;=301,E250/3,E250/4))))</f>
        <v>909.57185864999997</v>
      </c>
      <c r="G250" s="145" t="str">
        <f t="shared" si="10"/>
        <v>2nd &amp; 4th Floor</v>
      </c>
      <c r="H250" s="146"/>
      <c r="I250" s="39"/>
    </row>
    <row r="251" spans="1:16" s="50" customFormat="1" x14ac:dyDescent="0.25">
      <c r="A251" s="145" t="str">
        <f ca="1">(SUMPRODUCT(MID(0&amp;(LEFT(A250,SUM(LEN(A250)-LEN(SUBSTITUTE(A250,{"0","1","2"},""))))), LARGE(INDEX(ISNUMBER(--MID((LEFT(A250,SUM(LEN(A250)-LEN(SUBSTITUTE(A250,{"0","1","2"},""))))), ROW(INDIRECT("1:"&amp;LEN((LEFT(A250,SUM(LEN(A250)-LEN(SUBSTITUTE(A250,{"0","1","2"},"")))))))), 1)) * ROW(INDIRECT("1:"&amp;LEN((LEFT(A250,SUM(LEN(A250)-LEN(SUBSTITUTE(A250,{"0","1","2"},"")))))))), 0), ROW(INDIRECT("1:"&amp;LEN((LEFT(A250,SUM(LEN(A250)-LEN(SUBSTITUTE(A250,{"0","1","2"},"")))))))))+1, 1) * 10^ROW(INDIRECT("1:"&amp;LEN((LEFT(A250,SUM(LEN(A250)-LEN(SUBSTITUTE(A250,{"0","1","2"},""))))))))/10))*1+1&amp;""&amp;" &amp; "&amp;""&amp;(SUMPRODUCT(MID(0&amp;(--TRIM(RIGHT(SUBSTITUTE(LEFT(A250,_xlfn.AGGREGATE(16,6,FIND({0,1,2,3,4,5,6,7,8,9},A250,ROW(INDIRECT("1:"&amp;LEN(A250)))),1))," ",REPT(" ",LEN(A250))),LEN(A250)))), LARGE(INDEX(ISNUMBER(--MID((--TRIM(RIGHT(SUBSTITUTE(LEFT(A250,_xlfn.AGGREGATE(16,6,FIND({0,1,2,3,4,5,6,7,8,9},A250,ROW(INDIRECT("1:"&amp;LEN(A250)))),1))," ",REPT(" ",LEN(A250))),LEN(A250)))), ROW(INDIRECT("1:"&amp;LEN((--TRIM(RIGHT(SUBSTITUTE(LEFT(A250,_xlfn.AGGREGATE(16,6,FIND({0,1,2,3,4,5,6,7,8,9},A250,ROW(INDIRECT("1:"&amp;LEN(A250)))),1))," ",REPT(" ",LEN(A250))),LEN(A250))))))), 1)) * ROW(INDIRECT("1:"&amp;LEN((--TRIM(RIGHT(SUBSTITUTE(LEFT(A250,_xlfn.AGGREGATE(16,6,FIND({0,1,2,3,4,5,6,7,8,9},A250,ROW(INDIRECT("1:"&amp;LEN(A250)))),1))," ",REPT(" ",LEN(A250))),LEN(A250))))))), 0), ROW(INDIRECT("1:"&amp;LEN((--TRIM(RIGHT(SUBSTITUTE(LEFT(A250,_xlfn.AGGREGATE(16,6,FIND({0,1,2,3,4,5,6,7,8,9},A250,ROW(INDIRECT("1:"&amp;LEN(A250)))),1))," ",REPT(" ",LEN(A250))),LEN(A250))))))))+1, 1) * 10^ROW(INDIRECT("1:"&amp;LEN((--TRIM(RIGHT(SUBSTITUTE(LEFT(A250,_xlfn.AGGREGATE(16,6,FIND({0,1,2,3,4,5,6,7,8,9},A250,ROW(INDIRECT("1:"&amp;LEN(A250)))),1))," ",REPT(" ",LEN(A250))),LEN(A250)))))))/10))*1+1</f>
        <v>204 &amp; 404</v>
      </c>
      <c r="B251" s="146"/>
      <c r="C251" s="49" t="s">
        <v>185</v>
      </c>
      <c r="D251" s="49">
        <f>(29.981+6.599+(0.75*(2.4+2.7)))*10.764</f>
        <v>434.91942</v>
      </c>
      <c r="E251" s="49">
        <v>0</v>
      </c>
      <c r="F251" s="49">
        <f>D251*(($F$184)+1)+(IF(E251&lt;101,E251,IF(E251&lt;201,E251/2,IF(E251&lt;=301,E251/3,E251/4))))</f>
        <v>630.63315899999998</v>
      </c>
      <c r="G251" s="145" t="str">
        <f t="shared" si="10"/>
        <v>2nd &amp; 4th Floor</v>
      </c>
      <c r="H251" s="146"/>
      <c r="I251" s="39"/>
    </row>
    <row r="252" spans="1:16" s="50" customFormat="1" x14ac:dyDescent="0.25">
      <c r="A252" s="145" t="str">
        <f ca="1">(SUMPRODUCT(MID(0&amp;(LEFT(A251,SUM(LEN(A251)-LEN(SUBSTITUTE(A251,{"0","1","2"},""))))), LARGE(INDEX(ISNUMBER(--MID((LEFT(A251,SUM(LEN(A251)-LEN(SUBSTITUTE(A251,{"0","1","2"},""))))), ROW(INDIRECT("1:"&amp;LEN((LEFT(A251,SUM(LEN(A251)-LEN(SUBSTITUTE(A251,{"0","1","2"},"")))))))), 1)) * ROW(INDIRECT("1:"&amp;LEN((LEFT(A251,SUM(LEN(A251)-LEN(SUBSTITUTE(A251,{"0","1","2"},"")))))))), 0), ROW(INDIRECT("1:"&amp;LEN((LEFT(A251,SUM(LEN(A251)-LEN(SUBSTITUTE(A251,{"0","1","2"},"")))))))))+1, 1) * 10^ROW(INDIRECT("1:"&amp;LEN((LEFT(A251,SUM(LEN(A251)-LEN(SUBSTITUTE(A251,{"0","1","2"},""))))))))/10))*1+1&amp;""&amp;" &amp; "&amp;""&amp;(SUMPRODUCT(MID(0&amp;(--TRIM(RIGHT(SUBSTITUTE(LEFT(A251,_xlfn.AGGREGATE(16,6,FIND({0,1,2,3,4,5,6,7,8,9},A251,ROW(INDIRECT("1:"&amp;LEN(A251)))),1))," ",REPT(" ",LEN(A251))),LEN(A251)))), LARGE(INDEX(ISNUMBER(--MID((--TRIM(RIGHT(SUBSTITUTE(LEFT(A251,_xlfn.AGGREGATE(16,6,FIND({0,1,2,3,4,5,6,7,8,9},A251,ROW(INDIRECT("1:"&amp;LEN(A251)))),1))," ",REPT(" ",LEN(A251))),LEN(A251)))), ROW(INDIRECT("1:"&amp;LEN((--TRIM(RIGHT(SUBSTITUTE(LEFT(A251,_xlfn.AGGREGATE(16,6,FIND({0,1,2,3,4,5,6,7,8,9},A251,ROW(INDIRECT("1:"&amp;LEN(A251)))),1))," ",REPT(" ",LEN(A251))),LEN(A251))))))), 1)) * ROW(INDIRECT("1:"&amp;LEN((--TRIM(RIGHT(SUBSTITUTE(LEFT(A251,_xlfn.AGGREGATE(16,6,FIND({0,1,2,3,4,5,6,7,8,9},A251,ROW(INDIRECT("1:"&amp;LEN(A251)))),1))," ",REPT(" ",LEN(A251))),LEN(A251))))))), 0), ROW(INDIRECT("1:"&amp;LEN((--TRIM(RIGHT(SUBSTITUTE(LEFT(A251,_xlfn.AGGREGATE(16,6,FIND({0,1,2,3,4,5,6,7,8,9},A251,ROW(INDIRECT("1:"&amp;LEN(A251)))),1))," ",REPT(" ",LEN(A251))),LEN(A251))))))))+1, 1) * 10^ROW(INDIRECT("1:"&amp;LEN((--TRIM(RIGHT(SUBSTITUTE(LEFT(A251,_xlfn.AGGREGATE(16,6,FIND({0,1,2,3,4,5,6,7,8,9},A251,ROW(INDIRECT("1:"&amp;LEN(A251)))),1))," ",REPT(" ",LEN(A251))),LEN(A251)))))))/10))*1+1</f>
        <v>205 &amp; 405</v>
      </c>
      <c r="B252" s="146"/>
      <c r="C252" s="49" t="s">
        <v>185</v>
      </c>
      <c r="D252" s="49">
        <f>(28.985+6.149+(0.75*(2.7+3.2+1.7)))*10.764</f>
        <v>439.53717599999999</v>
      </c>
      <c r="E252" s="49">
        <v>0</v>
      </c>
      <c r="F252" s="49">
        <f>D252*(($F$184)+1)+(IF(E252&lt;101,E252,IF(E252&lt;201,E252/2,IF(E252&lt;=301,E252/3,E252/4))))</f>
        <v>637.32890520000001</v>
      </c>
      <c r="G252" s="145" t="str">
        <f t="shared" si="10"/>
        <v>2nd &amp; 4th Floor</v>
      </c>
      <c r="H252" s="146"/>
      <c r="I252" s="39"/>
      <c r="P252" s="40"/>
    </row>
    <row r="253" spans="1:16" s="50" customFormat="1" x14ac:dyDescent="0.25">
      <c r="A253" s="152" t="s">
        <v>192</v>
      </c>
      <c r="B253" s="153"/>
      <c r="C253" s="153"/>
      <c r="D253" s="153"/>
      <c r="E253" s="153"/>
      <c r="F253" s="153"/>
      <c r="G253" s="153"/>
      <c r="H253" s="154"/>
      <c r="I253" s="39"/>
    </row>
    <row r="254" spans="1:16" s="50" customFormat="1" x14ac:dyDescent="0.25">
      <c r="A254" s="145" t="s">
        <v>193</v>
      </c>
      <c r="B254" s="146"/>
      <c r="C254" s="49" t="s">
        <v>185</v>
      </c>
      <c r="D254" s="49">
        <f>(29.137+2.2*0.45+(0.75*(2.75+2.05+2.7)))*10.764</f>
        <v>384.83452799999992</v>
      </c>
      <c r="E254" s="49">
        <v>0</v>
      </c>
      <c r="F254" s="49">
        <f>D254*(($F$184)+1)+(IF(E254&lt;101,E254,IF(E254&lt;201,E254/2,IF(E254&lt;=301,E254/3,E254/4))))</f>
        <v>558.01006559999985</v>
      </c>
      <c r="G254" s="145" t="str">
        <f>A253</f>
        <v>5th &amp; 6th Floor</v>
      </c>
      <c r="H254" s="146"/>
      <c r="I254" s="51">
        <f>2.7*4.75+2.4*2.35+2.675*3.35+1.55*1.1+1.2*0.9+0.9*2.4+1.3*1.2+1.35*0.45</f>
        <v>34.538750000000007</v>
      </c>
    </row>
    <row r="255" spans="1:16" s="50" customFormat="1" x14ac:dyDescent="0.25">
      <c r="A255" s="145" t="str">
        <f ca="1">(SUMPRODUCT(MID(0&amp;(LEFT(A254,SUM(LEN(A254)-LEN(SUBSTITUTE(A254,{"0","1","2"},""))))), LARGE(INDEX(ISNUMBER(--MID((LEFT(A254,SUM(LEN(A254)-LEN(SUBSTITUTE(A254,{"0","1","2"},""))))), ROW(INDIRECT("1:"&amp;LEN((LEFT(A254,SUM(LEN(A254)-LEN(SUBSTITUTE(A254,{"0","1","2"},"")))))))), 1)) * ROW(INDIRECT("1:"&amp;LEN((LEFT(A254,SUM(LEN(A254)-LEN(SUBSTITUTE(A254,{"0","1","2"},"")))))))), 0), ROW(INDIRECT("1:"&amp;LEN((LEFT(A254,SUM(LEN(A254)-LEN(SUBSTITUTE(A254,{"0","1","2"},"")))))))))+1, 1) * 10^ROW(INDIRECT("1:"&amp;LEN((LEFT(A254,SUM(LEN(A254)-LEN(SUBSTITUTE(A254,{"0","1","2"},""))))))))/10))*1+1&amp;""&amp;" &amp; "&amp;""&amp;(SUMPRODUCT(MID(0&amp;(--TRIM(RIGHT(SUBSTITUTE(LEFT(A254,_xlfn.AGGREGATE(16,6,FIND({0,1,2,3,4,5,6,7,8,9},A254,ROW(INDIRECT("1:"&amp;LEN(A254)))),1))," ",REPT(" ",LEN(A254))),LEN(A254)))), LARGE(INDEX(ISNUMBER(--MID((--TRIM(RIGHT(SUBSTITUTE(LEFT(A254,_xlfn.AGGREGATE(16,6,FIND({0,1,2,3,4,5,6,7,8,9},A254,ROW(INDIRECT("1:"&amp;LEN(A254)))),1))," ",REPT(" ",LEN(A254))),LEN(A254)))), ROW(INDIRECT("1:"&amp;LEN((--TRIM(RIGHT(SUBSTITUTE(LEFT(A254,_xlfn.AGGREGATE(16,6,FIND({0,1,2,3,4,5,6,7,8,9},A254,ROW(INDIRECT("1:"&amp;LEN(A254)))),1))," ",REPT(" ",LEN(A254))),LEN(A254))))))), 1)) * ROW(INDIRECT("1:"&amp;LEN((--TRIM(RIGHT(SUBSTITUTE(LEFT(A254,_xlfn.AGGREGATE(16,6,FIND({0,1,2,3,4,5,6,7,8,9},A254,ROW(INDIRECT("1:"&amp;LEN(A254)))),1))," ",REPT(" ",LEN(A254))),LEN(A254))))))), 0), ROW(INDIRECT("1:"&amp;LEN((--TRIM(RIGHT(SUBSTITUTE(LEFT(A254,_xlfn.AGGREGATE(16,6,FIND({0,1,2,3,4,5,6,7,8,9},A254,ROW(INDIRECT("1:"&amp;LEN(A254)))),1))," ",REPT(" ",LEN(A254))),LEN(A254))))))))+1, 1) * 10^ROW(INDIRECT("1:"&amp;LEN((--TRIM(RIGHT(SUBSTITUTE(LEFT(A254,_xlfn.AGGREGATE(16,6,FIND({0,1,2,3,4,5,6,7,8,9},A254,ROW(INDIRECT("1:"&amp;LEN(A254)))),1))," ",REPT(" ",LEN(A254))),LEN(A254)))))))/10))*1+1</f>
        <v>502 &amp; 602</v>
      </c>
      <c r="B255" s="146"/>
      <c r="C255" s="49" t="s">
        <v>185</v>
      </c>
      <c r="D255" s="49">
        <f>(29.137+2.2*0.45+(0.75*(2.75+2.05+2.7)))*10.764</f>
        <v>384.83452799999992</v>
      </c>
      <c r="E255" s="49">
        <v>0</v>
      </c>
      <c r="F255" s="49">
        <f>D255*(($F$184)+1)+(IF(E255&lt;101,E255,IF(E255&lt;201,E255/2,IF(E255&lt;=301,E255/3,E255/4))))</f>
        <v>558.01006559999985</v>
      </c>
      <c r="G255" s="145" t="str">
        <f t="shared" ref="G255:G258" si="11">G254</f>
        <v>5th &amp; 6th Floor</v>
      </c>
      <c r="H255" s="146"/>
      <c r="I255" s="39">
        <f>4.25*2.7+2.35*2.4+2.7*3+0.9*1.2+1.5*1.2+1.2*1.6</f>
        <v>30.015000000000001</v>
      </c>
    </row>
    <row r="256" spans="1:16" s="50" customFormat="1" x14ac:dyDescent="0.25">
      <c r="A256" s="145" t="str">
        <f ca="1">(SUMPRODUCT(MID(0&amp;(LEFT(A255,SUM(LEN(A255)-LEN(SUBSTITUTE(A255,{"0","1","2"},""))))), LARGE(INDEX(ISNUMBER(--MID((LEFT(A255,SUM(LEN(A255)-LEN(SUBSTITUTE(A255,{"0","1","2"},""))))), ROW(INDIRECT("1:"&amp;LEN((LEFT(A255,SUM(LEN(A255)-LEN(SUBSTITUTE(A255,{"0","1","2"},"")))))))), 1)) * ROW(INDIRECT("1:"&amp;LEN((LEFT(A255,SUM(LEN(A255)-LEN(SUBSTITUTE(A255,{"0","1","2"},"")))))))), 0), ROW(INDIRECT("1:"&amp;LEN((LEFT(A255,SUM(LEN(A255)-LEN(SUBSTITUTE(A255,{"0","1","2"},"")))))))))+1, 1) * 10^ROW(INDIRECT("1:"&amp;LEN((LEFT(A255,SUM(LEN(A255)-LEN(SUBSTITUTE(A255,{"0","1","2"},""))))))))/10))*1+1&amp;""&amp;" &amp; "&amp;""&amp;(SUMPRODUCT(MID(0&amp;(--TRIM(RIGHT(SUBSTITUTE(LEFT(A255,_xlfn.AGGREGATE(16,6,FIND({0,1,2,3,4,5,6,7,8,9},A255,ROW(INDIRECT("1:"&amp;LEN(A255)))),1))," ",REPT(" ",LEN(A255))),LEN(A255)))), LARGE(INDEX(ISNUMBER(--MID((--TRIM(RIGHT(SUBSTITUTE(LEFT(A255,_xlfn.AGGREGATE(16,6,FIND({0,1,2,3,4,5,6,7,8,9},A255,ROW(INDIRECT("1:"&amp;LEN(A255)))),1))," ",REPT(" ",LEN(A255))),LEN(A255)))), ROW(INDIRECT("1:"&amp;LEN((--TRIM(RIGHT(SUBSTITUTE(LEFT(A255,_xlfn.AGGREGATE(16,6,FIND({0,1,2,3,4,5,6,7,8,9},A255,ROW(INDIRECT("1:"&amp;LEN(A255)))),1))," ",REPT(" ",LEN(A255))),LEN(A255))))))), 1)) * ROW(INDIRECT("1:"&amp;LEN((--TRIM(RIGHT(SUBSTITUTE(LEFT(A255,_xlfn.AGGREGATE(16,6,FIND({0,1,2,3,4,5,6,7,8,9},A255,ROW(INDIRECT("1:"&amp;LEN(A255)))),1))," ",REPT(" ",LEN(A255))),LEN(A255))))))), 0), ROW(INDIRECT("1:"&amp;LEN((--TRIM(RIGHT(SUBSTITUTE(LEFT(A255,_xlfn.AGGREGATE(16,6,FIND({0,1,2,3,4,5,6,7,8,9},A255,ROW(INDIRECT("1:"&amp;LEN(A255)))),1))," ",REPT(" ",LEN(A255))),LEN(A255))))))))+1, 1) * 10^ROW(INDIRECT("1:"&amp;LEN((--TRIM(RIGHT(SUBSTITUTE(LEFT(A255,_xlfn.AGGREGATE(16,6,FIND({0,1,2,3,4,5,6,7,8,9},A255,ROW(INDIRECT("1:"&amp;LEN(A255)))),1))," ",REPT(" ",LEN(A255))),LEN(A255)))))))/10))*1+1</f>
        <v>503 &amp; 603</v>
      </c>
      <c r="B256" s="146"/>
      <c r="C256" s="49" t="s">
        <v>184</v>
      </c>
      <c r="D256" s="49">
        <f>(44.639+7.769+(0.75*(2.75+2.4+2.675)))*10.764</f>
        <v>627.29093699999999</v>
      </c>
      <c r="E256" s="49">
        <v>0</v>
      </c>
      <c r="F256" s="49">
        <f>D256*(($F$184)+1)+(IF(E256&lt;101,E256,IF(E256&lt;201,E256/2,IF(E256&lt;=301,E256/3,E256/4))))</f>
        <v>909.57185864999997</v>
      </c>
      <c r="G256" s="145" t="str">
        <f t="shared" si="11"/>
        <v>5th &amp; 6th Floor</v>
      </c>
      <c r="H256" s="146"/>
      <c r="I256" s="39"/>
    </row>
    <row r="257" spans="1:16384" s="50" customFormat="1" x14ac:dyDescent="0.25">
      <c r="A257" s="145" t="s">
        <v>194</v>
      </c>
      <c r="B257" s="146"/>
      <c r="C257" s="49" t="s">
        <v>185</v>
      </c>
      <c r="D257" s="49">
        <f>(29.981+6.599+(0.75*(2.4+2.7)))*10.764</f>
        <v>434.91942</v>
      </c>
      <c r="E257" s="49">
        <v>0</v>
      </c>
      <c r="F257" s="49">
        <f>D257*(($F$184)+1)+(IF(E257&lt;101,E257,IF(E257&lt;201,E257/2,IF(E257&lt;=301,E257/3,E257/4))))</f>
        <v>630.63315899999998</v>
      </c>
      <c r="G257" s="145" t="str">
        <f t="shared" si="11"/>
        <v>5th &amp; 6th Floor</v>
      </c>
      <c r="H257" s="146"/>
      <c r="I257" s="39"/>
    </row>
    <row r="258" spans="1:16384" s="50" customFormat="1" x14ac:dyDescent="0.25">
      <c r="A258" s="145" t="s">
        <v>195</v>
      </c>
      <c r="B258" s="146"/>
      <c r="C258" s="49" t="s">
        <v>185</v>
      </c>
      <c r="D258" s="49">
        <f>(28.985+6.149+(0.75*(2.7+3.2+1.7)))*10.764</f>
        <v>439.53717599999999</v>
      </c>
      <c r="E258" s="49">
        <v>0</v>
      </c>
      <c r="F258" s="49">
        <f>D258*(($F$184)+1)+(IF(E258&lt;101,E258,IF(E258&lt;201,E258/2,IF(E258&lt;=301,E258/3,E258/4))))</f>
        <v>637.32890520000001</v>
      </c>
      <c r="G258" s="145" t="str">
        <f t="shared" si="11"/>
        <v>5th &amp; 6th Floor</v>
      </c>
      <c r="H258" s="146"/>
      <c r="I258" s="60"/>
      <c r="J258" s="60"/>
      <c r="K258" s="60"/>
      <c r="L258" s="60"/>
      <c r="M258" s="60"/>
      <c r="N258" s="60"/>
      <c r="O258" s="60"/>
      <c r="P258" s="60"/>
    </row>
    <row r="259" spans="1:16384" s="50" customFormat="1" x14ac:dyDescent="0.25">
      <c r="A259" s="152" t="s">
        <v>196</v>
      </c>
      <c r="B259" s="153"/>
      <c r="C259" s="153"/>
      <c r="D259" s="153"/>
      <c r="E259" s="153"/>
      <c r="F259" s="153"/>
      <c r="G259" s="153"/>
      <c r="H259" s="154"/>
      <c r="J259" s="39"/>
    </row>
    <row r="260" spans="1:16384" s="50" customFormat="1" x14ac:dyDescent="0.25">
      <c r="A260" s="145">
        <v>701</v>
      </c>
      <c r="B260" s="146"/>
      <c r="C260" s="49" t="s">
        <v>185</v>
      </c>
      <c r="D260" s="49">
        <f>(29.137+2.2*0.45+(0.75*(2.75+2.05+2.7)))*10.764</f>
        <v>384.83452799999992</v>
      </c>
      <c r="E260" s="49">
        <v>0</v>
      </c>
      <c r="F260" s="49">
        <f>D260*(($F$184)+1)+(IF(E260&lt;101,E260,IF(E260&lt;201,E260/2,IF(E260&lt;=301,E260/3,E260/4))))</f>
        <v>558.01006559999985</v>
      </c>
      <c r="G260" s="145" t="str">
        <f>A259</f>
        <v>7th Floor</v>
      </c>
      <c r="H260" s="146"/>
      <c r="I260" s="39"/>
      <c r="P260" s="40"/>
    </row>
    <row r="261" spans="1:16384" s="50" customFormat="1" x14ac:dyDescent="0.25">
      <c r="A261" s="145">
        <v>702</v>
      </c>
      <c r="B261" s="146"/>
      <c r="C261" s="49" t="s">
        <v>185</v>
      </c>
      <c r="D261" s="49">
        <f>(29.137+2.2*0.45+(0.75*(2.75+2.05+2.7)))*10.764</f>
        <v>384.83452799999992</v>
      </c>
      <c r="E261" s="49">
        <v>0</v>
      </c>
      <c r="F261" s="49">
        <f>D261*(($F$184)+1)+(IF(E261&lt;101,E261,IF(E261&lt;201,E261/2,IF(E261&lt;=301,E261/3,E261/4))))</f>
        <v>558.01006559999985</v>
      </c>
      <c r="G261" s="145" t="str">
        <f t="shared" ref="G261:G264" si="12">G260</f>
        <v>7th Floor</v>
      </c>
      <c r="H261" s="146"/>
      <c r="I261" s="39"/>
    </row>
    <row r="262" spans="1:16384" s="50" customFormat="1" x14ac:dyDescent="0.25">
      <c r="A262" s="145">
        <v>703</v>
      </c>
      <c r="B262" s="146"/>
      <c r="C262" s="49" t="s">
        <v>184</v>
      </c>
      <c r="D262" s="49">
        <f>(44.639+7.769+(0.75*(2.75+2.4+2.675)))*10.764</f>
        <v>627.29093699999999</v>
      </c>
      <c r="E262" s="49">
        <v>0</v>
      </c>
      <c r="F262" s="49">
        <f>D262*(($F$184)+1)+(IF(E262&lt;101,E262,IF(E262&lt;201,E262/2,IF(E262&lt;=301,E262/3,E262/4))))</f>
        <v>909.57185864999997</v>
      </c>
      <c r="G262" s="145" t="str">
        <f t="shared" si="12"/>
        <v>7th Floor</v>
      </c>
      <c r="H262" s="146"/>
      <c r="I262" s="51"/>
    </row>
    <row r="263" spans="1:16384" s="50" customFormat="1" x14ac:dyDescent="0.25">
      <c r="A263" s="145">
        <v>704</v>
      </c>
      <c r="B263" s="146"/>
      <c r="C263" s="49" t="s">
        <v>185</v>
      </c>
      <c r="D263" s="49">
        <f>(29.981+6.599+(0.75*(2.4+2.7)))*10.764</f>
        <v>434.91942</v>
      </c>
      <c r="E263" s="49">
        <v>0</v>
      </c>
      <c r="F263" s="49">
        <f>D263*(($F$184)+1)+(IF(E263&lt;101,E263,IF(E263&lt;201,E263/2,IF(E263&lt;=301,E263/3,E263/4))))</f>
        <v>630.63315899999998</v>
      </c>
      <c r="G263" s="145" t="str">
        <f t="shared" si="12"/>
        <v>7th Floor</v>
      </c>
      <c r="H263" s="146"/>
      <c r="I263" s="39"/>
    </row>
    <row r="264" spans="1:16384" s="50" customFormat="1" x14ac:dyDescent="0.25">
      <c r="A264" s="145">
        <v>705</v>
      </c>
      <c r="B264" s="146"/>
      <c r="C264" s="49" t="s">
        <v>185</v>
      </c>
      <c r="D264" s="49">
        <f>(28.985+6.149+(0.75*(2.7+3.2+1.7)))*10.764</f>
        <v>439.53717599999999</v>
      </c>
      <c r="E264" s="49">
        <v>0</v>
      </c>
      <c r="F264" s="49">
        <f>D264*(($F$184)+1)+(IF(E264&lt;101,E264,IF(E264&lt;201,E264/2,IF(E264&lt;=301,E264/3,E264/4))))</f>
        <v>637.32890520000001</v>
      </c>
      <c r="G264" s="145" t="str">
        <f t="shared" si="12"/>
        <v>7th Floor</v>
      </c>
      <c r="H264" s="146"/>
      <c r="I264" s="39"/>
    </row>
    <row r="265" spans="1:16384" s="50" customFormat="1" x14ac:dyDescent="0.25">
      <c r="A265" s="116" t="s">
        <v>189</v>
      </c>
      <c r="B265" s="116"/>
      <c r="C265" s="116"/>
      <c r="D265" s="116"/>
      <c r="E265" s="116"/>
      <c r="F265" s="116"/>
      <c r="G265" s="116"/>
      <c r="H265" s="116"/>
      <c r="I265" s="39"/>
      <c r="P265" s="40"/>
      <c r="Q265" s="116" t="s">
        <v>74</v>
      </c>
      <c r="R265" s="116"/>
      <c r="S265" s="116"/>
      <c r="T265" s="116"/>
      <c r="U265" s="116"/>
      <c r="V265" s="116"/>
      <c r="W265" s="116"/>
      <c r="X265" s="116"/>
      <c r="Y265" s="116" t="s">
        <v>74</v>
      </c>
      <c r="Z265" s="116"/>
      <c r="AA265" s="116"/>
      <c r="AB265" s="116"/>
      <c r="AC265" s="116"/>
      <c r="AD265" s="116"/>
      <c r="AE265" s="116"/>
      <c r="AF265" s="116"/>
      <c r="AG265" s="116" t="s">
        <v>74</v>
      </c>
      <c r="AH265" s="116"/>
      <c r="AI265" s="116"/>
      <c r="AJ265" s="116"/>
      <c r="AK265" s="116"/>
      <c r="AL265" s="116"/>
      <c r="AM265" s="116"/>
      <c r="AN265" s="116"/>
      <c r="AO265" s="116" t="s">
        <v>74</v>
      </c>
      <c r="AP265" s="116"/>
      <c r="AQ265" s="116"/>
      <c r="AR265" s="116"/>
      <c r="AS265" s="116"/>
      <c r="AT265" s="116"/>
      <c r="AU265" s="116"/>
      <c r="AV265" s="116"/>
      <c r="AW265" s="116" t="s">
        <v>74</v>
      </c>
      <c r="AX265" s="116"/>
      <c r="AY265" s="116"/>
      <c r="AZ265" s="116"/>
      <c r="BA265" s="116"/>
      <c r="BB265" s="116"/>
      <c r="BC265" s="116"/>
      <c r="BD265" s="116"/>
      <c r="BE265" s="116" t="s">
        <v>74</v>
      </c>
      <c r="BF265" s="116"/>
      <c r="BG265" s="116"/>
      <c r="BH265" s="116"/>
      <c r="BI265" s="116"/>
      <c r="BJ265" s="116"/>
      <c r="BK265" s="116"/>
      <c r="BL265" s="116"/>
      <c r="BM265" s="116" t="s">
        <v>74</v>
      </c>
      <c r="BN265" s="116"/>
      <c r="BO265" s="116"/>
      <c r="BP265" s="116"/>
      <c r="BQ265" s="116"/>
      <c r="BR265" s="116"/>
      <c r="BS265" s="116"/>
      <c r="BT265" s="116"/>
      <c r="BU265" s="116" t="s">
        <v>74</v>
      </c>
      <c r="BV265" s="116"/>
      <c r="BW265" s="116"/>
      <c r="BX265" s="116"/>
      <c r="BY265" s="116"/>
      <c r="BZ265" s="116"/>
      <c r="CA265" s="116"/>
      <c r="CB265" s="116"/>
      <c r="CC265" s="116" t="s">
        <v>74</v>
      </c>
      <c r="CD265" s="116"/>
      <c r="CE265" s="116"/>
      <c r="CF265" s="116"/>
      <c r="CG265" s="116"/>
      <c r="CH265" s="116"/>
      <c r="CI265" s="116"/>
      <c r="CJ265" s="116"/>
      <c r="CK265" s="116" t="s">
        <v>74</v>
      </c>
      <c r="CL265" s="116"/>
      <c r="CM265" s="116"/>
      <c r="CN265" s="116"/>
      <c r="CO265" s="116"/>
      <c r="CP265" s="116"/>
      <c r="CQ265" s="116"/>
      <c r="CR265" s="116"/>
      <c r="CS265" s="116" t="s">
        <v>74</v>
      </c>
      <c r="CT265" s="116"/>
      <c r="CU265" s="116"/>
      <c r="CV265" s="116"/>
      <c r="CW265" s="116"/>
      <c r="CX265" s="116"/>
      <c r="CY265" s="116"/>
      <c r="CZ265" s="116"/>
      <c r="DA265" s="116" t="s">
        <v>74</v>
      </c>
      <c r="DB265" s="116"/>
      <c r="DC265" s="116"/>
      <c r="DD265" s="116"/>
      <c r="DE265" s="116"/>
      <c r="DF265" s="116"/>
      <c r="DG265" s="116"/>
      <c r="DH265" s="116"/>
      <c r="DI265" s="116" t="s">
        <v>74</v>
      </c>
      <c r="DJ265" s="116"/>
      <c r="DK265" s="116"/>
      <c r="DL265" s="116"/>
      <c r="DM265" s="116"/>
      <c r="DN265" s="116"/>
      <c r="DO265" s="116"/>
      <c r="DP265" s="116"/>
      <c r="DQ265" s="116" t="s">
        <v>74</v>
      </c>
      <c r="DR265" s="116"/>
      <c r="DS265" s="116"/>
      <c r="DT265" s="116"/>
      <c r="DU265" s="116"/>
      <c r="DV265" s="116"/>
      <c r="DW265" s="116"/>
      <c r="DX265" s="116"/>
      <c r="DY265" s="116" t="s">
        <v>74</v>
      </c>
      <c r="DZ265" s="116"/>
      <c r="EA265" s="116"/>
      <c r="EB265" s="116"/>
      <c r="EC265" s="116"/>
      <c r="ED265" s="116"/>
      <c r="EE265" s="116"/>
      <c r="EF265" s="116"/>
      <c r="EG265" s="116" t="s">
        <v>74</v>
      </c>
      <c r="EH265" s="116"/>
      <c r="EI265" s="116"/>
      <c r="EJ265" s="116"/>
      <c r="EK265" s="116"/>
      <c r="EL265" s="116"/>
      <c r="EM265" s="116"/>
      <c r="EN265" s="116"/>
      <c r="EO265" s="116" t="s">
        <v>74</v>
      </c>
      <c r="EP265" s="116"/>
      <c r="EQ265" s="116"/>
      <c r="ER265" s="116"/>
      <c r="ES265" s="116"/>
      <c r="ET265" s="116"/>
      <c r="EU265" s="116"/>
      <c r="EV265" s="116"/>
      <c r="EW265" s="116" t="s">
        <v>74</v>
      </c>
      <c r="EX265" s="116"/>
      <c r="EY265" s="116"/>
      <c r="EZ265" s="116"/>
      <c r="FA265" s="116"/>
      <c r="FB265" s="116"/>
      <c r="FC265" s="116"/>
      <c r="FD265" s="116"/>
      <c r="FE265" s="116" t="s">
        <v>74</v>
      </c>
      <c r="FF265" s="116"/>
      <c r="FG265" s="116"/>
      <c r="FH265" s="116"/>
      <c r="FI265" s="116"/>
      <c r="FJ265" s="116"/>
      <c r="FK265" s="116"/>
      <c r="FL265" s="116"/>
      <c r="FM265" s="116" t="s">
        <v>74</v>
      </c>
      <c r="FN265" s="116"/>
      <c r="FO265" s="116"/>
      <c r="FP265" s="116"/>
      <c r="FQ265" s="116"/>
      <c r="FR265" s="116"/>
      <c r="FS265" s="116"/>
      <c r="FT265" s="116"/>
      <c r="FU265" s="116" t="s">
        <v>74</v>
      </c>
      <c r="FV265" s="116"/>
      <c r="FW265" s="116"/>
      <c r="FX265" s="116"/>
      <c r="FY265" s="116"/>
      <c r="FZ265" s="116"/>
      <c r="GA265" s="116"/>
      <c r="GB265" s="116"/>
      <c r="GC265" s="116" t="s">
        <v>74</v>
      </c>
      <c r="GD265" s="116"/>
      <c r="GE265" s="116"/>
      <c r="GF265" s="116"/>
      <c r="GG265" s="116"/>
      <c r="GH265" s="116"/>
      <c r="GI265" s="116"/>
      <c r="GJ265" s="116"/>
      <c r="GK265" s="116" t="s">
        <v>74</v>
      </c>
      <c r="GL265" s="116"/>
      <c r="GM265" s="116"/>
      <c r="GN265" s="116"/>
      <c r="GO265" s="116"/>
      <c r="GP265" s="116"/>
      <c r="GQ265" s="116"/>
      <c r="GR265" s="116"/>
      <c r="GS265" s="116" t="s">
        <v>74</v>
      </c>
      <c r="GT265" s="116"/>
      <c r="GU265" s="116"/>
      <c r="GV265" s="116"/>
      <c r="GW265" s="116"/>
      <c r="GX265" s="116"/>
      <c r="GY265" s="116"/>
      <c r="GZ265" s="116"/>
      <c r="HA265" s="116" t="s">
        <v>74</v>
      </c>
      <c r="HB265" s="116"/>
      <c r="HC265" s="116"/>
      <c r="HD265" s="116"/>
      <c r="HE265" s="116"/>
      <c r="HF265" s="116"/>
      <c r="HG265" s="116"/>
      <c r="HH265" s="116"/>
      <c r="HI265" s="116" t="s">
        <v>74</v>
      </c>
      <c r="HJ265" s="116"/>
      <c r="HK265" s="116"/>
      <c r="HL265" s="116"/>
      <c r="HM265" s="116"/>
      <c r="HN265" s="116"/>
      <c r="HO265" s="116"/>
      <c r="HP265" s="116"/>
      <c r="HQ265" s="116" t="s">
        <v>74</v>
      </c>
      <c r="HR265" s="116"/>
      <c r="HS265" s="116"/>
      <c r="HT265" s="116"/>
      <c r="HU265" s="116"/>
      <c r="HV265" s="116"/>
      <c r="HW265" s="116"/>
      <c r="HX265" s="116"/>
      <c r="HY265" s="116" t="s">
        <v>74</v>
      </c>
      <c r="HZ265" s="116"/>
      <c r="IA265" s="116"/>
      <c r="IB265" s="116"/>
      <c r="IC265" s="116"/>
      <c r="ID265" s="116"/>
      <c r="IE265" s="116"/>
      <c r="IF265" s="116"/>
      <c r="IG265" s="116" t="s">
        <v>74</v>
      </c>
      <c r="IH265" s="116"/>
      <c r="II265" s="116"/>
      <c r="IJ265" s="116"/>
      <c r="IK265" s="116"/>
      <c r="IL265" s="116"/>
      <c r="IM265" s="116"/>
      <c r="IN265" s="116"/>
      <c r="IO265" s="116" t="s">
        <v>74</v>
      </c>
      <c r="IP265" s="116"/>
      <c r="IQ265" s="116"/>
      <c r="IR265" s="116"/>
      <c r="IS265" s="116"/>
      <c r="IT265" s="116"/>
      <c r="IU265" s="116"/>
      <c r="IV265" s="116"/>
      <c r="IW265" s="116" t="s">
        <v>74</v>
      </c>
      <c r="IX265" s="116"/>
      <c r="IY265" s="116"/>
      <c r="IZ265" s="116"/>
      <c r="JA265" s="116"/>
      <c r="JB265" s="116"/>
      <c r="JC265" s="116"/>
      <c r="JD265" s="116"/>
      <c r="JE265" s="116" t="s">
        <v>74</v>
      </c>
      <c r="JF265" s="116"/>
      <c r="JG265" s="116"/>
      <c r="JH265" s="116"/>
      <c r="JI265" s="116"/>
      <c r="JJ265" s="116"/>
      <c r="JK265" s="116"/>
      <c r="JL265" s="116"/>
      <c r="JM265" s="116" t="s">
        <v>74</v>
      </c>
      <c r="JN265" s="116"/>
      <c r="JO265" s="116"/>
      <c r="JP265" s="116"/>
      <c r="JQ265" s="116"/>
      <c r="JR265" s="116"/>
      <c r="JS265" s="116"/>
      <c r="JT265" s="116"/>
      <c r="JU265" s="116" t="s">
        <v>74</v>
      </c>
      <c r="JV265" s="116"/>
      <c r="JW265" s="116"/>
      <c r="JX265" s="116"/>
      <c r="JY265" s="116"/>
      <c r="JZ265" s="116"/>
      <c r="KA265" s="116"/>
      <c r="KB265" s="116"/>
      <c r="KC265" s="116" t="s">
        <v>74</v>
      </c>
      <c r="KD265" s="116"/>
      <c r="KE265" s="116"/>
      <c r="KF265" s="116"/>
      <c r="KG265" s="116"/>
      <c r="KH265" s="116"/>
      <c r="KI265" s="116"/>
      <c r="KJ265" s="116"/>
      <c r="KK265" s="116" t="s">
        <v>74</v>
      </c>
      <c r="KL265" s="116"/>
      <c r="KM265" s="116"/>
      <c r="KN265" s="116"/>
      <c r="KO265" s="116"/>
      <c r="KP265" s="116"/>
      <c r="KQ265" s="116"/>
      <c r="KR265" s="116"/>
      <c r="KS265" s="116" t="s">
        <v>74</v>
      </c>
      <c r="KT265" s="116"/>
      <c r="KU265" s="116"/>
      <c r="KV265" s="116"/>
      <c r="KW265" s="116"/>
      <c r="KX265" s="116"/>
      <c r="KY265" s="116"/>
      <c r="KZ265" s="116"/>
      <c r="LA265" s="116" t="s">
        <v>74</v>
      </c>
      <c r="LB265" s="116"/>
      <c r="LC265" s="116"/>
      <c r="LD265" s="116"/>
      <c r="LE265" s="116"/>
      <c r="LF265" s="116"/>
      <c r="LG265" s="116"/>
      <c r="LH265" s="116"/>
      <c r="LI265" s="116" t="s">
        <v>74</v>
      </c>
      <c r="LJ265" s="116"/>
      <c r="LK265" s="116"/>
      <c r="LL265" s="116"/>
      <c r="LM265" s="116"/>
      <c r="LN265" s="116"/>
      <c r="LO265" s="116"/>
      <c r="LP265" s="116"/>
      <c r="LQ265" s="116" t="s">
        <v>74</v>
      </c>
      <c r="LR265" s="116"/>
      <c r="LS265" s="116"/>
      <c r="LT265" s="116"/>
      <c r="LU265" s="116"/>
      <c r="LV265" s="116"/>
      <c r="LW265" s="116"/>
      <c r="LX265" s="116"/>
      <c r="LY265" s="116" t="s">
        <v>74</v>
      </c>
      <c r="LZ265" s="116"/>
      <c r="MA265" s="116"/>
      <c r="MB265" s="116"/>
      <c r="MC265" s="116"/>
      <c r="MD265" s="116"/>
      <c r="ME265" s="116"/>
      <c r="MF265" s="116"/>
      <c r="MG265" s="116" t="s">
        <v>74</v>
      </c>
      <c r="MH265" s="116"/>
      <c r="MI265" s="116"/>
      <c r="MJ265" s="116"/>
      <c r="MK265" s="116"/>
      <c r="ML265" s="116"/>
      <c r="MM265" s="116"/>
      <c r="MN265" s="116"/>
      <c r="MO265" s="116" t="s">
        <v>74</v>
      </c>
      <c r="MP265" s="116"/>
      <c r="MQ265" s="116"/>
      <c r="MR265" s="116"/>
      <c r="MS265" s="116"/>
      <c r="MT265" s="116"/>
      <c r="MU265" s="116"/>
      <c r="MV265" s="116"/>
      <c r="MW265" s="116" t="s">
        <v>74</v>
      </c>
      <c r="MX265" s="116"/>
      <c r="MY265" s="116"/>
      <c r="MZ265" s="116"/>
      <c r="NA265" s="116"/>
      <c r="NB265" s="116"/>
      <c r="NC265" s="116"/>
      <c r="ND265" s="116"/>
      <c r="NE265" s="116" t="s">
        <v>74</v>
      </c>
      <c r="NF265" s="116"/>
      <c r="NG265" s="116"/>
      <c r="NH265" s="116"/>
      <c r="NI265" s="116"/>
      <c r="NJ265" s="116"/>
      <c r="NK265" s="116"/>
      <c r="NL265" s="116"/>
      <c r="NM265" s="116" t="s">
        <v>74</v>
      </c>
      <c r="NN265" s="116"/>
      <c r="NO265" s="116"/>
      <c r="NP265" s="116"/>
      <c r="NQ265" s="116"/>
      <c r="NR265" s="116"/>
      <c r="NS265" s="116"/>
      <c r="NT265" s="116"/>
      <c r="NU265" s="116" t="s">
        <v>74</v>
      </c>
      <c r="NV265" s="116"/>
      <c r="NW265" s="116"/>
      <c r="NX265" s="116"/>
      <c r="NY265" s="116"/>
      <c r="NZ265" s="116"/>
      <c r="OA265" s="116"/>
      <c r="OB265" s="116"/>
      <c r="OC265" s="116" t="s">
        <v>74</v>
      </c>
      <c r="OD265" s="116"/>
      <c r="OE265" s="116"/>
      <c r="OF265" s="116"/>
      <c r="OG265" s="116"/>
      <c r="OH265" s="116"/>
      <c r="OI265" s="116"/>
      <c r="OJ265" s="116"/>
      <c r="OK265" s="116" t="s">
        <v>74</v>
      </c>
      <c r="OL265" s="116"/>
      <c r="OM265" s="116"/>
      <c r="ON265" s="116"/>
      <c r="OO265" s="116"/>
      <c r="OP265" s="116"/>
      <c r="OQ265" s="116"/>
      <c r="OR265" s="116"/>
      <c r="OS265" s="116" t="s">
        <v>74</v>
      </c>
      <c r="OT265" s="116"/>
      <c r="OU265" s="116"/>
      <c r="OV265" s="116"/>
      <c r="OW265" s="116"/>
      <c r="OX265" s="116"/>
      <c r="OY265" s="116"/>
      <c r="OZ265" s="116"/>
      <c r="PA265" s="116" t="s">
        <v>74</v>
      </c>
      <c r="PB265" s="116"/>
      <c r="PC265" s="116"/>
      <c r="PD265" s="116"/>
      <c r="PE265" s="116"/>
      <c r="PF265" s="116"/>
      <c r="PG265" s="116"/>
      <c r="PH265" s="116"/>
      <c r="PI265" s="116" t="s">
        <v>74</v>
      </c>
      <c r="PJ265" s="116"/>
      <c r="PK265" s="116"/>
      <c r="PL265" s="116"/>
      <c r="PM265" s="116"/>
      <c r="PN265" s="116"/>
      <c r="PO265" s="116"/>
      <c r="PP265" s="116"/>
      <c r="PQ265" s="116" t="s">
        <v>74</v>
      </c>
      <c r="PR265" s="116"/>
      <c r="PS265" s="116"/>
      <c r="PT265" s="116"/>
      <c r="PU265" s="116"/>
      <c r="PV265" s="116"/>
      <c r="PW265" s="116"/>
      <c r="PX265" s="116"/>
      <c r="PY265" s="116" t="s">
        <v>74</v>
      </c>
      <c r="PZ265" s="116"/>
      <c r="QA265" s="116"/>
      <c r="QB265" s="116"/>
      <c r="QC265" s="116"/>
      <c r="QD265" s="116"/>
      <c r="QE265" s="116"/>
      <c r="QF265" s="116"/>
      <c r="QG265" s="116" t="s">
        <v>74</v>
      </c>
      <c r="QH265" s="116"/>
      <c r="QI265" s="116"/>
      <c r="QJ265" s="116"/>
      <c r="QK265" s="116"/>
      <c r="QL265" s="116"/>
      <c r="QM265" s="116"/>
      <c r="QN265" s="116"/>
      <c r="QO265" s="116" t="s">
        <v>74</v>
      </c>
      <c r="QP265" s="116"/>
      <c r="QQ265" s="116"/>
      <c r="QR265" s="116"/>
      <c r="QS265" s="116"/>
      <c r="QT265" s="116"/>
      <c r="QU265" s="116"/>
      <c r="QV265" s="116"/>
      <c r="QW265" s="116" t="s">
        <v>74</v>
      </c>
      <c r="QX265" s="116"/>
      <c r="QY265" s="116"/>
      <c r="QZ265" s="116"/>
      <c r="RA265" s="116"/>
      <c r="RB265" s="116"/>
      <c r="RC265" s="116"/>
      <c r="RD265" s="116"/>
      <c r="RE265" s="116" t="s">
        <v>74</v>
      </c>
      <c r="RF265" s="116"/>
      <c r="RG265" s="116"/>
      <c r="RH265" s="116"/>
      <c r="RI265" s="116"/>
      <c r="RJ265" s="116"/>
      <c r="RK265" s="116"/>
      <c r="RL265" s="116"/>
      <c r="RM265" s="116" t="s">
        <v>74</v>
      </c>
      <c r="RN265" s="116"/>
      <c r="RO265" s="116"/>
      <c r="RP265" s="116"/>
      <c r="RQ265" s="116"/>
      <c r="RR265" s="116"/>
      <c r="RS265" s="116"/>
      <c r="RT265" s="116"/>
      <c r="RU265" s="116" t="s">
        <v>74</v>
      </c>
      <c r="RV265" s="116"/>
      <c r="RW265" s="116"/>
      <c r="RX265" s="116"/>
      <c r="RY265" s="116"/>
      <c r="RZ265" s="116"/>
      <c r="SA265" s="116"/>
      <c r="SB265" s="116"/>
      <c r="SC265" s="116" t="s">
        <v>74</v>
      </c>
      <c r="SD265" s="116"/>
      <c r="SE265" s="116"/>
      <c r="SF265" s="116"/>
      <c r="SG265" s="116"/>
      <c r="SH265" s="116"/>
      <c r="SI265" s="116"/>
      <c r="SJ265" s="116"/>
      <c r="SK265" s="116" t="s">
        <v>74</v>
      </c>
      <c r="SL265" s="116"/>
      <c r="SM265" s="116"/>
      <c r="SN265" s="116"/>
      <c r="SO265" s="116"/>
      <c r="SP265" s="116"/>
      <c r="SQ265" s="116"/>
      <c r="SR265" s="116"/>
      <c r="SS265" s="116" t="s">
        <v>74</v>
      </c>
      <c r="ST265" s="116"/>
      <c r="SU265" s="116"/>
      <c r="SV265" s="116"/>
      <c r="SW265" s="116"/>
      <c r="SX265" s="116"/>
      <c r="SY265" s="116"/>
      <c r="SZ265" s="116"/>
      <c r="TA265" s="116" t="s">
        <v>74</v>
      </c>
      <c r="TB265" s="116"/>
      <c r="TC265" s="116"/>
      <c r="TD265" s="116"/>
      <c r="TE265" s="116"/>
      <c r="TF265" s="116"/>
      <c r="TG265" s="116"/>
      <c r="TH265" s="116"/>
      <c r="TI265" s="116" t="s">
        <v>74</v>
      </c>
      <c r="TJ265" s="116"/>
      <c r="TK265" s="116"/>
      <c r="TL265" s="116"/>
      <c r="TM265" s="116"/>
      <c r="TN265" s="116"/>
      <c r="TO265" s="116"/>
      <c r="TP265" s="116"/>
      <c r="TQ265" s="116" t="s">
        <v>74</v>
      </c>
      <c r="TR265" s="116"/>
      <c r="TS265" s="116"/>
      <c r="TT265" s="116"/>
      <c r="TU265" s="116"/>
      <c r="TV265" s="116"/>
      <c r="TW265" s="116"/>
      <c r="TX265" s="116"/>
      <c r="TY265" s="116" t="s">
        <v>74</v>
      </c>
      <c r="TZ265" s="116"/>
      <c r="UA265" s="116"/>
      <c r="UB265" s="116"/>
      <c r="UC265" s="116"/>
      <c r="UD265" s="116"/>
      <c r="UE265" s="116"/>
      <c r="UF265" s="116"/>
      <c r="UG265" s="116" t="s">
        <v>74</v>
      </c>
      <c r="UH265" s="116"/>
      <c r="UI265" s="116"/>
      <c r="UJ265" s="116"/>
      <c r="UK265" s="116"/>
      <c r="UL265" s="116"/>
      <c r="UM265" s="116"/>
      <c r="UN265" s="116"/>
      <c r="UO265" s="116" t="s">
        <v>74</v>
      </c>
      <c r="UP265" s="116"/>
      <c r="UQ265" s="116"/>
      <c r="UR265" s="116"/>
      <c r="US265" s="116"/>
      <c r="UT265" s="116"/>
      <c r="UU265" s="116"/>
      <c r="UV265" s="116"/>
      <c r="UW265" s="116" t="s">
        <v>74</v>
      </c>
      <c r="UX265" s="116"/>
      <c r="UY265" s="116"/>
      <c r="UZ265" s="116"/>
      <c r="VA265" s="116"/>
      <c r="VB265" s="116"/>
      <c r="VC265" s="116"/>
      <c r="VD265" s="116"/>
      <c r="VE265" s="116" t="s">
        <v>74</v>
      </c>
      <c r="VF265" s="116"/>
      <c r="VG265" s="116"/>
      <c r="VH265" s="116"/>
      <c r="VI265" s="116"/>
      <c r="VJ265" s="116"/>
      <c r="VK265" s="116"/>
      <c r="VL265" s="116"/>
      <c r="VM265" s="116" t="s">
        <v>74</v>
      </c>
      <c r="VN265" s="116"/>
      <c r="VO265" s="116"/>
      <c r="VP265" s="116"/>
      <c r="VQ265" s="116"/>
      <c r="VR265" s="116"/>
      <c r="VS265" s="116"/>
      <c r="VT265" s="116"/>
      <c r="VU265" s="116" t="s">
        <v>74</v>
      </c>
      <c r="VV265" s="116"/>
      <c r="VW265" s="116"/>
      <c r="VX265" s="116"/>
      <c r="VY265" s="116"/>
      <c r="VZ265" s="116"/>
      <c r="WA265" s="116"/>
      <c r="WB265" s="116"/>
      <c r="WC265" s="116" t="s">
        <v>74</v>
      </c>
      <c r="WD265" s="116"/>
      <c r="WE265" s="116"/>
      <c r="WF265" s="116"/>
      <c r="WG265" s="116"/>
      <c r="WH265" s="116"/>
      <c r="WI265" s="116"/>
      <c r="WJ265" s="116"/>
      <c r="WK265" s="116" t="s">
        <v>74</v>
      </c>
      <c r="WL265" s="116"/>
      <c r="WM265" s="116"/>
      <c r="WN265" s="116"/>
      <c r="WO265" s="116"/>
      <c r="WP265" s="116"/>
      <c r="WQ265" s="116"/>
      <c r="WR265" s="116"/>
      <c r="WS265" s="116" t="s">
        <v>74</v>
      </c>
      <c r="WT265" s="116"/>
      <c r="WU265" s="116"/>
      <c r="WV265" s="116"/>
      <c r="WW265" s="116"/>
      <c r="WX265" s="116"/>
      <c r="WY265" s="116"/>
      <c r="WZ265" s="116"/>
      <c r="XA265" s="116" t="s">
        <v>74</v>
      </c>
      <c r="XB265" s="116"/>
      <c r="XC265" s="116"/>
      <c r="XD265" s="116"/>
      <c r="XE265" s="116"/>
      <c r="XF265" s="116"/>
      <c r="XG265" s="116"/>
      <c r="XH265" s="116"/>
      <c r="XI265" s="116" t="s">
        <v>74</v>
      </c>
      <c r="XJ265" s="116"/>
      <c r="XK265" s="116"/>
      <c r="XL265" s="116"/>
      <c r="XM265" s="116"/>
      <c r="XN265" s="116"/>
      <c r="XO265" s="116"/>
      <c r="XP265" s="116"/>
      <c r="XQ265" s="116" t="s">
        <v>74</v>
      </c>
      <c r="XR265" s="116"/>
      <c r="XS265" s="116"/>
      <c r="XT265" s="116"/>
      <c r="XU265" s="116"/>
      <c r="XV265" s="116"/>
      <c r="XW265" s="116"/>
      <c r="XX265" s="116"/>
      <c r="XY265" s="116" t="s">
        <v>74</v>
      </c>
      <c r="XZ265" s="116"/>
      <c r="YA265" s="116"/>
      <c r="YB265" s="116"/>
      <c r="YC265" s="116"/>
      <c r="YD265" s="116"/>
      <c r="YE265" s="116"/>
      <c r="YF265" s="116"/>
      <c r="YG265" s="116" t="s">
        <v>74</v>
      </c>
      <c r="YH265" s="116"/>
      <c r="YI265" s="116"/>
      <c r="YJ265" s="116"/>
      <c r="YK265" s="116"/>
      <c r="YL265" s="116"/>
      <c r="YM265" s="116"/>
      <c r="YN265" s="116"/>
      <c r="YO265" s="116" t="s">
        <v>74</v>
      </c>
      <c r="YP265" s="116"/>
      <c r="YQ265" s="116"/>
      <c r="YR265" s="116"/>
      <c r="YS265" s="116"/>
      <c r="YT265" s="116"/>
      <c r="YU265" s="116"/>
      <c r="YV265" s="116"/>
      <c r="YW265" s="116" t="s">
        <v>74</v>
      </c>
      <c r="YX265" s="116"/>
      <c r="YY265" s="116"/>
      <c r="YZ265" s="116"/>
      <c r="ZA265" s="116"/>
      <c r="ZB265" s="116"/>
      <c r="ZC265" s="116"/>
      <c r="ZD265" s="116"/>
      <c r="ZE265" s="116" t="s">
        <v>74</v>
      </c>
      <c r="ZF265" s="116"/>
      <c r="ZG265" s="116"/>
      <c r="ZH265" s="116"/>
      <c r="ZI265" s="116"/>
      <c r="ZJ265" s="116"/>
      <c r="ZK265" s="116"/>
      <c r="ZL265" s="116"/>
      <c r="ZM265" s="116" t="s">
        <v>74</v>
      </c>
      <c r="ZN265" s="116"/>
      <c r="ZO265" s="116"/>
      <c r="ZP265" s="116"/>
      <c r="ZQ265" s="116"/>
      <c r="ZR265" s="116"/>
      <c r="ZS265" s="116"/>
      <c r="ZT265" s="116"/>
      <c r="ZU265" s="116" t="s">
        <v>74</v>
      </c>
      <c r="ZV265" s="116"/>
      <c r="ZW265" s="116"/>
      <c r="ZX265" s="116"/>
      <c r="ZY265" s="116"/>
      <c r="ZZ265" s="116"/>
      <c r="AAA265" s="116"/>
      <c r="AAB265" s="116"/>
      <c r="AAC265" s="116" t="s">
        <v>74</v>
      </c>
      <c r="AAD265" s="116"/>
      <c r="AAE265" s="116"/>
      <c r="AAF265" s="116"/>
      <c r="AAG265" s="116"/>
      <c r="AAH265" s="116"/>
      <c r="AAI265" s="116"/>
      <c r="AAJ265" s="116"/>
      <c r="AAK265" s="116" t="s">
        <v>74</v>
      </c>
      <c r="AAL265" s="116"/>
      <c r="AAM265" s="116"/>
      <c r="AAN265" s="116"/>
      <c r="AAO265" s="116"/>
      <c r="AAP265" s="116"/>
      <c r="AAQ265" s="116"/>
      <c r="AAR265" s="116"/>
      <c r="AAS265" s="116" t="s">
        <v>74</v>
      </c>
      <c r="AAT265" s="116"/>
      <c r="AAU265" s="116"/>
      <c r="AAV265" s="116"/>
      <c r="AAW265" s="116"/>
      <c r="AAX265" s="116"/>
      <c r="AAY265" s="116"/>
      <c r="AAZ265" s="116"/>
      <c r="ABA265" s="116" t="s">
        <v>74</v>
      </c>
      <c r="ABB265" s="116"/>
      <c r="ABC265" s="116"/>
      <c r="ABD265" s="116"/>
      <c r="ABE265" s="116"/>
      <c r="ABF265" s="116"/>
      <c r="ABG265" s="116"/>
      <c r="ABH265" s="116"/>
      <c r="ABI265" s="116" t="s">
        <v>74</v>
      </c>
      <c r="ABJ265" s="116"/>
      <c r="ABK265" s="116"/>
      <c r="ABL265" s="116"/>
      <c r="ABM265" s="116"/>
      <c r="ABN265" s="116"/>
      <c r="ABO265" s="116"/>
      <c r="ABP265" s="116"/>
      <c r="ABQ265" s="116" t="s">
        <v>74</v>
      </c>
      <c r="ABR265" s="116"/>
      <c r="ABS265" s="116"/>
      <c r="ABT265" s="116"/>
      <c r="ABU265" s="116"/>
      <c r="ABV265" s="116"/>
      <c r="ABW265" s="116"/>
      <c r="ABX265" s="116"/>
      <c r="ABY265" s="116" t="s">
        <v>74</v>
      </c>
      <c r="ABZ265" s="116"/>
      <c r="ACA265" s="116"/>
      <c r="ACB265" s="116"/>
      <c r="ACC265" s="116"/>
      <c r="ACD265" s="116"/>
      <c r="ACE265" s="116"/>
      <c r="ACF265" s="116"/>
      <c r="ACG265" s="116" t="s">
        <v>74</v>
      </c>
      <c r="ACH265" s="116"/>
      <c r="ACI265" s="116"/>
      <c r="ACJ265" s="116"/>
      <c r="ACK265" s="116"/>
      <c r="ACL265" s="116"/>
      <c r="ACM265" s="116"/>
      <c r="ACN265" s="116"/>
      <c r="ACO265" s="116" t="s">
        <v>74</v>
      </c>
      <c r="ACP265" s="116"/>
      <c r="ACQ265" s="116"/>
      <c r="ACR265" s="116"/>
      <c r="ACS265" s="116"/>
      <c r="ACT265" s="116"/>
      <c r="ACU265" s="116"/>
      <c r="ACV265" s="116"/>
      <c r="ACW265" s="116" t="s">
        <v>74</v>
      </c>
      <c r="ACX265" s="116"/>
      <c r="ACY265" s="116"/>
      <c r="ACZ265" s="116"/>
      <c r="ADA265" s="116"/>
      <c r="ADB265" s="116"/>
      <c r="ADC265" s="116"/>
      <c r="ADD265" s="116"/>
      <c r="ADE265" s="116" t="s">
        <v>74</v>
      </c>
      <c r="ADF265" s="116"/>
      <c r="ADG265" s="116"/>
      <c r="ADH265" s="116"/>
      <c r="ADI265" s="116"/>
      <c r="ADJ265" s="116"/>
      <c r="ADK265" s="116"/>
      <c r="ADL265" s="116"/>
      <c r="ADM265" s="116" t="s">
        <v>74</v>
      </c>
      <c r="ADN265" s="116"/>
      <c r="ADO265" s="116"/>
      <c r="ADP265" s="116"/>
      <c r="ADQ265" s="116"/>
      <c r="ADR265" s="116"/>
      <c r="ADS265" s="116"/>
      <c r="ADT265" s="116"/>
      <c r="ADU265" s="116" t="s">
        <v>74</v>
      </c>
      <c r="ADV265" s="116"/>
      <c r="ADW265" s="116"/>
      <c r="ADX265" s="116"/>
      <c r="ADY265" s="116"/>
      <c r="ADZ265" s="116"/>
      <c r="AEA265" s="116"/>
      <c r="AEB265" s="116"/>
      <c r="AEC265" s="116" t="s">
        <v>74</v>
      </c>
      <c r="AED265" s="116"/>
      <c r="AEE265" s="116"/>
      <c r="AEF265" s="116"/>
      <c r="AEG265" s="116"/>
      <c r="AEH265" s="116"/>
      <c r="AEI265" s="116"/>
      <c r="AEJ265" s="116"/>
      <c r="AEK265" s="116" t="s">
        <v>74</v>
      </c>
      <c r="AEL265" s="116"/>
      <c r="AEM265" s="116"/>
      <c r="AEN265" s="116"/>
      <c r="AEO265" s="116"/>
      <c r="AEP265" s="116"/>
      <c r="AEQ265" s="116"/>
      <c r="AER265" s="116"/>
      <c r="AES265" s="116" t="s">
        <v>74</v>
      </c>
      <c r="AET265" s="116"/>
      <c r="AEU265" s="116"/>
      <c r="AEV265" s="116"/>
      <c r="AEW265" s="116"/>
      <c r="AEX265" s="116"/>
      <c r="AEY265" s="116"/>
      <c r="AEZ265" s="116"/>
      <c r="AFA265" s="116" t="s">
        <v>74</v>
      </c>
      <c r="AFB265" s="116"/>
      <c r="AFC265" s="116"/>
      <c r="AFD265" s="116"/>
      <c r="AFE265" s="116"/>
      <c r="AFF265" s="116"/>
      <c r="AFG265" s="116"/>
      <c r="AFH265" s="116"/>
      <c r="AFI265" s="116" t="s">
        <v>74</v>
      </c>
      <c r="AFJ265" s="116"/>
      <c r="AFK265" s="116"/>
      <c r="AFL265" s="116"/>
      <c r="AFM265" s="116"/>
      <c r="AFN265" s="116"/>
      <c r="AFO265" s="116"/>
      <c r="AFP265" s="116"/>
      <c r="AFQ265" s="116" t="s">
        <v>74</v>
      </c>
      <c r="AFR265" s="116"/>
      <c r="AFS265" s="116"/>
      <c r="AFT265" s="116"/>
      <c r="AFU265" s="116"/>
      <c r="AFV265" s="116"/>
      <c r="AFW265" s="116"/>
      <c r="AFX265" s="116"/>
      <c r="AFY265" s="116" t="s">
        <v>74</v>
      </c>
      <c r="AFZ265" s="116"/>
      <c r="AGA265" s="116"/>
      <c r="AGB265" s="116"/>
      <c r="AGC265" s="116"/>
      <c r="AGD265" s="116"/>
      <c r="AGE265" s="116"/>
      <c r="AGF265" s="116"/>
      <c r="AGG265" s="116" t="s">
        <v>74</v>
      </c>
      <c r="AGH265" s="116"/>
      <c r="AGI265" s="116"/>
      <c r="AGJ265" s="116"/>
      <c r="AGK265" s="116"/>
      <c r="AGL265" s="116"/>
      <c r="AGM265" s="116"/>
      <c r="AGN265" s="116"/>
      <c r="AGO265" s="116" t="s">
        <v>74</v>
      </c>
      <c r="AGP265" s="116"/>
      <c r="AGQ265" s="116"/>
      <c r="AGR265" s="116"/>
      <c r="AGS265" s="116"/>
      <c r="AGT265" s="116"/>
      <c r="AGU265" s="116"/>
      <c r="AGV265" s="116"/>
      <c r="AGW265" s="116" t="s">
        <v>74</v>
      </c>
      <c r="AGX265" s="116"/>
      <c r="AGY265" s="116"/>
      <c r="AGZ265" s="116"/>
      <c r="AHA265" s="116"/>
      <c r="AHB265" s="116"/>
      <c r="AHC265" s="116"/>
      <c r="AHD265" s="116"/>
      <c r="AHE265" s="116" t="s">
        <v>74</v>
      </c>
      <c r="AHF265" s="116"/>
      <c r="AHG265" s="116"/>
      <c r="AHH265" s="116"/>
      <c r="AHI265" s="116"/>
      <c r="AHJ265" s="116"/>
      <c r="AHK265" s="116"/>
      <c r="AHL265" s="116"/>
      <c r="AHM265" s="116" t="s">
        <v>74</v>
      </c>
      <c r="AHN265" s="116"/>
      <c r="AHO265" s="116"/>
      <c r="AHP265" s="116"/>
      <c r="AHQ265" s="116"/>
      <c r="AHR265" s="116"/>
      <c r="AHS265" s="116"/>
      <c r="AHT265" s="116"/>
      <c r="AHU265" s="116" t="s">
        <v>74</v>
      </c>
      <c r="AHV265" s="116"/>
      <c r="AHW265" s="116"/>
      <c r="AHX265" s="116"/>
      <c r="AHY265" s="116"/>
      <c r="AHZ265" s="116"/>
      <c r="AIA265" s="116"/>
      <c r="AIB265" s="116"/>
      <c r="AIC265" s="116" t="s">
        <v>74</v>
      </c>
      <c r="AID265" s="116"/>
      <c r="AIE265" s="116"/>
      <c r="AIF265" s="116"/>
      <c r="AIG265" s="116"/>
      <c r="AIH265" s="116"/>
      <c r="AII265" s="116"/>
      <c r="AIJ265" s="116"/>
      <c r="AIK265" s="116" t="s">
        <v>74</v>
      </c>
      <c r="AIL265" s="116"/>
      <c r="AIM265" s="116"/>
      <c r="AIN265" s="116"/>
      <c r="AIO265" s="116"/>
      <c r="AIP265" s="116"/>
      <c r="AIQ265" s="116"/>
      <c r="AIR265" s="116"/>
      <c r="AIS265" s="116" t="s">
        <v>74</v>
      </c>
      <c r="AIT265" s="116"/>
      <c r="AIU265" s="116"/>
      <c r="AIV265" s="116"/>
      <c r="AIW265" s="116"/>
      <c r="AIX265" s="116"/>
      <c r="AIY265" s="116"/>
      <c r="AIZ265" s="116"/>
      <c r="AJA265" s="116" t="s">
        <v>74</v>
      </c>
      <c r="AJB265" s="116"/>
      <c r="AJC265" s="116"/>
      <c r="AJD265" s="116"/>
      <c r="AJE265" s="116"/>
      <c r="AJF265" s="116"/>
      <c r="AJG265" s="116"/>
      <c r="AJH265" s="116"/>
      <c r="AJI265" s="116" t="s">
        <v>74</v>
      </c>
      <c r="AJJ265" s="116"/>
      <c r="AJK265" s="116"/>
      <c r="AJL265" s="116"/>
      <c r="AJM265" s="116"/>
      <c r="AJN265" s="116"/>
      <c r="AJO265" s="116"/>
      <c r="AJP265" s="116"/>
      <c r="AJQ265" s="116" t="s">
        <v>74</v>
      </c>
      <c r="AJR265" s="116"/>
      <c r="AJS265" s="116"/>
      <c r="AJT265" s="116"/>
      <c r="AJU265" s="116"/>
      <c r="AJV265" s="116"/>
      <c r="AJW265" s="116"/>
      <c r="AJX265" s="116"/>
      <c r="AJY265" s="116" t="s">
        <v>74</v>
      </c>
      <c r="AJZ265" s="116"/>
      <c r="AKA265" s="116"/>
      <c r="AKB265" s="116"/>
      <c r="AKC265" s="116"/>
      <c r="AKD265" s="116"/>
      <c r="AKE265" s="116"/>
      <c r="AKF265" s="116"/>
      <c r="AKG265" s="116" t="s">
        <v>74</v>
      </c>
      <c r="AKH265" s="116"/>
      <c r="AKI265" s="116"/>
      <c r="AKJ265" s="116"/>
      <c r="AKK265" s="116"/>
      <c r="AKL265" s="116"/>
      <c r="AKM265" s="116"/>
      <c r="AKN265" s="116"/>
      <c r="AKO265" s="116" t="s">
        <v>74</v>
      </c>
      <c r="AKP265" s="116"/>
      <c r="AKQ265" s="116"/>
      <c r="AKR265" s="116"/>
      <c r="AKS265" s="116"/>
      <c r="AKT265" s="116"/>
      <c r="AKU265" s="116"/>
      <c r="AKV265" s="116"/>
      <c r="AKW265" s="116" t="s">
        <v>74</v>
      </c>
      <c r="AKX265" s="116"/>
      <c r="AKY265" s="116"/>
      <c r="AKZ265" s="116"/>
      <c r="ALA265" s="116"/>
      <c r="ALB265" s="116"/>
      <c r="ALC265" s="116"/>
      <c r="ALD265" s="116"/>
      <c r="ALE265" s="116" t="s">
        <v>74</v>
      </c>
      <c r="ALF265" s="116"/>
      <c r="ALG265" s="116"/>
      <c r="ALH265" s="116"/>
      <c r="ALI265" s="116"/>
      <c r="ALJ265" s="116"/>
      <c r="ALK265" s="116"/>
      <c r="ALL265" s="116"/>
      <c r="ALM265" s="116" t="s">
        <v>74</v>
      </c>
      <c r="ALN265" s="116"/>
      <c r="ALO265" s="116"/>
      <c r="ALP265" s="116"/>
      <c r="ALQ265" s="116"/>
      <c r="ALR265" s="116"/>
      <c r="ALS265" s="116"/>
      <c r="ALT265" s="116"/>
      <c r="ALU265" s="116" t="s">
        <v>74</v>
      </c>
      <c r="ALV265" s="116"/>
      <c r="ALW265" s="116"/>
      <c r="ALX265" s="116"/>
      <c r="ALY265" s="116"/>
      <c r="ALZ265" s="116"/>
      <c r="AMA265" s="116"/>
      <c r="AMB265" s="116"/>
      <c r="AMC265" s="116" t="s">
        <v>74</v>
      </c>
      <c r="AMD265" s="116"/>
      <c r="AME265" s="116"/>
      <c r="AMF265" s="116"/>
      <c r="AMG265" s="116"/>
      <c r="AMH265" s="116"/>
      <c r="AMI265" s="116"/>
      <c r="AMJ265" s="116"/>
      <c r="AMK265" s="116" t="s">
        <v>74</v>
      </c>
      <c r="AML265" s="116"/>
      <c r="AMM265" s="116"/>
      <c r="AMN265" s="116"/>
      <c r="AMO265" s="116"/>
      <c r="AMP265" s="116"/>
      <c r="AMQ265" s="116"/>
      <c r="AMR265" s="116"/>
      <c r="AMS265" s="116" t="s">
        <v>74</v>
      </c>
      <c r="AMT265" s="116"/>
      <c r="AMU265" s="116"/>
      <c r="AMV265" s="116"/>
      <c r="AMW265" s="116"/>
      <c r="AMX265" s="116"/>
      <c r="AMY265" s="116"/>
      <c r="AMZ265" s="116"/>
      <c r="ANA265" s="116" t="s">
        <v>74</v>
      </c>
      <c r="ANB265" s="116"/>
      <c r="ANC265" s="116"/>
      <c r="AND265" s="116"/>
      <c r="ANE265" s="116"/>
      <c r="ANF265" s="116"/>
      <c r="ANG265" s="116"/>
      <c r="ANH265" s="116"/>
      <c r="ANI265" s="116" t="s">
        <v>74</v>
      </c>
      <c r="ANJ265" s="116"/>
      <c r="ANK265" s="116"/>
      <c r="ANL265" s="116"/>
      <c r="ANM265" s="116"/>
      <c r="ANN265" s="116"/>
      <c r="ANO265" s="116"/>
      <c r="ANP265" s="116"/>
      <c r="ANQ265" s="116" t="s">
        <v>74</v>
      </c>
      <c r="ANR265" s="116"/>
      <c r="ANS265" s="116"/>
      <c r="ANT265" s="116"/>
      <c r="ANU265" s="116"/>
      <c r="ANV265" s="116"/>
      <c r="ANW265" s="116"/>
      <c r="ANX265" s="116"/>
      <c r="ANY265" s="116" t="s">
        <v>74</v>
      </c>
      <c r="ANZ265" s="116"/>
      <c r="AOA265" s="116"/>
      <c r="AOB265" s="116"/>
      <c r="AOC265" s="116"/>
      <c r="AOD265" s="116"/>
      <c r="AOE265" s="116"/>
      <c r="AOF265" s="116"/>
      <c r="AOG265" s="116" t="s">
        <v>74</v>
      </c>
      <c r="AOH265" s="116"/>
      <c r="AOI265" s="116"/>
      <c r="AOJ265" s="116"/>
      <c r="AOK265" s="116"/>
      <c r="AOL265" s="116"/>
      <c r="AOM265" s="116"/>
      <c r="AON265" s="116"/>
      <c r="AOO265" s="116" t="s">
        <v>74</v>
      </c>
      <c r="AOP265" s="116"/>
      <c r="AOQ265" s="116"/>
      <c r="AOR265" s="116"/>
      <c r="AOS265" s="116"/>
      <c r="AOT265" s="116"/>
      <c r="AOU265" s="116"/>
      <c r="AOV265" s="116"/>
      <c r="AOW265" s="116" t="s">
        <v>74</v>
      </c>
      <c r="AOX265" s="116"/>
      <c r="AOY265" s="116"/>
      <c r="AOZ265" s="116"/>
      <c r="APA265" s="116"/>
      <c r="APB265" s="116"/>
      <c r="APC265" s="116"/>
      <c r="APD265" s="116"/>
      <c r="APE265" s="116" t="s">
        <v>74</v>
      </c>
      <c r="APF265" s="116"/>
      <c r="APG265" s="116"/>
      <c r="APH265" s="116"/>
      <c r="API265" s="116"/>
      <c r="APJ265" s="116"/>
      <c r="APK265" s="116"/>
      <c r="APL265" s="116"/>
      <c r="APM265" s="116" t="s">
        <v>74</v>
      </c>
      <c r="APN265" s="116"/>
      <c r="APO265" s="116"/>
      <c r="APP265" s="116"/>
      <c r="APQ265" s="116"/>
      <c r="APR265" s="116"/>
      <c r="APS265" s="116"/>
      <c r="APT265" s="116"/>
      <c r="APU265" s="116" t="s">
        <v>74</v>
      </c>
      <c r="APV265" s="116"/>
      <c r="APW265" s="116"/>
      <c r="APX265" s="116"/>
      <c r="APY265" s="116"/>
      <c r="APZ265" s="116"/>
      <c r="AQA265" s="116"/>
      <c r="AQB265" s="116"/>
      <c r="AQC265" s="116" t="s">
        <v>74</v>
      </c>
      <c r="AQD265" s="116"/>
      <c r="AQE265" s="116"/>
      <c r="AQF265" s="116"/>
      <c r="AQG265" s="116"/>
      <c r="AQH265" s="116"/>
      <c r="AQI265" s="116"/>
      <c r="AQJ265" s="116"/>
      <c r="AQK265" s="116" t="s">
        <v>74</v>
      </c>
      <c r="AQL265" s="116"/>
      <c r="AQM265" s="116"/>
      <c r="AQN265" s="116"/>
      <c r="AQO265" s="116"/>
      <c r="AQP265" s="116"/>
      <c r="AQQ265" s="116"/>
      <c r="AQR265" s="116"/>
      <c r="AQS265" s="116" t="s">
        <v>74</v>
      </c>
      <c r="AQT265" s="116"/>
      <c r="AQU265" s="116"/>
      <c r="AQV265" s="116"/>
      <c r="AQW265" s="116"/>
      <c r="AQX265" s="116"/>
      <c r="AQY265" s="116"/>
      <c r="AQZ265" s="116"/>
      <c r="ARA265" s="116" t="s">
        <v>74</v>
      </c>
      <c r="ARB265" s="116"/>
      <c r="ARC265" s="116"/>
      <c r="ARD265" s="116"/>
      <c r="ARE265" s="116"/>
      <c r="ARF265" s="116"/>
      <c r="ARG265" s="116"/>
      <c r="ARH265" s="116"/>
      <c r="ARI265" s="116" t="s">
        <v>74</v>
      </c>
      <c r="ARJ265" s="116"/>
      <c r="ARK265" s="116"/>
      <c r="ARL265" s="116"/>
      <c r="ARM265" s="116"/>
      <c r="ARN265" s="116"/>
      <c r="ARO265" s="116"/>
      <c r="ARP265" s="116"/>
      <c r="ARQ265" s="116" t="s">
        <v>74</v>
      </c>
      <c r="ARR265" s="116"/>
      <c r="ARS265" s="116"/>
      <c r="ART265" s="116"/>
      <c r="ARU265" s="116"/>
      <c r="ARV265" s="116"/>
      <c r="ARW265" s="116"/>
      <c r="ARX265" s="116"/>
      <c r="ARY265" s="116" t="s">
        <v>74</v>
      </c>
      <c r="ARZ265" s="116"/>
      <c r="ASA265" s="116"/>
      <c r="ASB265" s="116"/>
      <c r="ASC265" s="116"/>
      <c r="ASD265" s="116"/>
      <c r="ASE265" s="116"/>
      <c r="ASF265" s="116"/>
      <c r="ASG265" s="116" t="s">
        <v>74</v>
      </c>
      <c r="ASH265" s="116"/>
      <c r="ASI265" s="116"/>
      <c r="ASJ265" s="116"/>
      <c r="ASK265" s="116"/>
      <c r="ASL265" s="116"/>
      <c r="ASM265" s="116"/>
      <c r="ASN265" s="116"/>
      <c r="ASO265" s="116" t="s">
        <v>74</v>
      </c>
      <c r="ASP265" s="116"/>
      <c r="ASQ265" s="116"/>
      <c r="ASR265" s="116"/>
      <c r="ASS265" s="116"/>
      <c r="AST265" s="116"/>
      <c r="ASU265" s="116"/>
      <c r="ASV265" s="116"/>
      <c r="ASW265" s="116" t="s">
        <v>74</v>
      </c>
      <c r="ASX265" s="116"/>
      <c r="ASY265" s="116"/>
      <c r="ASZ265" s="116"/>
      <c r="ATA265" s="116"/>
      <c r="ATB265" s="116"/>
      <c r="ATC265" s="116"/>
      <c r="ATD265" s="116"/>
      <c r="ATE265" s="116" t="s">
        <v>74</v>
      </c>
      <c r="ATF265" s="116"/>
      <c r="ATG265" s="116"/>
      <c r="ATH265" s="116"/>
      <c r="ATI265" s="116"/>
      <c r="ATJ265" s="116"/>
      <c r="ATK265" s="116"/>
      <c r="ATL265" s="116"/>
      <c r="ATM265" s="116" t="s">
        <v>74</v>
      </c>
      <c r="ATN265" s="116"/>
      <c r="ATO265" s="116"/>
      <c r="ATP265" s="116"/>
      <c r="ATQ265" s="116"/>
      <c r="ATR265" s="116"/>
      <c r="ATS265" s="116"/>
      <c r="ATT265" s="116"/>
      <c r="ATU265" s="116" t="s">
        <v>74</v>
      </c>
      <c r="ATV265" s="116"/>
      <c r="ATW265" s="116"/>
      <c r="ATX265" s="116"/>
      <c r="ATY265" s="116"/>
      <c r="ATZ265" s="116"/>
      <c r="AUA265" s="116"/>
      <c r="AUB265" s="116"/>
      <c r="AUC265" s="116" t="s">
        <v>74</v>
      </c>
      <c r="AUD265" s="116"/>
      <c r="AUE265" s="116"/>
      <c r="AUF265" s="116"/>
      <c r="AUG265" s="116"/>
      <c r="AUH265" s="116"/>
      <c r="AUI265" s="116"/>
      <c r="AUJ265" s="116"/>
      <c r="AUK265" s="116" t="s">
        <v>74</v>
      </c>
      <c r="AUL265" s="116"/>
      <c r="AUM265" s="116"/>
      <c r="AUN265" s="116"/>
      <c r="AUO265" s="116"/>
      <c r="AUP265" s="116"/>
      <c r="AUQ265" s="116"/>
      <c r="AUR265" s="116"/>
      <c r="AUS265" s="116" t="s">
        <v>74</v>
      </c>
      <c r="AUT265" s="116"/>
      <c r="AUU265" s="116"/>
      <c r="AUV265" s="116"/>
      <c r="AUW265" s="116"/>
      <c r="AUX265" s="116"/>
      <c r="AUY265" s="116"/>
      <c r="AUZ265" s="116"/>
      <c r="AVA265" s="116" t="s">
        <v>74</v>
      </c>
      <c r="AVB265" s="116"/>
      <c r="AVC265" s="116"/>
      <c r="AVD265" s="116"/>
      <c r="AVE265" s="116"/>
      <c r="AVF265" s="116"/>
      <c r="AVG265" s="116"/>
      <c r="AVH265" s="116"/>
      <c r="AVI265" s="116" t="s">
        <v>74</v>
      </c>
      <c r="AVJ265" s="116"/>
      <c r="AVK265" s="116"/>
      <c r="AVL265" s="116"/>
      <c r="AVM265" s="116"/>
      <c r="AVN265" s="116"/>
      <c r="AVO265" s="116"/>
      <c r="AVP265" s="116"/>
      <c r="AVQ265" s="116" t="s">
        <v>74</v>
      </c>
      <c r="AVR265" s="116"/>
      <c r="AVS265" s="116"/>
      <c r="AVT265" s="116"/>
      <c r="AVU265" s="116"/>
      <c r="AVV265" s="116"/>
      <c r="AVW265" s="116"/>
      <c r="AVX265" s="116"/>
      <c r="AVY265" s="116" t="s">
        <v>74</v>
      </c>
      <c r="AVZ265" s="116"/>
      <c r="AWA265" s="116"/>
      <c r="AWB265" s="116"/>
      <c r="AWC265" s="116"/>
      <c r="AWD265" s="116"/>
      <c r="AWE265" s="116"/>
      <c r="AWF265" s="116"/>
      <c r="AWG265" s="116" t="s">
        <v>74</v>
      </c>
      <c r="AWH265" s="116"/>
      <c r="AWI265" s="116"/>
      <c r="AWJ265" s="116"/>
      <c r="AWK265" s="116"/>
      <c r="AWL265" s="116"/>
      <c r="AWM265" s="116"/>
      <c r="AWN265" s="116"/>
      <c r="AWO265" s="116" t="s">
        <v>74</v>
      </c>
      <c r="AWP265" s="116"/>
      <c r="AWQ265" s="116"/>
      <c r="AWR265" s="116"/>
      <c r="AWS265" s="116"/>
      <c r="AWT265" s="116"/>
      <c r="AWU265" s="116"/>
      <c r="AWV265" s="116"/>
      <c r="AWW265" s="116" t="s">
        <v>74</v>
      </c>
      <c r="AWX265" s="116"/>
      <c r="AWY265" s="116"/>
      <c r="AWZ265" s="116"/>
      <c r="AXA265" s="116"/>
      <c r="AXB265" s="116"/>
      <c r="AXC265" s="116"/>
      <c r="AXD265" s="116"/>
      <c r="AXE265" s="116" t="s">
        <v>74</v>
      </c>
      <c r="AXF265" s="116"/>
      <c r="AXG265" s="116"/>
      <c r="AXH265" s="116"/>
      <c r="AXI265" s="116"/>
      <c r="AXJ265" s="116"/>
      <c r="AXK265" s="116"/>
      <c r="AXL265" s="116"/>
      <c r="AXM265" s="116" t="s">
        <v>74</v>
      </c>
      <c r="AXN265" s="116"/>
      <c r="AXO265" s="116"/>
      <c r="AXP265" s="116"/>
      <c r="AXQ265" s="116"/>
      <c r="AXR265" s="116"/>
      <c r="AXS265" s="116"/>
      <c r="AXT265" s="116"/>
      <c r="AXU265" s="116" t="s">
        <v>74</v>
      </c>
      <c r="AXV265" s="116"/>
      <c r="AXW265" s="116"/>
      <c r="AXX265" s="116"/>
      <c r="AXY265" s="116"/>
      <c r="AXZ265" s="116"/>
      <c r="AYA265" s="116"/>
      <c r="AYB265" s="116"/>
      <c r="AYC265" s="116" t="s">
        <v>74</v>
      </c>
      <c r="AYD265" s="116"/>
      <c r="AYE265" s="116"/>
      <c r="AYF265" s="116"/>
      <c r="AYG265" s="116"/>
      <c r="AYH265" s="116"/>
      <c r="AYI265" s="116"/>
      <c r="AYJ265" s="116"/>
      <c r="AYK265" s="116" t="s">
        <v>74</v>
      </c>
      <c r="AYL265" s="116"/>
      <c r="AYM265" s="116"/>
      <c r="AYN265" s="116"/>
      <c r="AYO265" s="116"/>
      <c r="AYP265" s="116"/>
      <c r="AYQ265" s="116"/>
      <c r="AYR265" s="116"/>
      <c r="AYS265" s="116" t="s">
        <v>74</v>
      </c>
      <c r="AYT265" s="116"/>
      <c r="AYU265" s="116"/>
      <c r="AYV265" s="116"/>
      <c r="AYW265" s="116"/>
      <c r="AYX265" s="116"/>
      <c r="AYY265" s="116"/>
      <c r="AYZ265" s="116"/>
      <c r="AZA265" s="116" t="s">
        <v>74</v>
      </c>
      <c r="AZB265" s="116"/>
      <c r="AZC265" s="116"/>
      <c r="AZD265" s="116"/>
      <c r="AZE265" s="116"/>
      <c r="AZF265" s="116"/>
      <c r="AZG265" s="116"/>
      <c r="AZH265" s="116"/>
      <c r="AZI265" s="116" t="s">
        <v>74</v>
      </c>
      <c r="AZJ265" s="116"/>
      <c r="AZK265" s="116"/>
      <c r="AZL265" s="116"/>
      <c r="AZM265" s="116"/>
      <c r="AZN265" s="116"/>
      <c r="AZO265" s="116"/>
      <c r="AZP265" s="116"/>
      <c r="AZQ265" s="116" t="s">
        <v>74</v>
      </c>
      <c r="AZR265" s="116"/>
      <c r="AZS265" s="116"/>
      <c r="AZT265" s="116"/>
      <c r="AZU265" s="116"/>
      <c r="AZV265" s="116"/>
      <c r="AZW265" s="116"/>
      <c r="AZX265" s="116"/>
      <c r="AZY265" s="116" t="s">
        <v>74</v>
      </c>
      <c r="AZZ265" s="116"/>
      <c r="BAA265" s="116"/>
      <c r="BAB265" s="116"/>
      <c r="BAC265" s="116"/>
      <c r="BAD265" s="116"/>
      <c r="BAE265" s="116"/>
      <c r="BAF265" s="116"/>
      <c r="BAG265" s="116" t="s">
        <v>74</v>
      </c>
      <c r="BAH265" s="116"/>
      <c r="BAI265" s="116"/>
      <c r="BAJ265" s="116"/>
      <c r="BAK265" s="116"/>
      <c r="BAL265" s="116"/>
      <c r="BAM265" s="116"/>
      <c r="BAN265" s="116"/>
      <c r="BAO265" s="116" t="s">
        <v>74</v>
      </c>
      <c r="BAP265" s="116"/>
      <c r="BAQ265" s="116"/>
      <c r="BAR265" s="116"/>
      <c r="BAS265" s="116"/>
      <c r="BAT265" s="116"/>
      <c r="BAU265" s="116"/>
      <c r="BAV265" s="116"/>
      <c r="BAW265" s="116" t="s">
        <v>74</v>
      </c>
      <c r="BAX265" s="116"/>
      <c r="BAY265" s="116"/>
      <c r="BAZ265" s="116"/>
      <c r="BBA265" s="116"/>
      <c r="BBB265" s="116"/>
      <c r="BBC265" s="116"/>
      <c r="BBD265" s="116"/>
      <c r="BBE265" s="116" t="s">
        <v>74</v>
      </c>
      <c r="BBF265" s="116"/>
      <c r="BBG265" s="116"/>
      <c r="BBH265" s="116"/>
      <c r="BBI265" s="116"/>
      <c r="BBJ265" s="116"/>
      <c r="BBK265" s="116"/>
      <c r="BBL265" s="116"/>
      <c r="BBM265" s="116" t="s">
        <v>74</v>
      </c>
      <c r="BBN265" s="116"/>
      <c r="BBO265" s="116"/>
      <c r="BBP265" s="116"/>
      <c r="BBQ265" s="116"/>
      <c r="BBR265" s="116"/>
      <c r="BBS265" s="116"/>
      <c r="BBT265" s="116"/>
      <c r="BBU265" s="116" t="s">
        <v>74</v>
      </c>
      <c r="BBV265" s="116"/>
      <c r="BBW265" s="116"/>
      <c r="BBX265" s="116"/>
      <c r="BBY265" s="116"/>
      <c r="BBZ265" s="116"/>
      <c r="BCA265" s="116"/>
      <c r="BCB265" s="116"/>
      <c r="BCC265" s="116" t="s">
        <v>74</v>
      </c>
      <c r="BCD265" s="116"/>
      <c r="BCE265" s="116"/>
      <c r="BCF265" s="116"/>
      <c r="BCG265" s="116"/>
      <c r="BCH265" s="116"/>
      <c r="BCI265" s="116"/>
      <c r="BCJ265" s="116"/>
      <c r="BCK265" s="116" t="s">
        <v>74</v>
      </c>
      <c r="BCL265" s="116"/>
      <c r="BCM265" s="116"/>
      <c r="BCN265" s="116"/>
      <c r="BCO265" s="116"/>
      <c r="BCP265" s="116"/>
      <c r="BCQ265" s="116"/>
      <c r="BCR265" s="116"/>
      <c r="BCS265" s="116" t="s">
        <v>74</v>
      </c>
      <c r="BCT265" s="116"/>
      <c r="BCU265" s="116"/>
      <c r="BCV265" s="116"/>
      <c r="BCW265" s="116"/>
      <c r="BCX265" s="116"/>
      <c r="BCY265" s="116"/>
      <c r="BCZ265" s="116"/>
      <c r="BDA265" s="116" t="s">
        <v>74</v>
      </c>
      <c r="BDB265" s="116"/>
      <c r="BDC265" s="116"/>
      <c r="BDD265" s="116"/>
      <c r="BDE265" s="116"/>
      <c r="BDF265" s="116"/>
      <c r="BDG265" s="116"/>
      <c r="BDH265" s="116"/>
      <c r="BDI265" s="116" t="s">
        <v>74</v>
      </c>
      <c r="BDJ265" s="116"/>
      <c r="BDK265" s="116"/>
      <c r="BDL265" s="116"/>
      <c r="BDM265" s="116"/>
      <c r="BDN265" s="116"/>
      <c r="BDO265" s="116"/>
      <c r="BDP265" s="116"/>
      <c r="BDQ265" s="116" t="s">
        <v>74</v>
      </c>
      <c r="BDR265" s="116"/>
      <c r="BDS265" s="116"/>
      <c r="BDT265" s="116"/>
      <c r="BDU265" s="116"/>
      <c r="BDV265" s="116"/>
      <c r="BDW265" s="116"/>
      <c r="BDX265" s="116"/>
      <c r="BDY265" s="116" t="s">
        <v>74</v>
      </c>
      <c r="BDZ265" s="116"/>
      <c r="BEA265" s="116"/>
      <c r="BEB265" s="116"/>
      <c r="BEC265" s="116"/>
      <c r="BED265" s="116"/>
      <c r="BEE265" s="116"/>
      <c r="BEF265" s="116"/>
      <c r="BEG265" s="116" t="s">
        <v>74</v>
      </c>
      <c r="BEH265" s="116"/>
      <c r="BEI265" s="116"/>
      <c r="BEJ265" s="116"/>
      <c r="BEK265" s="116"/>
      <c r="BEL265" s="116"/>
      <c r="BEM265" s="116"/>
      <c r="BEN265" s="116"/>
      <c r="BEO265" s="116" t="s">
        <v>74</v>
      </c>
      <c r="BEP265" s="116"/>
      <c r="BEQ265" s="116"/>
      <c r="BER265" s="116"/>
      <c r="BES265" s="116"/>
      <c r="BET265" s="116"/>
      <c r="BEU265" s="116"/>
      <c r="BEV265" s="116"/>
      <c r="BEW265" s="116" t="s">
        <v>74</v>
      </c>
      <c r="BEX265" s="116"/>
      <c r="BEY265" s="116"/>
      <c r="BEZ265" s="116"/>
      <c r="BFA265" s="116"/>
      <c r="BFB265" s="116"/>
      <c r="BFC265" s="116"/>
      <c r="BFD265" s="116"/>
      <c r="BFE265" s="116" t="s">
        <v>74</v>
      </c>
      <c r="BFF265" s="116"/>
      <c r="BFG265" s="116"/>
      <c r="BFH265" s="116"/>
      <c r="BFI265" s="116"/>
      <c r="BFJ265" s="116"/>
      <c r="BFK265" s="116"/>
      <c r="BFL265" s="116"/>
      <c r="BFM265" s="116" t="s">
        <v>74</v>
      </c>
      <c r="BFN265" s="116"/>
      <c r="BFO265" s="116"/>
      <c r="BFP265" s="116"/>
      <c r="BFQ265" s="116"/>
      <c r="BFR265" s="116"/>
      <c r="BFS265" s="116"/>
      <c r="BFT265" s="116"/>
      <c r="BFU265" s="116" t="s">
        <v>74</v>
      </c>
      <c r="BFV265" s="116"/>
      <c r="BFW265" s="116"/>
      <c r="BFX265" s="116"/>
      <c r="BFY265" s="116"/>
      <c r="BFZ265" s="116"/>
      <c r="BGA265" s="116"/>
      <c r="BGB265" s="116"/>
      <c r="BGC265" s="116" t="s">
        <v>74</v>
      </c>
      <c r="BGD265" s="116"/>
      <c r="BGE265" s="116"/>
      <c r="BGF265" s="116"/>
      <c r="BGG265" s="116"/>
      <c r="BGH265" s="116"/>
      <c r="BGI265" s="116"/>
      <c r="BGJ265" s="116"/>
      <c r="BGK265" s="116" t="s">
        <v>74</v>
      </c>
      <c r="BGL265" s="116"/>
      <c r="BGM265" s="116"/>
      <c r="BGN265" s="116"/>
      <c r="BGO265" s="116"/>
      <c r="BGP265" s="116"/>
      <c r="BGQ265" s="116"/>
      <c r="BGR265" s="116"/>
      <c r="BGS265" s="116" t="s">
        <v>74</v>
      </c>
      <c r="BGT265" s="116"/>
      <c r="BGU265" s="116"/>
      <c r="BGV265" s="116"/>
      <c r="BGW265" s="116"/>
      <c r="BGX265" s="116"/>
      <c r="BGY265" s="116"/>
      <c r="BGZ265" s="116"/>
      <c r="BHA265" s="116" t="s">
        <v>74</v>
      </c>
      <c r="BHB265" s="116"/>
      <c r="BHC265" s="116"/>
      <c r="BHD265" s="116"/>
      <c r="BHE265" s="116"/>
      <c r="BHF265" s="116"/>
      <c r="BHG265" s="116"/>
      <c r="BHH265" s="116"/>
      <c r="BHI265" s="116" t="s">
        <v>74</v>
      </c>
      <c r="BHJ265" s="116"/>
      <c r="BHK265" s="116"/>
      <c r="BHL265" s="116"/>
      <c r="BHM265" s="116"/>
      <c r="BHN265" s="116"/>
      <c r="BHO265" s="116"/>
      <c r="BHP265" s="116"/>
      <c r="BHQ265" s="116" t="s">
        <v>74</v>
      </c>
      <c r="BHR265" s="116"/>
      <c r="BHS265" s="116"/>
      <c r="BHT265" s="116"/>
      <c r="BHU265" s="116"/>
      <c r="BHV265" s="116"/>
      <c r="BHW265" s="116"/>
      <c r="BHX265" s="116"/>
      <c r="BHY265" s="116" t="s">
        <v>74</v>
      </c>
      <c r="BHZ265" s="116"/>
      <c r="BIA265" s="116"/>
      <c r="BIB265" s="116"/>
      <c r="BIC265" s="116"/>
      <c r="BID265" s="116"/>
      <c r="BIE265" s="116"/>
      <c r="BIF265" s="116"/>
      <c r="BIG265" s="116" t="s">
        <v>74</v>
      </c>
      <c r="BIH265" s="116"/>
      <c r="BII265" s="116"/>
      <c r="BIJ265" s="116"/>
      <c r="BIK265" s="116"/>
      <c r="BIL265" s="116"/>
      <c r="BIM265" s="116"/>
      <c r="BIN265" s="116"/>
      <c r="BIO265" s="116" t="s">
        <v>74</v>
      </c>
      <c r="BIP265" s="116"/>
      <c r="BIQ265" s="116"/>
      <c r="BIR265" s="116"/>
      <c r="BIS265" s="116"/>
      <c r="BIT265" s="116"/>
      <c r="BIU265" s="116"/>
      <c r="BIV265" s="116"/>
      <c r="BIW265" s="116" t="s">
        <v>74</v>
      </c>
      <c r="BIX265" s="116"/>
      <c r="BIY265" s="116"/>
      <c r="BIZ265" s="116"/>
      <c r="BJA265" s="116"/>
      <c r="BJB265" s="116"/>
      <c r="BJC265" s="116"/>
      <c r="BJD265" s="116"/>
      <c r="BJE265" s="116" t="s">
        <v>74</v>
      </c>
      <c r="BJF265" s="116"/>
      <c r="BJG265" s="116"/>
      <c r="BJH265" s="116"/>
      <c r="BJI265" s="116"/>
      <c r="BJJ265" s="116"/>
      <c r="BJK265" s="116"/>
      <c r="BJL265" s="116"/>
      <c r="BJM265" s="116" t="s">
        <v>74</v>
      </c>
      <c r="BJN265" s="116"/>
      <c r="BJO265" s="116"/>
      <c r="BJP265" s="116"/>
      <c r="BJQ265" s="116"/>
      <c r="BJR265" s="116"/>
      <c r="BJS265" s="116"/>
      <c r="BJT265" s="116"/>
      <c r="BJU265" s="116" t="s">
        <v>74</v>
      </c>
      <c r="BJV265" s="116"/>
      <c r="BJW265" s="116"/>
      <c r="BJX265" s="116"/>
      <c r="BJY265" s="116"/>
      <c r="BJZ265" s="116"/>
      <c r="BKA265" s="116"/>
      <c r="BKB265" s="116"/>
      <c r="BKC265" s="116" t="s">
        <v>74</v>
      </c>
      <c r="BKD265" s="116"/>
      <c r="BKE265" s="116"/>
      <c r="BKF265" s="116"/>
      <c r="BKG265" s="116"/>
      <c r="BKH265" s="116"/>
      <c r="BKI265" s="116"/>
      <c r="BKJ265" s="116"/>
      <c r="BKK265" s="116" t="s">
        <v>74</v>
      </c>
      <c r="BKL265" s="116"/>
      <c r="BKM265" s="116"/>
      <c r="BKN265" s="116"/>
      <c r="BKO265" s="116"/>
      <c r="BKP265" s="116"/>
      <c r="BKQ265" s="116"/>
      <c r="BKR265" s="116"/>
      <c r="BKS265" s="116" t="s">
        <v>74</v>
      </c>
      <c r="BKT265" s="116"/>
      <c r="BKU265" s="116"/>
      <c r="BKV265" s="116"/>
      <c r="BKW265" s="116"/>
      <c r="BKX265" s="116"/>
      <c r="BKY265" s="116"/>
      <c r="BKZ265" s="116"/>
      <c r="BLA265" s="116" t="s">
        <v>74</v>
      </c>
      <c r="BLB265" s="116"/>
      <c r="BLC265" s="116"/>
      <c r="BLD265" s="116"/>
      <c r="BLE265" s="116"/>
      <c r="BLF265" s="116"/>
      <c r="BLG265" s="116"/>
      <c r="BLH265" s="116"/>
      <c r="BLI265" s="116" t="s">
        <v>74</v>
      </c>
      <c r="BLJ265" s="116"/>
      <c r="BLK265" s="116"/>
      <c r="BLL265" s="116"/>
      <c r="BLM265" s="116"/>
      <c r="BLN265" s="116"/>
      <c r="BLO265" s="116"/>
      <c r="BLP265" s="116"/>
      <c r="BLQ265" s="116" t="s">
        <v>74</v>
      </c>
      <c r="BLR265" s="116"/>
      <c r="BLS265" s="116"/>
      <c r="BLT265" s="116"/>
      <c r="BLU265" s="116"/>
      <c r="BLV265" s="116"/>
      <c r="BLW265" s="116"/>
      <c r="BLX265" s="116"/>
      <c r="BLY265" s="116" t="s">
        <v>74</v>
      </c>
      <c r="BLZ265" s="116"/>
      <c r="BMA265" s="116"/>
      <c r="BMB265" s="116"/>
      <c r="BMC265" s="116"/>
      <c r="BMD265" s="116"/>
      <c r="BME265" s="116"/>
      <c r="BMF265" s="116"/>
      <c r="BMG265" s="116" t="s">
        <v>74</v>
      </c>
      <c r="BMH265" s="116"/>
      <c r="BMI265" s="116"/>
      <c r="BMJ265" s="116"/>
      <c r="BMK265" s="116"/>
      <c r="BML265" s="116"/>
      <c r="BMM265" s="116"/>
      <c r="BMN265" s="116"/>
      <c r="BMO265" s="116" t="s">
        <v>74</v>
      </c>
      <c r="BMP265" s="116"/>
      <c r="BMQ265" s="116"/>
      <c r="BMR265" s="116"/>
      <c r="BMS265" s="116"/>
      <c r="BMT265" s="116"/>
      <c r="BMU265" s="116"/>
      <c r="BMV265" s="116"/>
      <c r="BMW265" s="116" t="s">
        <v>74</v>
      </c>
      <c r="BMX265" s="116"/>
      <c r="BMY265" s="116"/>
      <c r="BMZ265" s="116"/>
      <c r="BNA265" s="116"/>
      <c r="BNB265" s="116"/>
      <c r="BNC265" s="116"/>
      <c r="BND265" s="116"/>
      <c r="BNE265" s="116" t="s">
        <v>74</v>
      </c>
      <c r="BNF265" s="116"/>
      <c r="BNG265" s="116"/>
      <c r="BNH265" s="116"/>
      <c r="BNI265" s="116"/>
      <c r="BNJ265" s="116"/>
      <c r="BNK265" s="116"/>
      <c r="BNL265" s="116"/>
      <c r="BNM265" s="116" t="s">
        <v>74</v>
      </c>
      <c r="BNN265" s="116"/>
      <c r="BNO265" s="116"/>
      <c r="BNP265" s="116"/>
      <c r="BNQ265" s="116"/>
      <c r="BNR265" s="116"/>
      <c r="BNS265" s="116"/>
      <c r="BNT265" s="116"/>
      <c r="BNU265" s="116" t="s">
        <v>74</v>
      </c>
      <c r="BNV265" s="116"/>
      <c r="BNW265" s="116"/>
      <c r="BNX265" s="116"/>
      <c r="BNY265" s="116"/>
      <c r="BNZ265" s="116"/>
      <c r="BOA265" s="116"/>
      <c r="BOB265" s="116"/>
      <c r="BOC265" s="116" t="s">
        <v>74</v>
      </c>
      <c r="BOD265" s="116"/>
      <c r="BOE265" s="116"/>
      <c r="BOF265" s="116"/>
      <c r="BOG265" s="116"/>
      <c r="BOH265" s="116"/>
      <c r="BOI265" s="116"/>
      <c r="BOJ265" s="116"/>
      <c r="BOK265" s="116" t="s">
        <v>74</v>
      </c>
      <c r="BOL265" s="116"/>
      <c r="BOM265" s="116"/>
      <c r="BON265" s="116"/>
      <c r="BOO265" s="116"/>
      <c r="BOP265" s="116"/>
      <c r="BOQ265" s="116"/>
      <c r="BOR265" s="116"/>
      <c r="BOS265" s="116" t="s">
        <v>74</v>
      </c>
      <c r="BOT265" s="116"/>
      <c r="BOU265" s="116"/>
      <c r="BOV265" s="116"/>
      <c r="BOW265" s="116"/>
      <c r="BOX265" s="116"/>
      <c r="BOY265" s="116"/>
      <c r="BOZ265" s="116"/>
      <c r="BPA265" s="116" t="s">
        <v>74</v>
      </c>
      <c r="BPB265" s="116"/>
      <c r="BPC265" s="116"/>
      <c r="BPD265" s="116"/>
      <c r="BPE265" s="116"/>
      <c r="BPF265" s="116"/>
      <c r="BPG265" s="116"/>
      <c r="BPH265" s="116"/>
      <c r="BPI265" s="116" t="s">
        <v>74</v>
      </c>
      <c r="BPJ265" s="116"/>
      <c r="BPK265" s="116"/>
      <c r="BPL265" s="116"/>
      <c r="BPM265" s="116"/>
      <c r="BPN265" s="116"/>
      <c r="BPO265" s="116"/>
      <c r="BPP265" s="116"/>
      <c r="BPQ265" s="116" t="s">
        <v>74</v>
      </c>
      <c r="BPR265" s="116"/>
      <c r="BPS265" s="116"/>
      <c r="BPT265" s="116"/>
      <c r="BPU265" s="116"/>
      <c r="BPV265" s="116"/>
      <c r="BPW265" s="116"/>
      <c r="BPX265" s="116"/>
      <c r="BPY265" s="116" t="s">
        <v>74</v>
      </c>
      <c r="BPZ265" s="116"/>
      <c r="BQA265" s="116"/>
      <c r="BQB265" s="116"/>
      <c r="BQC265" s="116"/>
      <c r="BQD265" s="116"/>
      <c r="BQE265" s="116"/>
      <c r="BQF265" s="116"/>
      <c r="BQG265" s="116" t="s">
        <v>74</v>
      </c>
      <c r="BQH265" s="116"/>
      <c r="BQI265" s="116"/>
      <c r="BQJ265" s="116"/>
      <c r="BQK265" s="116"/>
      <c r="BQL265" s="116"/>
      <c r="BQM265" s="116"/>
      <c r="BQN265" s="116"/>
      <c r="BQO265" s="116" t="s">
        <v>74</v>
      </c>
      <c r="BQP265" s="116"/>
      <c r="BQQ265" s="116"/>
      <c r="BQR265" s="116"/>
      <c r="BQS265" s="116"/>
      <c r="BQT265" s="116"/>
      <c r="BQU265" s="116"/>
      <c r="BQV265" s="116"/>
      <c r="BQW265" s="116" t="s">
        <v>74</v>
      </c>
      <c r="BQX265" s="116"/>
      <c r="BQY265" s="116"/>
      <c r="BQZ265" s="116"/>
      <c r="BRA265" s="116"/>
      <c r="BRB265" s="116"/>
      <c r="BRC265" s="116"/>
      <c r="BRD265" s="116"/>
      <c r="BRE265" s="116" t="s">
        <v>74</v>
      </c>
      <c r="BRF265" s="116"/>
      <c r="BRG265" s="116"/>
      <c r="BRH265" s="116"/>
      <c r="BRI265" s="116"/>
      <c r="BRJ265" s="116"/>
      <c r="BRK265" s="116"/>
      <c r="BRL265" s="116"/>
      <c r="BRM265" s="116" t="s">
        <v>74</v>
      </c>
      <c r="BRN265" s="116"/>
      <c r="BRO265" s="116"/>
      <c r="BRP265" s="116"/>
      <c r="BRQ265" s="116"/>
      <c r="BRR265" s="116"/>
      <c r="BRS265" s="116"/>
      <c r="BRT265" s="116"/>
      <c r="BRU265" s="116" t="s">
        <v>74</v>
      </c>
      <c r="BRV265" s="116"/>
      <c r="BRW265" s="116"/>
      <c r="BRX265" s="116"/>
      <c r="BRY265" s="116"/>
      <c r="BRZ265" s="116"/>
      <c r="BSA265" s="116"/>
      <c r="BSB265" s="116"/>
      <c r="BSC265" s="116" t="s">
        <v>74</v>
      </c>
      <c r="BSD265" s="116"/>
      <c r="BSE265" s="116"/>
      <c r="BSF265" s="116"/>
      <c r="BSG265" s="116"/>
      <c r="BSH265" s="116"/>
      <c r="BSI265" s="116"/>
      <c r="BSJ265" s="116"/>
      <c r="BSK265" s="116" t="s">
        <v>74</v>
      </c>
      <c r="BSL265" s="116"/>
      <c r="BSM265" s="116"/>
      <c r="BSN265" s="116"/>
      <c r="BSO265" s="116"/>
      <c r="BSP265" s="116"/>
      <c r="BSQ265" s="116"/>
      <c r="BSR265" s="116"/>
      <c r="BSS265" s="116" t="s">
        <v>74</v>
      </c>
      <c r="BST265" s="116"/>
      <c r="BSU265" s="116"/>
      <c r="BSV265" s="116"/>
      <c r="BSW265" s="116"/>
      <c r="BSX265" s="116"/>
      <c r="BSY265" s="116"/>
      <c r="BSZ265" s="116"/>
      <c r="BTA265" s="116" t="s">
        <v>74</v>
      </c>
      <c r="BTB265" s="116"/>
      <c r="BTC265" s="116"/>
      <c r="BTD265" s="116"/>
      <c r="BTE265" s="116"/>
      <c r="BTF265" s="116"/>
      <c r="BTG265" s="116"/>
      <c r="BTH265" s="116"/>
      <c r="BTI265" s="116" t="s">
        <v>74</v>
      </c>
      <c r="BTJ265" s="116"/>
      <c r="BTK265" s="116"/>
      <c r="BTL265" s="116"/>
      <c r="BTM265" s="116"/>
      <c r="BTN265" s="116"/>
      <c r="BTO265" s="116"/>
      <c r="BTP265" s="116"/>
      <c r="BTQ265" s="116" t="s">
        <v>74</v>
      </c>
      <c r="BTR265" s="116"/>
      <c r="BTS265" s="116"/>
      <c r="BTT265" s="116"/>
      <c r="BTU265" s="116"/>
      <c r="BTV265" s="116"/>
      <c r="BTW265" s="116"/>
      <c r="BTX265" s="116"/>
      <c r="BTY265" s="116" t="s">
        <v>74</v>
      </c>
      <c r="BTZ265" s="116"/>
      <c r="BUA265" s="116"/>
      <c r="BUB265" s="116"/>
      <c r="BUC265" s="116"/>
      <c r="BUD265" s="116"/>
      <c r="BUE265" s="116"/>
      <c r="BUF265" s="116"/>
      <c r="BUG265" s="116" t="s">
        <v>74</v>
      </c>
      <c r="BUH265" s="116"/>
      <c r="BUI265" s="116"/>
      <c r="BUJ265" s="116"/>
      <c r="BUK265" s="116"/>
      <c r="BUL265" s="116"/>
      <c r="BUM265" s="116"/>
      <c r="BUN265" s="116"/>
      <c r="BUO265" s="116" t="s">
        <v>74</v>
      </c>
      <c r="BUP265" s="116"/>
      <c r="BUQ265" s="116"/>
      <c r="BUR265" s="116"/>
      <c r="BUS265" s="116"/>
      <c r="BUT265" s="116"/>
      <c r="BUU265" s="116"/>
      <c r="BUV265" s="116"/>
      <c r="BUW265" s="116" t="s">
        <v>74</v>
      </c>
      <c r="BUX265" s="116"/>
      <c r="BUY265" s="116"/>
      <c r="BUZ265" s="116"/>
      <c r="BVA265" s="116"/>
      <c r="BVB265" s="116"/>
      <c r="BVC265" s="116"/>
      <c r="BVD265" s="116"/>
      <c r="BVE265" s="116" t="s">
        <v>74</v>
      </c>
      <c r="BVF265" s="116"/>
      <c r="BVG265" s="116"/>
      <c r="BVH265" s="116"/>
      <c r="BVI265" s="116"/>
      <c r="BVJ265" s="116"/>
      <c r="BVK265" s="116"/>
      <c r="BVL265" s="116"/>
      <c r="BVM265" s="116" t="s">
        <v>74</v>
      </c>
      <c r="BVN265" s="116"/>
      <c r="BVO265" s="116"/>
      <c r="BVP265" s="116"/>
      <c r="BVQ265" s="116"/>
      <c r="BVR265" s="116"/>
      <c r="BVS265" s="116"/>
      <c r="BVT265" s="116"/>
      <c r="BVU265" s="116" t="s">
        <v>74</v>
      </c>
      <c r="BVV265" s="116"/>
      <c r="BVW265" s="116"/>
      <c r="BVX265" s="116"/>
      <c r="BVY265" s="116"/>
      <c r="BVZ265" s="116"/>
      <c r="BWA265" s="116"/>
      <c r="BWB265" s="116"/>
      <c r="BWC265" s="116" t="s">
        <v>74</v>
      </c>
      <c r="BWD265" s="116"/>
      <c r="BWE265" s="116"/>
      <c r="BWF265" s="116"/>
      <c r="BWG265" s="116"/>
      <c r="BWH265" s="116"/>
      <c r="BWI265" s="116"/>
      <c r="BWJ265" s="116"/>
      <c r="BWK265" s="116" t="s">
        <v>74</v>
      </c>
      <c r="BWL265" s="116"/>
      <c r="BWM265" s="116"/>
      <c r="BWN265" s="116"/>
      <c r="BWO265" s="116"/>
      <c r="BWP265" s="116"/>
      <c r="BWQ265" s="116"/>
      <c r="BWR265" s="116"/>
      <c r="BWS265" s="116" t="s">
        <v>74</v>
      </c>
      <c r="BWT265" s="116"/>
      <c r="BWU265" s="116"/>
      <c r="BWV265" s="116"/>
      <c r="BWW265" s="116"/>
      <c r="BWX265" s="116"/>
      <c r="BWY265" s="116"/>
      <c r="BWZ265" s="116"/>
      <c r="BXA265" s="116" t="s">
        <v>74</v>
      </c>
      <c r="BXB265" s="116"/>
      <c r="BXC265" s="116"/>
      <c r="BXD265" s="116"/>
      <c r="BXE265" s="116"/>
      <c r="BXF265" s="116"/>
      <c r="BXG265" s="116"/>
      <c r="BXH265" s="116"/>
      <c r="BXI265" s="116" t="s">
        <v>74</v>
      </c>
      <c r="BXJ265" s="116"/>
      <c r="BXK265" s="116"/>
      <c r="BXL265" s="116"/>
      <c r="BXM265" s="116"/>
      <c r="BXN265" s="116"/>
      <c r="BXO265" s="116"/>
      <c r="BXP265" s="116"/>
      <c r="BXQ265" s="116" t="s">
        <v>74</v>
      </c>
      <c r="BXR265" s="116"/>
      <c r="BXS265" s="116"/>
      <c r="BXT265" s="116"/>
      <c r="BXU265" s="116"/>
      <c r="BXV265" s="116"/>
      <c r="BXW265" s="116"/>
      <c r="BXX265" s="116"/>
      <c r="BXY265" s="116" t="s">
        <v>74</v>
      </c>
      <c r="BXZ265" s="116"/>
      <c r="BYA265" s="116"/>
      <c r="BYB265" s="116"/>
      <c r="BYC265" s="116"/>
      <c r="BYD265" s="116"/>
      <c r="BYE265" s="116"/>
      <c r="BYF265" s="116"/>
      <c r="BYG265" s="116" t="s">
        <v>74</v>
      </c>
      <c r="BYH265" s="116"/>
      <c r="BYI265" s="116"/>
      <c r="BYJ265" s="116"/>
      <c r="BYK265" s="116"/>
      <c r="BYL265" s="116"/>
      <c r="BYM265" s="116"/>
      <c r="BYN265" s="116"/>
      <c r="BYO265" s="116" t="s">
        <v>74</v>
      </c>
      <c r="BYP265" s="116"/>
      <c r="BYQ265" s="116"/>
      <c r="BYR265" s="116"/>
      <c r="BYS265" s="116"/>
      <c r="BYT265" s="116"/>
      <c r="BYU265" s="116"/>
      <c r="BYV265" s="116"/>
      <c r="BYW265" s="116" t="s">
        <v>74</v>
      </c>
      <c r="BYX265" s="116"/>
      <c r="BYY265" s="116"/>
      <c r="BYZ265" s="116"/>
      <c r="BZA265" s="116"/>
      <c r="BZB265" s="116"/>
      <c r="BZC265" s="116"/>
      <c r="BZD265" s="116"/>
      <c r="BZE265" s="116" t="s">
        <v>74</v>
      </c>
      <c r="BZF265" s="116"/>
      <c r="BZG265" s="116"/>
      <c r="BZH265" s="116"/>
      <c r="BZI265" s="116"/>
      <c r="BZJ265" s="116"/>
      <c r="BZK265" s="116"/>
      <c r="BZL265" s="116"/>
      <c r="BZM265" s="116" t="s">
        <v>74</v>
      </c>
      <c r="BZN265" s="116"/>
      <c r="BZO265" s="116"/>
      <c r="BZP265" s="116"/>
      <c r="BZQ265" s="116"/>
      <c r="BZR265" s="116"/>
      <c r="BZS265" s="116"/>
      <c r="BZT265" s="116"/>
      <c r="BZU265" s="116" t="s">
        <v>74</v>
      </c>
      <c r="BZV265" s="116"/>
      <c r="BZW265" s="116"/>
      <c r="BZX265" s="116"/>
      <c r="BZY265" s="116"/>
      <c r="BZZ265" s="116"/>
      <c r="CAA265" s="116"/>
      <c r="CAB265" s="116"/>
      <c r="CAC265" s="116" t="s">
        <v>74</v>
      </c>
      <c r="CAD265" s="116"/>
      <c r="CAE265" s="116"/>
      <c r="CAF265" s="116"/>
      <c r="CAG265" s="116"/>
      <c r="CAH265" s="116"/>
      <c r="CAI265" s="116"/>
      <c r="CAJ265" s="116"/>
      <c r="CAK265" s="116" t="s">
        <v>74</v>
      </c>
      <c r="CAL265" s="116"/>
      <c r="CAM265" s="116"/>
      <c r="CAN265" s="116"/>
      <c r="CAO265" s="116"/>
      <c r="CAP265" s="116"/>
      <c r="CAQ265" s="116"/>
      <c r="CAR265" s="116"/>
      <c r="CAS265" s="116" t="s">
        <v>74</v>
      </c>
      <c r="CAT265" s="116"/>
      <c r="CAU265" s="116"/>
      <c r="CAV265" s="116"/>
      <c r="CAW265" s="116"/>
      <c r="CAX265" s="116"/>
      <c r="CAY265" s="116"/>
      <c r="CAZ265" s="116"/>
      <c r="CBA265" s="116" t="s">
        <v>74</v>
      </c>
      <c r="CBB265" s="116"/>
      <c r="CBC265" s="116"/>
      <c r="CBD265" s="116"/>
      <c r="CBE265" s="116"/>
      <c r="CBF265" s="116"/>
      <c r="CBG265" s="116"/>
      <c r="CBH265" s="116"/>
      <c r="CBI265" s="116" t="s">
        <v>74</v>
      </c>
      <c r="CBJ265" s="116"/>
      <c r="CBK265" s="116"/>
      <c r="CBL265" s="116"/>
      <c r="CBM265" s="116"/>
      <c r="CBN265" s="116"/>
      <c r="CBO265" s="116"/>
      <c r="CBP265" s="116"/>
      <c r="CBQ265" s="116" t="s">
        <v>74</v>
      </c>
      <c r="CBR265" s="116"/>
      <c r="CBS265" s="116"/>
      <c r="CBT265" s="116"/>
      <c r="CBU265" s="116"/>
      <c r="CBV265" s="116"/>
      <c r="CBW265" s="116"/>
      <c r="CBX265" s="116"/>
      <c r="CBY265" s="116" t="s">
        <v>74</v>
      </c>
      <c r="CBZ265" s="116"/>
      <c r="CCA265" s="116"/>
      <c r="CCB265" s="116"/>
      <c r="CCC265" s="116"/>
      <c r="CCD265" s="116"/>
      <c r="CCE265" s="116"/>
      <c r="CCF265" s="116"/>
      <c r="CCG265" s="116" t="s">
        <v>74</v>
      </c>
      <c r="CCH265" s="116"/>
      <c r="CCI265" s="116"/>
      <c r="CCJ265" s="116"/>
      <c r="CCK265" s="116"/>
      <c r="CCL265" s="116"/>
      <c r="CCM265" s="116"/>
      <c r="CCN265" s="116"/>
      <c r="CCO265" s="116" t="s">
        <v>74</v>
      </c>
      <c r="CCP265" s="116"/>
      <c r="CCQ265" s="116"/>
      <c r="CCR265" s="116"/>
      <c r="CCS265" s="116"/>
      <c r="CCT265" s="116"/>
      <c r="CCU265" s="116"/>
      <c r="CCV265" s="116"/>
      <c r="CCW265" s="116" t="s">
        <v>74</v>
      </c>
      <c r="CCX265" s="116"/>
      <c r="CCY265" s="116"/>
      <c r="CCZ265" s="116"/>
      <c r="CDA265" s="116"/>
      <c r="CDB265" s="116"/>
      <c r="CDC265" s="116"/>
      <c r="CDD265" s="116"/>
      <c r="CDE265" s="116" t="s">
        <v>74</v>
      </c>
      <c r="CDF265" s="116"/>
      <c r="CDG265" s="116"/>
      <c r="CDH265" s="116"/>
      <c r="CDI265" s="116"/>
      <c r="CDJ265" s="116"/>
      <c r="CDK265" s="116"/>
      <c r="CDL265" s="116"/>
      <c r="CDM265" s="116" t="s">
        <v>74</v>
      </c>
      <c r="CDN265" s="116"/>
      <c r="CDO265" s="116"/>
      <c r="CDP265" s="116"/>
      <c r="CDQ265" s="116"/>
      <c r="CDR265" s="116"/>
      <c r="CDS265" s="116"/>
      <c r="CDT265" s="116"/>
      <c r="CDU265" s="116" t="s">
        <v>74</v>
      </c>
      <c r="CDV265" s="116"/>
      <c r="CDW265" s="116"/>
      <c r="CDX265" s="116"/>
      <c r="CDY265" s="116"/>
      <c r="CDZ265" s="116"/>
      <c r="CEA265" s="116"/>
      <c r="CEB265" s="116"/>
      <c r="CEC265" s="116" t="s">
        <v>74</v>
      </c>
      <c r="CED265" s="116"/>
      <c r="CEE265" s="116"/>
      <c r="CEF265" s="116"/>
      <c r="CEG265" s="116"/>
      <c r="CEH265" s="116"/>
      <c r="CEI265" s="116"/>
      <c r="CEJ265" s="116"/>
      <c r="CEK265" s="116" t="s">
        <v>74</v>
      </c>
      <c r="CEL265" s="116"/>
      <c r="CEM265" s="116"/>
      <c r="CEN265" s="116"/>
      <c r="CEO265" s="116"/>
      <c r="CEP265" s="116"/>
      <c r="CEQ265" s="116"/>
      <c r="CER265" s="116"/>
      <c r="CES265" s="116" t="s">
        <v>74</v>
      </c>
      <c r="CET265" s="116"/>
      <c r="CEU265" s="116"/>
      <c r="CEV265" s="116"/>
      <c r="CEW265" s="116"/>
      <c r="CEX265" s="116"/>
      <c r="CEY265" s="116"/>
      <c r="CEZ265" s="116"/>
      <c r="CFA265" s="116" t="s">
        <v>74</v>
      </c>
      <c r="CFB265" s="116"/>
      <c r="CFC265" s="116"/>
      <c r="CFD265" s="116"/>
      <c r="CFE265" s="116"/>
      <c r="CFF265" s="116"/>
      <c r="CFG265" s="116"/>
      <c r="CFH265" s="116"/>
      <c r="CFI265" s="116" t="s">
        <v>74</v>
      </c>
      <c r="CFJ265" s="116"/>
      <c r="CFK265" s="116"/>
      <c r="CFL265" s="116"/>
      <c r="CFM265" s="116"/>
      <c r="CFN265" s="116"/>
      <c r="CFO265" s="116"/>
      <c r="CFP265" s="116"/>
      <c r="CFQ265" s="116" t="s">
        <v>74</v>
      </c>
      <c r="CFR265" s="116"/>
      <c r="CFS265" s="116"/>
      <c r="CFT265" s="116"/>
      <c r="CFU265" s="116"/>
      <c r="CFV265" s="116"/>
      <c r="CFW265" s="116"/>
      <c r="CFX265" s="116"/>
      <c r="CFY265" s="116" t="s">
        <v>74</v>
      </c>
      <c r="CFZ265" s="116"/>
      <c r="CGA265" s="116"/>
      <c r="CGB265" s="116"/>
      <c r="CGC265" s="116"/>
      <c r="CGD265" s="116"/>
      <c r="CGE265" s="116"/>
      <c r="CGF265" s="116"/>
      <c r="CGG265" s="116" t="s">
        <v>74</v>
      </c>
      <c r="CGH265" s="116"/>
      <c r="CGI265" s="116"/>
      <c r="CGJ265" s="116"/>
      <c r="CGK265" s="116"/>
      <c r="CGL265" s="116"/>
      <c r="CGM265" s="116"/>
      <c r="CGN265" s="116"/>
      <c r="CGO265" s="116" t="s">
        <v>74</v>
      </c>
      <c r="CGP265" s="116"/>
      <c r="CGQ265" s="116"/>
      <c r="CGR265" s="116"/>
      <c r="CGS265" s="116"/>
      <c r="CGT265" s="116"/>
      <c r="CGU265" s="116"/>
      <c r="CGV265" s="116"/>
      <c r="CGW265" s="116" t="s">
        <v>74</v>
      </c>
      <c r="CGX265" s="116"/>
      <c r="CGY265" s="116"/>
      <c r="CGZ265" s="116"/>
      <c r="CHA265" s="116"/>
      <c r="CHB265" s="116"/>
      <c r="CHC265" s="116"/>
      <c r="CHD265" s="116"/>
      <c r="CHE265" s="116" t="s">
        <v>74</v>
      </c>
      <c r="CHF265" s="116"/>
      <c r="CHG265" s="116"/>
      <c r="CHH265" s="116"/>
      <c r="CHI265" s="116"/>
      <c r="CHJ265" s="116"/>
      <c r="CHK265" s="116"/>
      <c r="CHL265" s="116"/>
      <c r="CHM265" s="116" t="s">
        <v>74</v>
      </c>
      <c r="CHN265" s="116"/>
      <c r="CHO265" s="116"/>
      <c r="CHP265" s="116"/>
      <c r="CHQ265" s="116"/>
      <c r="CHR265" s="116"/>
      <c r="CHS265" s="116"/>
      <c r="CHT265" s="116"/>
      <c r="CHU265" s="116" t="s">
        <v>74</v>
      </c>
      <c r="CHV265" s="116"/>
      <c r="CHW265" s="116"/>
      <c r="CHX265" s="116"/>
      <c r="CHY265" s="116"/>
      <c r="CHZ265" s="116"/>
      <c r="CIA265" s="116"/>
      <c r="CIB265" s="116"/>
      <c r="CIC265" s="116" t="s">
        <v>74</v>
      </c>
      <c r="CID265" s="116"/>
      <c r="CIE265" s="116"/>
      <c r="CIF265" s="116"/>
      <c r="CIG265" s="116"/>
      <c r="CIH265" s="116"/>
      <c r="CII265" s="116"/>
      <c r="CIJ265" s="116"/>
      <c r="CIK265" s="116" t="s">
        <v>74</v>
      </c>
      <c r="CIL265" s="116"/>
      <c r="CIM265" s="116"/>
      <c r="CIN265" s="116"/>
      <c r="CIO265" s="116"/>
      <c r="CIP265" s="116"/>
      <c r="CIQ265" s="116"/>
      <c r="CIR265" s="116"/>
      <c r="CIS265" s="116" t="s">
        <v>74</v>
      </c>
      <c r="CIT265" s="116"/>
      <c r="CIU265" s="116"/>
      <c r="CIV265" s="116"/>
      <c r="CIW265" s="116"/>
      <c r="CIX265" s="116"/>
      <c r="CIY265" s="116"/>
      <c r="CIZ265" s="116"/>
      <c r="CJA265" s="116" t="s">
        <v>74</v>
      </c>
      <c r="CJB265" s="116"/>
      <c r="CJC265" s="116"/>
      <c r="CJD265" s="116"/>
      <c r="CJE265" s="116"/>
      <c r="CJF265" s="116"/>
      <c r="CJG265" s="116"/>
      <c r="CJH265" s="116"/>
      <c r="CJI265" s="116" t="s">
        <v>74</v>
      </c>
      <c r="CJJ265" s="116"/>
      <c r="CJK265" s="116"/>
      <c r="CJL265" s="116"/>
      <c r="CJM265" s="116"/>
      <c r="CJN265" s="116"/>
      <c r="CJO265" s="116"/>
      <c r="CJP265" s="116"/>
      <c r="CJQ265" s="116" t="s">
        <v>74</v>
      </c>
      <c r="CJR265" s="116"/>
      <c r="CJS265" s="116"/>
      <c r="CJT265" s="116"/>
      <c r="CJU265" s="116"/>
      <c r="CJV265" s="116"/>
      <c r="CJW265" s="116"/>
      <c r="CJX265" s="116"/>
      <c r="CJY265" s="116" t="s">
        <v>74</v>
      </c>
      <c r="CJZ265" s="116"/>
      <c r="CKA265" s="116"/>
      <c r="CKB265" s="116"/>
      <c r="CKC265" s="116"/>
      <c r="CKD265" s="116"/>
      <c r="CKE265" s="116"/>
      <c r="CKF265" s="116"/>
      <c r="CKG265" s="116" t="s">
        <v>74</v>
      </c>
      <c r="CKH265" s="116"/>
      <c r="CKI265" s="116"/>
      <c r="CKJ265" s="116"/>
      <c r="CKK265" s="116"/>
      <c r="CKL265" s="116"/>
      <c r="CKM265" s="116"/>
      <c r="CKN265" s="116"/>
      <c r="CKO265" s="116" t="s">
        <v>74</v>
      </c>
      <c r="CKP265" s="116"/>
      <c r="CKQ265" s="116"/>
      <c r="CKR265" s="116"/>
      <c r="CKS265" s="116"/>
      <c r="CKT265" s="116"/>
      <c r="CKU265" s="116"/>
      <c r="CKV265" s="116"/>
      <c r="CKW265" s="116" t="s">
        <v>74</v>
      </c>
      <c r="CKX265" s="116"/>
      <c r="CKY265" s="116"/>
      <c r="CKZ265" s="116"/>
      <c r="CLA265" s="116"/>
      <c r="CLB265" s="116"/>
      <c r="CLC265" s="116"/>
      <c r="CLD265" s="116"/>
      <c r="CLE265" s="116" t="s">
        <v>74</v>
      </c>
      <c r="CLF265" s="116"/>
      <c r="CLG265" s="116"/>
      <c r="CLH265" s="116"/>
      <c r="CLI265" s="116"/>
      <c r="CLJ265" s="116"/>
      <c r="CLK265" s="116"/>
      <c r="CLL265" s="116"/>
      <c r="CLM265" s="116" t="s">
        <v>74</v>
      </c>
      <c r="CLN265" s="116"/>
      <c r="CLO265" s="116"/>
      <c r="CLP265" s="116"/>
      <c r="CLQ265" s="116"/>
      <c r="CLR265" s="116"/>
      <c r="CLS265" s="116"/>
      <c r="CLT265" s="116"/>
      <c r="CLU265" s="116" t="s">
        <v>74</v>
      </c>
      <c r="CLV265" s="116"/>
      <c r="CLW265" s="116"/>
      <c r="CLX265" s="116"/>
      <c r="CLY265" s="116"/>
      <c r="CLZ265" s="116"/>
      <c r="CMA265" s="116"/>
      <c r="CMB265" s="116"/>
      <c r="CMC265" s="116" t="s">
        <v>74</v>
      </c>
      <c r="CMD265" s="116"/>
      <c r="CME265" s="116"/>
      <c r="CMF265" s="116"/>
      <c r="CMG265" s="116"/>
      <c r="CMH265" s="116"/>
      <c r="CMI265" s="116"/>
      <c r="CMJ265" s="116"/>
      <c r="CMK265" s="116" t="s">
        <v>74</v>
      </c>
      <c r="CML265" s="116"/>
      <c r="CMM265" s="116"/>
      <c r="CMN265" s="116"/>
      <c r="CMO265" s="116"/>
      <c r="CMP265" s="116"/>
      <c r="CMQ265" s="116"/>
      <c r="CMR265" s="116"/>
      <c r="CMS265" s="116" t="s">
        <v>74</v>
      </c>
      <c r="CMT265" s="116"/>
      <c r="CMU265" s="116"/>
      <c r="CMV265" s="116"/>
      <c r="CMW265" s="116"/>
      <c r="CMX265" s="116"/>
      <c r="CMY265" s="116"/>
      <c r="CMZ265" s="116"/>
      <c r="CNA265" s="116" t="s">
        <v>74</v>
      </c>
      <c r="CNB265" s="116"/>
      <c r="CNC265" s="116"/>
      <c r="CND265" s="116"/>
      <c r="CNE265" s="116"/>
      <c r="CNF265" s="116"/>
      <c r="CNG265" s="116"/>
      <c r="CNH265" s="116"/>
      <c r="CNI265" s="116" t="s">
        <v>74</v>
      </c>
      <c r="CNJ265" s="116"/>
      <c r="CNK265" s="116"/>
      <c r="CNL265" s="116"/>
      <c r="CNM265" s="116"/>
      <c r="CNN265" s="116"/>
      <c r="CNO265" s="116"/>
      <c r="CNP265" s="116"/>
      <c r="CNQ265" s="116" t="s">
        <v>74</v>
      </c>
      <c r="CNR265" s="116"/>
      <c r="CNS265" s="116"/>
      <c r="CNT265" s="116"/>
      <c r="CNU265" s="116"/>
      <c r="CNV265" s="116"/>
      <c r="CNW265" s="116"/>
      <c r="CNX265" s="116"/>
      <c r="CNY265" s="116" t="s">
        <v>74</v>
      </c>
      <c r="CNZ265" s="116"/>
      <c r="COA265" s="116"/>
      <c r="COB265" s="116"/>
      <c r="COC265" s="116"/>
      <c r="COD265" s="116"/>
      <c r="COE265" s="116"/>
      <c r="COF265" s="116"/>
      <c r="COG265" s="116" t="s">
        <v>74</v>
      </c>
      <c r="COH265" s="116"/>
      <c r="COI265" s="116"/>
      <c r="COJ265" s="116"/>
      <c r="COK265" s="116"/>
      <c r="COL265" s="116"/>
      <c r="COM265" s="116"/>
      <c r="CON265" s="116"/>
      <c r="COO265" s="116" t="s">
        <v>74</v>
      </c>
      <c r="COP265" s="116"/>
      <c r="COQ265" s="116"/>
      <c r="COR265" s="116"/>
      <c r="COS265" s="116"/>
      <c r="COT265" s="116"/>
      <c r="COU265" s="116"/>
      <c r="COV265" s="116"/>
      <c r="COW265" s="116" t="s">
        <v>74</v>
      </c>
      <c r="COX265" s="116"/>
      <c r="COY265" s="116"/>
      <c r="COZ265" s="116"/>
      <c r="CPA265" s="116"/>
      <c r="CPB265" s="116"/>
      <c r="CPC265" s="116"/>
      <c r="CPD265" s="116"/>
      <c r="CPE265" s="116" t="s">
        <v>74</v>
      </c>
      <c r="CPF265" s="116"/>
      <c r="CPG265" s="116"/>
      <c r="CPH265" s="116"/>
      <c r="CPI265" s="116"/>
      <c r="CPJ265" s="116"/>
      <c r="CPK265" s="116"/>
      <c r="CPL265" s="116"/>
      <c r="CPM265" s="116" t="s">
        <v>74</v>
      </c>
      <c r="CPN265" s="116"/>
      <c r="CPO265" s="116"/>
      <c r="CPP265" s="116"/>
      <c r="CPQ265" s="116"/>
      <c r="CPR265" s="116"/>
      <c r="CPS265" s="116"/>
      <c r="CPT265" s="116"/>
      <c r="CPU265" s="116" t="s">
        <v>74</v>
      </c>
      <c r="CPV265" s="116"/>
      <c r="CPW265" s="116"/>
      <c r="CPX265" s="116"/>
      <c r="CPY265" s="116"/>
      <c r="CPZ265" s="116"/>
      <c r="CQA265" s="116"/>
      <c r="CQB265" s="116"/>
      <c r="CQC265" s="116" t="s">
        <v>74</v>
      </c>
      <c r="CQD265" s="116"/>
      <c r="CQE265" s="116"/>
      <c r="CQF265" s="116"/>
      <c r="CQG265" s="116"/>
      <c r="CQH265" s="116"/>
      <c r="CQI265" s="116"/>
      <c r="CQJ265" s="116"/>
      <c r="CQK265" s="116" t="s">
        <v>74</v>
      </c>
      <c r="CQL265" s="116"/>
      <c r="CQM265" s="116"/>
      <c r="CQN265" s="116"/>
      <c r="CQO265" s="116"/>
      <c r="CQP265" s="116"/>
      <c r="CQQ265" s="116"/>
      <c r="CQR265" s="116"/>
      <c r="CQS265" s="116" t="s">
        <v>74</v>
      </c>
      <c r="CQT265" s="116"/>
      <c r="CQU265" s="116"/>
      <c r="CQV265" s="116"/>
      <c r="CQW265" s="116"/>
      <c r="CQX265" s="116"/>
      <c r="CQY265" s="116"/>
      <c r="CQZ265" s="116"/>
      <c r="CRA265" s="116" t="s">
        <v>74</v>
      </c>
      <c r="CRB265" s="116"/>
      <c r="CRC265" s="116"/>
      <c r="CRD265" s="116"/>
      <c r="CRE265" s="116"/>
      <c r="CRF265" s="116"/>
      <c r="CRG265" s="116"/>
      <c r="CRH265" s="116"/>
      <c r="CRI265" s="116" t="s">
        <v>74</v>
      </c>
      <c r="CRJ265" s="116"/>
      <c r="CRK265" s="116"/>
      <c r="CRL265" s="116"/>
      <c r="CRM265" s="116"/>
      <c r="CRN265" s="116"/>
      <c r="CRO265" s="116"/>
      <c r="CRP265" s="116"/>
      <c r="CRQ265" s="116" t="s">
        <v>74</v>
      </c>
      <c r="CRR265" s="116"/>
      <c r="CRS265" s="116"/>
      <c r="CRT265" s="116"/>
      <c r="CRU265" s="116"/>
      <c r="CRV265" s="116"/>
      <c r="CRW265" s="116"/>
      <c r="CRX265" s="116"/>
      <c r="CRY265" s="116" t="s">
        <v>74</v>
      </c>
      <c r="CRZ265" s="116"/>
      <c r="CSA265" s="116"/>
      <c r="CSB265" s="116"/>
      <c r="CSC265" s="116"/>
      <c r="CSD265" s="116"/>
      <c r="CSE265" s="116"/>
      <c r="CSF265" s="116"/>
      <c r="CSG265" s="116" t="s">
        <v>74</v>
      </c>
      <c r="CSH265" s="116"/>
      <c r="CSI265" s="116"/>
      <c r="CSJ265" s="116"/>
      <c r="CSK265" s="116"/>
      <c r="CSL265" s="116"/>
      <c r="CSM265" s="116"/>
      <c r="CSN265" s="116"/>
      <c r="CSO265" s="116" t="s">
        <v>74</v>
      </c>
      <c r="CSP265" s="116"/>
      <c r="CSQ265" s="116"/>
      <c r="CSR265" s="116"/>
      <c r="CSS265" s="116"/>
      <c r="CST265" s="116"/>
      <c r="CSU265" s="116"/>
      <c r="CSV265" s="116"/>
      <c r="CSW265" s="116" t="s">
        <v>74</v>
      </c>
      <c r="CSX265" s="116"/>
      <c r="CSY265" s="116"/>
      <c r="CSZ265" s="116"/>
      <c r="CTA265" s="116"/>
      <c r="CTB265" s="116"/>
      <c r="CTC265" s="116"/>
      <c r="CTD265" s="116"/>
      <c r="CTE265" s="116" t="s">
        <v>74</v>
      </c>
      <c r="CTF265" s="116"/>
      <c r="CTG265" s="116"/>
      <c r="CTH265" s="116"/>
      <c r="CTI265" s="116"/>
      <c r="CTJ265" s="116"/>
      <c r="CTK265" s="116"/>
      <c r="CTL265" s="116"/>
      <c r="CTM265" s="116" t="s">
        <v>74</v>
      </c>
      <c r="CTN265" s="116"/>
      <c r="CTO265" s="116"/>
      <c r="CTP265" s="116"/>
      <c r="CTQ265" s="116"/>
      <c r="CTR265" s="116"/>
      <c r="CTS265" s="116"/>
      <c r="CTT265" s="116"/>
      <c r="CTU265" s="116" t="s">
        <v>74</v>
      </c>
      <c r="CTV265" s="116"/>
      <c r="CTW265" s="116"/>
      <c r="CTX265" s="116"/>
      <c r="CTY265" s="116"/>
      <c r="CTZ265" s="116"/>
      <c r="CUA265" s="116"/>
      <c r="CUB265" s="116"/>
      <c r="CUC265" s="116" t="s">
        <v>74</v>
      </c>
      <c r="CUD265" s="116"/>
      <c r="CUE265" s="116"/>
      <c r="CUF265" s="116"/>
      <c r="CUG265" s="116"/>
      <c r="CUH265" s="116"/>
      <c r="CUI265" s="116"/>
      <c r="CUJ265" s="116"/>
      <c r="CUK265" s="116" t="s">
        <v>74</v>
      </c>
      <c r="CUL265" s="116"/>
      <c r="CUM265" s="116"/>
      <c r="CUN265" s="116"/>
      <c r="CUO265" s="116"/>
      <c r="CUP265" s="116"/>
      <c r="CUQ265" s="116"/>
      <c r="CUR265" s="116"/>
      <c r="CUS265" s="116" t="s">
        <v>74</v>
      </c>
      <c r="CUT265" s="116"/>
      <c r="CUU265" s="116"/>
      <c r="CUV265" s="116"/>
      <c r="CUW265" s="116"/>
      <c r="CUX265" s="116"/>
      <c r="CUY265" s="116"/>
      <c r="CUZ265" s="116"/>
      <c r="CVA265" s="116" t="s">
        <v>74</v>
      </c>
      <c r="CVB265" s="116"/>
      <c r="CVC265" s="116"/>
      <c r="CVD265" s="116"/>
      <c r="CVE265" s="116"/>
      <c r="CVF265" s="116"/>
      <c r="CVG265" s="116"/>
      <c r="CVH265" s="116"/>
      <c r="CVI265" s="116" t="s">
        <v>74</v>
      </c>
      <c r="CVJ265" s="116"/>
      <c r="CVK265" s="116"/>
      <c r="CVL265" s="116"/>
      <c r="CVM265" s="116"/>
      <c r="CVN265" s="116"/>
      <c r="CVO265" s="116"/>
      <c r="CVP265" s="116"/>
      <c r="CVQ265" s="116" t="s">
        <v>74</v>
      </c>
      <c r="CVR265" s="116"/>
      <c r="CVS265" s="116"/>
      <c r="CVT265" s="116"/>
      <c r="CVU265" s="116"/>
      <c r="CVV265" s="116"/>
      <c r="CVW265" s="116"/>
      <c r="CVX265" s="116"/>
      <c r="CVY265" s="116" t="s">
        <v>74</v>
      </c>
      <c r="CVZ265" s="116"/>
      <c r="CWA265" s="116"/>
      <c r="CWB265" s="116"/>
      <c r="CWC265" s="116"/>
      <c r="CWD265" s="116"/>
      <c r="CWE265" s="116"/>
      <c r="CWF265" s="116"/>
      <c r="CWG265" s="116" t="s">
        <v>74</v>
      </c>
      <c r="CWH265" s="116"/>
      <c r="CWI265" s="116"/>
      <c r="CWJ265" s="116"/>
      <c r="CWK265" s="116"/>
      <c r="CWL265" s="116"/>
      <c r="CWM265" s="116"/>
      <c r="CWN265" s="116"/>
      <c r="CWO265" s="116" t="s">
        <v>74</v>
      </c>
      <c r="CWP265" s="116"/>
      <c r="CWQ265" s="116"/>
      <c r="CWR265" s="116"/>
      <c r="CWS265" s="116"/>
      <c r="CWT265" s="116"/>
      <c r="CWU265" s="116"/>
      <c r="CWV265" s="116"/>
      <c r="CWW265" s="116" t="s">
        <v>74</v>
      </c>
      <c r="CWX265" s="116"/>
      <c r="CWY265" s="116"/>
      <c r="CWZ265" s="116"/>
      <c r="CXA265" s="116"/>
      <c r="CXB265" s="116"/>
      <c r="CXC265" s="116"/>
      <c r="CXD265" s="116"/>
      <c r="CXE265" s="116" t="s">
        <v>74</v>
      </c>
      <c r="CXF265" s="116"/>
      <c r="CXG265" s="116"/>
      <c r="CXH265" s="116"/>
      <c r="CXI265" s="116"/>
      <c r="CXJ265" s="116"/>
      <c r="CXK265" s="116"/>
      <c r="CXL265" s="116"/>
      <c r="CXM265" s="116" t="s">
        <v>74</v>
      </c>
      <c r="CXN265" s="116"/>
      <c r="CXO265" s="116"/>
      <c r="CXP265" s="116"/>
      <c r="CXQ265" s="116"/>
      <c r="CXR265" s="116"/>
      <c r="CXS265" s="116"/>
      <c r="CXT265" s="116"/>
      <c r="CXU265" s="116" t="s">
        <v>74</v>
      </c>
      <c r="CXV265" s="116"/>
      <c r="CXW265" s="116"/>
      <c r="CXX265" s="116"/>
      <c r="CXY265" s="116"/>
      <c r="CXZ265" s="116"/>
      <c r="CYA265" s="116"/>
      <c r="CYB265" s="116"/>
      <c r="CYC265" s="116" t="s">
        <v>74</v>
      </c>
      <c r="CYD265" s="116"/>
      <c r="CYE265" s="116"/>
      <c r="CYF265" s="116"/>
      <c r="CYG265" s="116"/>
      <c r="CYH265" s="116"/>
      <c r="CYI265" s="116"/>
      <c r="CYJ265" s="116"/>
      <c r="CYK265" s="116" t="s">
        <v>74</v>
      </c>
      <c r="CYL265" s="116"/>
      <c r="CYM265" s="116"/>
      <c r="CYN265" s="116"/>
      <c r="CYO265" s="116"/>
      <c r="CYP265" s="116"/>
      <c r="CYQ265" s="116"/>
      <c r="CYR265" s="116"/>
      <c r="CYS265" s="116" t="s">
        <v>74</v>
      </c>
      <c r="CYT265" s="116"/>
      <c r="CYU265" s="116"/>
      <c r="CYV265" s="116"/>
      <c r="CYW265" s="116"/>
      <c r="CYX265" s="116"/>
      <c r="CYY265" s="116"/>
      <c r="CYZ265" s="116"/>
      <c r="CZA265" s="116" t="s">
        <v>74</v>
      </c>
      <c r="CZB265" s="116"/>
      <c r="CZC265" s="116"/>
      <c r="CZD265" s="116"/>
      <c r="CZE265" s="116"/>
      <c r="CZF265" s="116"/>
      <c r="CZG265" s="116"/>
      <c r="CZH265" s="116"/>
      <c r="CZI265" s="116" t="s">
        <v>74</v>
      </c>
      <c r="CZJ265" s="116"/>
      <c r="CZK265" s="116"/>
      <c r="CZL265" s="116"/>
      <c r="CZM265" s="116"/>
      <c r="CZN265" s="116"/>
      <c r="CZO265" s="116"/>
      <c r="CZP265" s="116"/>
      <c r="CZQ265" s="116" t="s">
        <v>74</v>
      </c>
      <c r="CZR265" s="116"/>
      <c r="CZS265" s="116"/>
      <c r="CZT265" s="116"/>
      <c r="CZU265" s="116"/>
      <c r="CZV265" s="116"/>
      <c r="CZW265" s="116"/>
      <c r="CZX265" s="116"/>
      <c r="CZY265" s="116" t="s">
        <v>74</v>
      </c>
      <c r="CZZ265" s="116"/>
      <c r="DAA265" s="116"/>
      <c r="DAB265" s="116"/>
      <c r="DAC265" s="116"/>
      <c r="DAD265" s="116"/>
      <c r="DAE265" s="116"/>
      <c r="DAF265" s="116"/>
      <c r="DAG265" s="116" t="s">
        <v>74</v>
      </c>
      <c r="DAH265" s="116"/>
      <c r="DAI265" s="116"/>
      <c r="DAJ265" s="116"/>
      <c r="DAK265" s="116"/>
      <c r="DAL265" s="116"/>
      <c r="DAM265" s="116"/>
      <c r="DAN265" s="116"/>
      <c r="DAO265" s="116" t="s">
        <v>74</v>
      </c>
      <c r="DAP265" s="116"/>
      <c r="DAQ265" s="116"/>
      <c r="DAR265" s="116"/>
      <c r="DAS265" s="116"/>
      <c r="DAT265" s="116"/>
      <c r="DAU265" s="116"/>
      <c r="DAV265" s="116"/>
      <c r="DAW265" s="116" t="s">
        <v>74</v>
      </c>
      <c r="DAX265" s="116"/>
      <c r="DAY265" s="116"/>
      <c r="DAZ265" s="116"/>
      <c r="DBA265" s="116"/>
      <c r="DBB265" s="116"/>
      <c r="DBC265" s="116"/>
      <c r="DBD265" s="116"/>
      <c r="DBE265" s="116" t="s">
        <v>74</v>
      </c>
      <c r="DBF265" s="116"/>
      <c r="DBG265" s="116"/>
      <c r="DBH265" s="116"/>
      <c r="DBI265" s="116"/>
      <c r="DBJ265" s="116"/>
      <c r="DBK265" s="116"/>
      <c r="DBL265" s="116"/>
      <c r="DBM265" s="116" t="s">
        <v>74</v>
      </c>
      <c r="DBN265" s="116"/>
      <c r="DBO265" s="116"/>
      <c r="DBP265" s="116"/>
      <c r="DBQ265" s="116"/>
      <c r="DBR265" s="116"/>
      <c r="DBS265" s="116"/>
      <c r="DBT265" s="116"/>
      <c r="DBU265" s="116" t="s">
        <v>74</v>
      </c>
      <c r="DBV265" s="116"/>
      <c r="DBW265" s="116"/>
      <c r="DBX265" s="116"/>
      <c r="DBY265" s="116"/>
      <c r="DBZ265" s="116"/>
      <c r="DCA265" s="116"/>
      <c r="DCB265" s="116"/>
      <c r="DCC265" s="116" t="s">
        <v>74</v>
      </c>
      <c r="DCD265" s="116"/>
      <c r="DCE265" s="116"/>
      <c r="DCF265" s="116"/>
      <c r="DCG265" s="116"/>
      <c r="DCH265" s="116"/>
      <c r="DCI265" s="116"/>
      <c r="DCJ265" s="116"/>
      <c r="DCK265" s="116" t="s">
        <v>74</v>
      </c>
      <c r="DCL265" s="116"/>
      <c r="DCM265" s="116"/>
      <c r="DCN265" s="116"/>
      <c r="DCO265" s="116"/>
      <c r="DCP265" s="116"/>
      <c r="DCQ265" s="116"/>
      <c r="DCR265" s="116"/>
      <c r="DCS265" s="116" t="s">
        <v>74</v>
      </c>
      <c r="DCT265" s="116"/>
      <c r="DCU265" s="116"/>
      <c r="DCV265" s="116"/>
      <c r="DCW265" s="116"/>
      <c r="DCX265" s="116"/>
      <c r="DCY265" s="116"/>
      <c r="DCZ265" s="116"/>
      <c r="DDA265" s="116" t="s">
        <v>74</v>
      </c>
      <c r="DDB265" s="116"/>
      <c r="DDC265" s="116"/>
      <c r="DDD265" s="116"/>
      <c r="DDE265" s="116"/>
      <c r="DDF265" s="116"/>
      <c r="DDG265" s="116"/>
      <c r="DDH265" s="116"/>
      <c r="DDI265" s="116" t="s">
        <v>74</v>
      </c>
      <c r="DDJ265" s="116"/>
      <c r="DDK265" s="116"/>
      <c r="DDL265" s="116"/>
      <c r="DDM265" s="116"/>
      <c r="DDN265" s="116"/>
      <c r="DDO265" s="116"/>
      <c r="DDP265" s="116"/>
      <c r="DDQ265" s="116" t="s">
        <v>74</v>
      </c>
      <c r="DDR265" s="116"/>
      <c r="DDS265" s="116"/>
      <c r="DDT265" s="116"/>
      <c r="DDU265" s="116"/>
      <c r="DDV265" s="116"/>
      <c r="DDW265" s="116"/>
      <c r="DDX265" s="116"/>
      <c r="DDY265" s="116" t="s">
        <v>74</v>
      </c>
      <c r="DDZ265" s="116"/>
      <c r="DEA265" s="116"/>
      <c r="DEB265" s="116"/>
      <c r="DEC265" s="116"/>
      <c r="DED265" s="116"/>
      <c r="DEE265" s="116"/>
      <c r="DEF265" s="116"/>
      <c r="DEG265" s="116" t="s">
        <v>74</v>
      </c>
      <c r="DEH265" s="116"/>
      <c r="DEI265" s="116"/>
      <c r="DEJ265" s="116"/>
      <c r="DEK265" s="116"/>
      <c r="DEL265" s="116"/>
      <c r="DEM265" s="116"/>
      <c r="DEN265" s="116"/>
      <c r="DEO265" s="116" t="s">
        <v>74</v>
      </c>
      <c r="DEP265" s="116"/>
      <c r="DEQ265" s="116"/>
      <c r="DER265" s="116"/>
      <c r="DES265" s="116"/>
      <c r="DET265" s="116"/>
      <c r="DEU265" s="116"/>
      <c r="DEV265" s="116"/>
      <c r="DEW265" s="116" t="s">
        <v>74</v>
      </c>
      <c r="DEX265" s="116"/>
      <c r="DEY265" s="116"/>
      <c r="DEZ265" s="116"/>
      <c r="DFA265" s="116"/>
      <c r="DFB265" s="116"/>
      <c r="DFC265" s="116"/>
      <c r="DFD265" s="116"/>
      <c r="DFE265" s="116" t="s">
        <v>74</v>
      </c>
      <c r="DFF265" s="116"/>
      <c r="DFG265" s="116"/>
      <c r="DFH265" s="116"/>
      <c r="DFI265" s="116"/>
      <c r="DFJ265" s="116"/>
      <c r="DFK265" s="116"/>
      <c r="DFL265" s="116"/>
      <c r="DFM265" s="116" t="s">
        <v>74</v>
      </c>
      <c r="DFN265" s="116"/>
      <c r="DFO265" s="116"/>
      <c r="DFP265" s="116"/>
      <c r="DFQ265" s="116"/>
      <c r="DFR265" s="116"/>
      <c r="DFS265" s="116"/>
      <c r="DFT265" s="116"/>
      <c r="DFU265" s="116" t="s">
        <v>74</v>
      </c>
      <c r="DFV265" s="116"/>
      <c r="DFW265" s="116"/>
      <c r="DFX265" s="116"/>
      <c r="DFY265" s="116"/>
      <c r="DFZ265" s="116"/>
      <c r="DGA265" s="116"/>
      <c r="DGB265" s="116"/>
      <c r="DGC265" s="116" t="s">
        <v>74</v>
      </c>
      <c r="DGD265" s="116"/>
      <c r="DGE265" s="116"/>
      <c r="DGF265" s="116"/>
      <c r="DGG265" s="116"/>
      <c r="DGH265" s="116"/>
      <c r="DGI265" s="116"/>
      <c r="DGJ265" s="116"/>
      <c r="DGK265" s="116" t="s">
        <v>74</v>
      </c>
      <c r="DGL265" s="116"/>
      <c r="DGM265" s="116"/>
      <c r="DGN265" s="116"/>
      <c r="DGO265" s="116"/>
      <c r="DGP265" s="116"/>
      <c r="DGQ265" s="116"/>
      <c r="DGR265" s="116"/>
      <c r="DGS265" s="116" t="s">
        <v>74</v>
      </c>
      <c r="DGT265" s="116"/>
      <c r="DGU265" s="116"/>
      <c r="DGV265" s="116"/>
      <c r="DGW265" s="116"/>
      <c r="DGX265" s="116"/>
      <c r="DGY265" s="116"/>
      <c r="DGZ265" s="116"/>
      <c r="DHA265" s="116" t="s">
        <v>74</v>
      </c>
      <c r="DHB265" s="116"/>
      <c r="DHC265" s="116"/>
      <c r="DHD265" s="116"/>
      <c r="DHE265" s="116"/>
      <c r="DHF265" s="116"/>
      <c r="DHG265" s="116"/>
      <c r="DHH265" s="116"/>
      <c r="DHI265" s="116" t="s">
        <v>74</v>
      </c>
      <c r="DHJ265" s="116"/>
      <c r="DHK265" s="116"/>
      <c r="DHL265" s="116"/>
      <c r="DHM265" s="116"/>
      <c r="DHN265" s="116"/>
      <c r="DHO265" s="116"/>
      <c r="DHP265" s="116"/>
      <c r="DHQ265" s="116" t="s">
        <v>74</v>
      </c>
      <c r="DHR265" s="116"/>
      <c r="DHS265" s="116"/>
      <c r="DHT265" s="116"/>
      <c r="DHU265" s="116"/>
      <c r="DHV265" s="116"/>
      <c r="DHW265" s="116"/>
      <c r="DHX265" s="116"/>
      <c r="DHY265" s="116" t="s">
        <v>74</v>
      </c>
      <c r="DHZ265" s="116"/>
      <c r="DIA265" s="116"/>
      <c r="DIB265" s="116"/>
      <c r="DIC265" s="116"/>
      <c r="DID265" s="116"/>
      <c r="DIE265" s="116"/>
      <c r="DIF265" s="116"/>
      <c r="DIG265" s="116" t="s">
        <v>74</v>
      </c>
      <c r="DIH265" s="116"/>
      <c r="DII265" s="116"/>
      <c r="DIJ265" s="116"/>
      <c r="DIK265" s="116"/>
      <c r="DIL265" s="116"/>
      <c r="DIM265" s="116"/>
      <c r="DIN265" s="116"/>
      <c r="DIO265" s="116" t="s">
        <v>74</v>
      </c>
      <c r="DIP265" s="116"/>
      <c r="DIQ265" s="116"/>
      <c r="DIR265" s="116"/>
      <c r="DIS265" s="116"/>
      <c r="DIT265" s="116"/>
      <c r="DIU265" s="116"/>
      <c r="DIV265" s="116"/>
      <c r="DIW265" s="116" t="s">
        <v>74</v>
      </c>
      <c r="DIX265" s="116"/>
      <c r="DIY265" s="116"/>
      <c r="DIZ265" s="116"/>
      <c r="DJA265" s="116"/>
      <c r="DJB265" s="116"/>
      <c r="DJC265" s="116"/>
      <c r="DJD265" s="116"/>
      <c r="DJE265" s="116" t="s">
        <v>74</v>
      </c>
      <c r="DJF265" s="116"/>
      <c r="DJG265" s="116"/>
      <c r="DJH265" s="116"/>
      <c r="DJI265" s="116"/>
      <c r="DJJ265" s="116"/>
      <c r="DJK265" s="116"/>
      <c r="DJL265" s="116"/>
      <c r="DJM265" s="116" t="s">
        <v>74</v>
      </c>
      <c r="DJN265" s="116"/>
      <c r="DJO265" s="116"/>
      <c r="DJP265" s="116"/>
      <c r="DJQ265" s="116"/>
      <c r="DJR265" s="116"/>
      <c r="DJS265" s="116"/>
      <c r="DJT265" s="116"/>
      <c r="DJU265" s="116" t="s">
        <v>74</v>
      </c>
      <c r="DJV265" s="116"/>
      <c r="DJW265" s="116"/>
      <c r="DJX265" s="116"/>
      <c r="DJY265" s="116"/>
      <c r="DJZ265" s="116"/>
      <c r="DKA265" s="116"/>
      <c r="DKB265" s="116"/>
      <c r="DKC265" s="116" t="s">
        <v>74</v>
      </c>
      <c r="DKD265" s="116"/>
      <c r="DKE265" s="116"/>
      <c r="DKF265" s="116"/>
      <c r="DKG265" s="116"/>
      <c r="DKH265" s="116"/>
      <c r="DKI265" s="116"/>
      <c r="DKJ265" s="116"/>
      <c r="DKK265" s="116" t="s">
        <v>74</v>
      </c>
      <c r="DKL265" s="116"/>
      <c r="DKM265" s="116"/>
      <c r="DKN265" s="116"/>
      <c r="DKO265" s="116"/>
      <c r="DKP265" s="116"/>
      <c r="DKQ265" s="116"/>
      <c r="DKR265" s="116"/>
      <c r="DKS265" s="116" t="s">
        <v>74</v>
      </c>
      <c r="DKT265" s="116"/>
      <c r="DKU265" s="116"/>
      <c r="DKV265" s="116"/>
      <c r="DKW265" s="116"/>
      <c r="DKX265" s="116"/>
      <c r="DKY265" s="116"/>
      <c r="DKZ265" s="116"/>
      <c r="DLA265" s="116" t="s">
        <v>74</v>
      </c>
      <c r="DLB265" s="116"/>
      <c r="DLC265" s="116"/>
      <c r="DLD265" s="116"/>
      <c r="DLE265" s="116"/>
      <c r="DLF265" s="116"/>
      <c r="DLG265" s="116"/>
      <c r="DLH265" s="116"/>
      <c r="DLI265" s="116" t="s">
        <v>74</v>
      </c>
      <c r="DLJ265" s="116"/>
      <c r="DLK265" s="116"/>
      <c r="DLL265" s="116"/>
      <c r="DLM265" s="116"/>
      <c r="DLN265" s="116"/>
      <c r="DLO265" s="116"/>
      <c r="DLP265" s="116"/>
      <c r="DLQ265" s="116" t="s">
        <v>74</v>
      </c>
      <c r="DLR265" s="116"/>
      <c r="DLS265" s="116"/>
      <c r="DLT265" s="116"/>
      <c r="DLU265" s="116"/>
      <c r="DLV265" s="116"/>
      <c r="DLW265" s="116"/>
      <c r="DLX265" s="116"/>
      <c r="DLY265" s="116" t="s">
        <v>74</v>
      </c>
      <c r="DLZ265" s="116"/>
      <c r="DMA265" s="116"/>
      <c r="DMB265" s="116"/>
      <c r="DMC265" s="116"/>
      <c r="DMD265" s="116"/>
      <c r="DME265" s="116"/>
      <c r="DMF265" s="116"/>
      <c r="DMG265" s="116" t="s">
        <v>74</v>
      </c>
      <c r="DMH265" s="116"/>
      <c r="DMI265" s="116"/>
      <c r="DMJ265" s="116"/>
      <c r="DMK265" s="116"/>
      <c r="DML265" s="116"/>
      <c r="DMM265" s="116"/>
      <c r="DMN265" s="116"/>
      <c r="DMO265" s="116" t="s">
        <v>74</v>
      </c>
      <c r="DMP265" s="116"/>
      <c r="DMQ265" s="116"/>
      <c r="DMR265" s="116"/>
      <c r="DMS265" s="116"/>
      <c r="DMT265" s="116"/>
      <c r="DMU265" s="116"/>
      <c r="DMV265" s="116"/>
      <c r="DMW265" s="116" t="s">
        <v>74</v>
      </c>
      <c r="DMX265" s="116"/>
      <c r="DMY265" s="116"/>
      <c r="DMZ265" s="116"/>
      <c r="DNA265" s="116"/>
      <c r="DNB265" s="116"/>
      <c r="DNC265" s="116"/>
      <c r="DND265" s="116"/>
      <c r="DNE265" s="116" t="s">
        <v>74</v>
      </c>
      <c r="DNF265" s="116"/>
      <c r="DNG265" s="116"/>
      <c r="DNH265" s="116"/>
      <c r="DNI265" s="116"/>
      <c r="DNJ265" s="116"/>
      <c r="DNK265" s="116"/>
      <c r="DNL265" s="116"/>
      <c r="DNM265" s="116" t="s">
        <v>74</v>
      </c>
      <c r="DNN265" s="116"/>
      <c r="DNO265" s="116"/>
      <c r="DNP265" s="116"/>
      <c r="DNQ265" s="116"/>
      <c r="DNR265" s="116"/>
      <c r="DNS265" s="116"/>
      <c r="DNT265" s="116"/>
      <c r="DNU265" s="116" t="s">
        <v>74</v>
      </c>
      <c r="DNV265" s="116"/>
      <c r="DNW265" s="116"/>
      <c r="DNX265" s="116"/>
      <c r="DNY265" s="116"/>
      <c r="DNZ265" s="116"/>
      <c r="DOA265" s="116"/>
      <c r="DOB265" s="116"/>
      <c r="DOC265" s="116" t="s">
        <v>74</v>
      </c>
      <c r="DOD265" s="116"/>
      <c r="DOE265" s="116"/>
      <c r="DOF265" s="116"/>
      <c r="DOG265" s="116"/>
      <c r="DOH265" s="116"/>
      <c r="DOI265" s="116"/>
      <c r="DOJ265" s="116"/>
      <c r="DOK265" s="116" t="s">
        <v>74</v>
      </c>
      <c r="DOL265" s="116"/>
      <c r="DOM265" s="116"/>
      <c r="DON265" s="116"/>
      <c r="DOO265" s="116"/>
      <c r="DOP265" s="116"/>
      <c r="DOQ265" s="116"/>
      <c r="DOR265" s="116"/>
      <c r="DOS265" s="116" t="s">
        <v>74</v>
      </c>
      <c r="DOT265" s="116"/>
      <c r="DOU265" s="116"/>
      <c r="DOV265" s="116"/>
      <c r="DOW265" s="116"/>
      <c r="DOX265" s="116"/>
      <c r="DOY265" s="116"/>
      <c r="DOZ265" s="116"/>
      <c r="DPA265" s="116" t="s">
        <v>74</v>
      </c>
      <c r="DPB265" s="116"/>
      <c r="DPC265" s="116"/>
      <c r="DPD265" s="116"/>
      <c r="DPE265" s="116"/>
      <c r="DPF265" s="116"/>
      <c r="DPG265" s="116"/>
      <c r="DPH265" s="116"/>
      <c r="DPI265" s="116" t="s">
        <v>74</v>
      </c>
      <c r="DPJ265" s="116"/>
      <c r="DPK265" s="116"/>
      <c r="DPL265" s="116"/>
      <c r="DPM265" s="116"/>
      <c r="DPN265" s="116"/>
      <c r="DPO265" s="116"/>
      <c r="DPP265" s="116"/>
      <c r="DPQ265" s="116" t="s">
        <v>74</v>
      </c>
      <c r="DPR265" s="116"/>
      <c r="DPS265" s="116"/>
      <c r="DPT265" s="116"/>
      <c r="DPU265" s="116"/>
      <c r="DPV265" s="116"/>
      <c r="DPW265" s="116"/>
      <c r="DPX265" s="116"/>
      <c r="DPY265" s="116" t="s">
        <v>74</v>
      </c>
      <c r="DPZ265" s="116"/>
      <c r="DQA265" s="116"/>
      <c r="DQB265" s="116"/>
      <c r="DQC265" s="116"/>
      <c r="DQD265" s="116"/>
      <c r="DQE265" s="116"/>
      <c r="DQF265" s="116"/>
      <c r="DQG265" s="116" t="s">
        <v>74</v>
      </c>
      <c r="DQH265" s="116"/>
      <c r="DQI265" s="116"/>
      <c r="DQJ265" s="116"/>
      <c r="DQK265" s="116"/>
      <c r="DQL265" s="116"/>
      <c r="DQM265" s="116"/>
      <c r="DQN265" s="116"/>
      <c r="DQO265" s="116" t="s">
        <v>74</v>
      </c>
      <c r="DQP265" s="116"/>
      <c r="DQQ265" s="116"/>
      <c r="DQR265" s="116"/>
      <c r="DQS265" s="116"/>
      <c r="DQT265" s="116"/>
      <c r="DQU265" s="116"/>
      <c r="DQV265" s="116"/>
      <c r="DQW265" s="116" t="s">
        <v>74</v>
      </c>
      <c r="DQX265" s="116"/>
      <c r="DQY265" s="116"/>
      <c r="DQZ265" s="116"/>
      <c r="DRA265" s="116"/>
      <c r="DRB265" s="116"/>
      <c r="DRC265" s="116"/>
      <c r="DRD265" s="116"/>
      <c r="DRE265" s="116" t="s">
        <v>74</v>
      </c>
      <c r="DRF265" s="116"/>
      <c r="DRG265" s="116"/>
      <c r="DRH265" s="116"/>
      <c r="DRI265" s="116"/>
      <c r="DRJ265" s="116"/>
      <c r="DRK265" s="116"/>
      <c r="DRL265" s="116"/>
      <c r="DRM265" s="116" t="s">
        <v>74</v>
      </c>
      <c r="DRN265" s="116"/>
      <c r="DRO265" s="116"/>
      <c r="DRP265" s="116"/>
      <c r="DRQ265" s="116"/>
      <c r="DRR265" s="116"/>
      <c r="DRS265" s="116"/>
      <c r="DRT265" s="116"/>
      <c r="DRU265" s="116" t="s">
        <v>74</v>
      </c>
      <c r="DRV265" s="116"/>
      <c r="DRW265" s="116"/>
      <c r="DRX265" s="116"/>
      <c r="DRY265" s="116"/>
      <c r="DRZ265" s="116"/>
      <c r="DSA265" s="116"/>
      <c r="DSB265" s="116"/>
      <c r="DSC265" s="116" t="s">
        <v>74</v>
      </c>
      <c r="DSD265" s="116"/>
      <c r="DSE265" s="116"/>
      <c r="DSF265" s="116"/>
      <c r="DSG265" s="116"/>
      <c r="DSH265" s="116"/>
      <c r="DSI265" s="116"/>
      <c r="DSJ265" s="116"/>
      <c r="DSK265" s="116" t="s">
        <v>74</v>
      </c>
      <c r="DSL265" s="116"/>
      <c r="DSM265" s="116"/>
      <c r="DSN265" s="116"/>
      <c r="DSO265" s="116"/>
      <c r="DSP265" s="116"/>
      <c r="DSQ265" s="116"/>
      <c r="DSR265" s="116"/>
      <c r="DSS265" s="116" t="s">
        <v>74</v>
      </c>
      <c r="DST265" s="116"/>
      <c r="DSU265" s="116"/>
      <c r="DSV265" s="116"/>
      <c r="DSW265" s="116"/>
      <c r="DSX265" s="116"/>
      <c r="DSY265" s="116"/>
      <c r="DSZ265" s="116"/>
      <c r="DTA265" s="116" t="s">
        <v>74</v>
      </c>
      <c r="DTB265" s="116"/>
      <c r="DTC265" s="116"/>
      <c r="DTD265" s="116"/>
      <c r="DTE265" s="116"/>
      <c r="DTF265" s="116"/>
      <c r="DTG265" s="116"/>
      <c r="DTH265" s="116"/>
      <c r="DTI265" s="116" t="s">
        <v>74</v>
      </c>
      <c r="DTJ265" s="116"/>
      <c r="DTK265" s="116"/>
      <c r="DTL265" s="116"/>
      <c r="DTM265" s="116"/>
      <c r="DTN265" s="116"/>
      <c r="DTO265" s="116"/>
      <c r="DTP265" s="116"/>
      <c r="DTQ265" s="116" t="s">
        <v>74</v>
      </c>
      <c r="DTR265" s="116"/>
      <c r="DTS265" s="116"/>
      <c r="DTT265" s="116"/>
      <c r="DTU265" s="116"/>
      <c r="DTV265" s="116"/>
      <c r="DTW265" s="116"/>
      <c r="DTX265" s="116"/>
      <c r="DTY265" s="116" t="s">
        <v>74</v>
      </c>
      <c r="DTZ265" s="116"/>
      <c r="DUA265" s="116"/>
      <c r="DUB265" s="116"/>
      <c r="DUC265" s="116"/>
      <c r="DUD265" s="116"/>
      <c r="DUE265" s="116"/>
      <c r="DUF265" s="116"/>
      <c r="DUG265" s="116" t="s">
        <v>74</v>
      </c>
      <c r="DUH265" s="116"/>
      <c r="DUI265" s="116"/>
      <c r="DUJ265" s="116"/>
      <c r="DUK265" s="116"/>
      <c r="DUL265" s="116"/>
      <c r="DUM265" s="116"/>
      <c r="DUN265" s="116"/>
      <c r="DUO265" s="116" t="s">
        <v>74</v>
      </c>
      <c r="DUP265" s="116"/>
      <c r="DUQ265" s="116"/>
      <c r="DUR265" s="116"/>
      <c r="DUS265" s="116"/>
      <c r="DUT265" s="116"/>
      <c r="DUU265" s="116"/>
      <c r="DUV265" s="116"/>
      <c r="DUW265" s="116" t="s">
        <v>74</v>
      </c>
      <c r="DUX265" s="116"/>
      <c r="DUY265" s="116"/>
      <c r="DUZ265" s="116"/>
      <c r="DVA265" s="116"/>
      <c r="DVB265" s="116"/>
      <c r="DVC265" s="116"/>
      <c r="DVD265" s="116"/>
      <c r="DVE265" s="116" t="s">
        <v>74</v>
      </c>
      <c r="DVF265" s="116"/>
      <c r="DVG265" s="116"/>
      <c r="DVH265" s="116"/>
      <c r="DVI265" s="116"/>
      <c r="DVJ265" s="116"/>
      <c r="DVK265" s="116"/>
      <c r="DVL265" s="116"/>
      <c r="DVM265" s="116" t="s">
        <v>74</v>
      </c>
      <c r="DVN265" s="116"/>
      <c r="DVO265" s="116"/>
      <c r="DVP265" s="116"/>
      <c r="DVQ265" s="116"/>
      <c r="DVR265" s="116"/>
      <c r="DVS265" s="116"/>
      <c r="DVT265" s="116"/>
      <c r="DVU265" s="116" t="s">
        <v>74</v>
      </c>
      <c r="DVV265" s="116"/>
      <c r="DVW265" s="116"/>
      <c r="DVX265" s="116"/>
      <c r="DVY265" s="116"/>
      <c r="DVZ265" s="116"/>
      <c r="DWA265" s="116"/>
      <c r="DWB265" s="116"/>
      <c r="DWC265" s="116" t="s">
        <v>74</v>
      </c>
      <c r="DWD265" s="116"/>
      <c r="DWE265" s="116"/>
      <c r="DWF265" s="116"/>
      <c r="DWG265" s="116"/>
      <c r="DWH265" s="116"/>
      <c r="DWI265" s="116"/>
      <c r="DWJ265" s="116"/>
      <c r="DWK265" s="116" t="s">
        <v>74</v>
      </c>
      <c r="DWL265" s="116"/>
      <c r="DWM265" s="116"/>
      <c r="DWN265" s="116"/>
      <c r="DWO265" s="116"/>
      <c r="DWP265" s="116"/>
      <c r="DWQ265" s="116"/>
      <c r="DWR265" s="116"/>
      <c r="DWS265" s="116" t="s">
        <v>74</v>
      </c>
      <c r="DWT265" s="116"/>
      <c r="DWU265" s="116"/>
      <c r="DWV265" s="116"/>
      <c r="DWW265" s="116"/>
      <c r="DWX265" s="116"/>
      <c r="DWY265" s="116"/>
      <c r="DWZ265" s="116"/>
      <c r="DXA265" s="116" t="s">
        <v>74</v>
      </c>
      <c r="DXB265" s="116"/>
      <c r="DXC265" s="116"/>
      <c r="DXD265" s="116"/>
      <c r="DXE265" s="116"/>
      <c r="DXF265" s="116"/>
      <c r="DXG265" s="116"/>
      <c r="DXH265" s="116"/>
      <c r="DXI265" s="116" t="s">
        <v>74</v>
      </c>
      <c r="DXJ265" s="116"/>
      <c r="DXK265" s="116"/>
      <c r="DXL265" s="116"/>
      <c r="DXM265" s="116"/>
      <c r="DXN265" s="116"/>
      <c r="DXO265" s="116"/>
      <c r="DXP265" s="116"/>
      <c r="DXQ265" s="116" t="s">
        <v>74</v>
      </c>
      <c r="DXR265" s="116"/>
      <c r="DXS265" s="116"/>
      <c r="DXT265" s="116"/>
      <c r="DXU265" s="116"/>
      <c r="DXV265" s="116"/>
      <c r="DXW265" s="116"/>
      <c r="DXX265" s="116"/>
      <c r="DXY265" s="116" t="s">
        <v>74</v>
      </c>
      <c r="DXZ265" s="116"/>
      <c r="DYA265" s="116"/>
      <c r="DYB265" s="116"/>
      <c r="DYC265" s="116"/>
      <c r="DYD265" s="116"/>
      <c r="DYE265" s="116"/>
      <c r="DYF265" s="116"/>
      <c r="DYG265" s="116" t="s">
        <v>74</v>
      </c>
      <c r="DYH265" s="116"/>
      <c r="DYI265" s="116"/>
      <c r="DYJ265" s="116"/>
      <c r="DYK265" s="116"/>
      <c r="DYL265" s="116"/>
      <c r="DYM265" s="116"/>
      <c r="DYN265" s="116"/>
      <c r="DYO265" s="116" t="s">
        <v>74</v>
      </c>
      <c r="DYP265" s="116"/>
      <c r="DYQ265" s="116"/>
      <c r="DYR265" s="116"/>
      <c r="DYS265" s="116"/>
      <c r="DYT265" s="116"/>
      <c r="DYU265" s="116"/>
      <c r="DYV265" s="116"/>
      <c r="DYW265" s="116" t="s">
        <v>74</v>
      </c>
      <c r="DYX265" s="116"/>
      <c r="DYY265" s="116"/>
      <c r="DYZ265" s="116"/>
      <c r="DZA265" s="116"/>
      <c r="DZB265" s="116"/>
      <c r="DZC265" s="116"/>
      <c r="DZD265" s="116"/>
      <c r="DZE265" s="116" t="s">
        <v>74</v>
      </c>
      <c r="DZF265" s="116"/>
      <c r="DZG265" s="116"/>
      <c r="DZH265" s="116"/>
      <c r="DZI265" s="116"/>
      <c r="DZJ265" s="116"/>
      <c r="DZK265" s="116"/>
      <c r="DZL265" s="116"/>
      <c r="DZM265" s="116" t="s">
        <v>74</v>
      </c>
      <c r="DZN265" s="116"/>
      <c r="DZO265" s="116"/>
      <c r="DZP265" s="116"/>
      <c r="DZQ265" s="116"/>
      <c r="DZR265" s="116"/>
      <c r="DZS265" s="116"/>
      <c r="DZT265" s="116"/>
      <c r="DZU265" s="116" t="s">
        <v>74</v>
      </c>
      <c r="DZV265" s="116"/>
      <c r="DZW265" s="116"/>
      <c r="DZX265" s="116"/>
      <c r="DZY265" s="116"/>
      <c r="DZZ265" s="116"/>
      <c r="EAA265" s="116"/>
      <c r="EAB265" s="116"/>
      <c r="EAC265" s="116" t="s">
        <v>74</v>
      </c>
      <c r="EAD265" s="116"/>
      <c r="EAE265" s="116"/>
      <c r="EAF265" s="116"/>
      <c r="EAG265" s="116"/>
      <c r="EAH265" s="116"/>
      <c r="EAI265" s="116"/>
      <c r="EAJ265" s="116"/>
      <c r="EAK265" s="116" t="s">
        <v>74</v>
      </c>
      <c r="EAL265" s="116"/>
      <c r="EAM265" s="116"/>
      <c r="EAN265" s="116"/>
      <c r="EAO265" s="116"/>
      <c r="EAP265" s="116"/>
      <c r="EAQ265" s="116"/>
      <c r="EAR265" s="116"/>
      <c r="EAS265" s="116" t="s">
        <v>74</v>
      </c>
      <c r="EAT265" s="116"/>
      <c r="EAU265" s="116"/>
      <c r="EAV265" s="116"/>
      <c r="EAW265" s="116"/>
      <c r="EAX265" s="116"/>
      <c r="EAY265" s="116"/>
      <c r="EAZ265" s="116"/>
      <c r="EBA265" s="116" t="s">
        <v>74</v>
      </c>
      <c r="EBB265" s="116"/>
      <c r="EBC265" s="116"/>
      <c r="EBD265" s="116"/>
      <c r="EBE265" s="116"/>
      <c r="EBF265" s="116"/>
      <c r="EBG265" s="116"/>
      <c r="EBH265" s="116"/>
      <c r="EBI265" s="116" t="s">
        <v>74</v>
      </c>
      <c r="EBJ265" s="116"/>
      <c r="EBK265" s="116"/>
      <c r="EBL265" s="116"/>
      <c r="EBM265" s="116"/>
      <c r="EBN265" s="116"/>
      <c r="EBO265" s="116"/>
      <c r="EBP265" s="116"/>
      <c r="EBQ265" s="116" t="s">
        <v>74</v>
      </c>
      <c r="EBR265" s="116"/>
      <c r="EBS265" s="116"/>
      <c r="EBT265" s="116"/>
      <c r="EBU265" s="116"/>
      <c r="EBV265" s="116"/>
      <c r="EBW265" s="116"/>
      <c r="EBX265" s="116"/>
      <c r="EBY265" s="116" t="s">
        <v>74</v>
      </c>
      <c r="EBZ265" s="116"/>
      <c r="ECA265" s="116"/>
      <c r="ECB265" s="116"/>
      <c r="ECC265" s="116"/>
      <c r="ECD265" s="116"/>
      <c r="ECE265" s="116"/>
      <c r="ECF265" s="116"/>
      <c r="ECG265" s="116" t="s">
        <v>74</v>
      </c>
      <c r="ECH265" s="116"/>
      <c r="ECI265" s="116"/>
      <c r="ECJ265" s="116"/>
      <c r="ECK265" s="116"/>
      <c r="ECL265" s="116"/>
      <c r="ECM265" s="116"/>
      <c r="ECN265" s="116"/>
      <c r="ECO265" s="116" t="s">
        <v>74</v>
      </c>
      <c r="ECP265" s="116"/>
      <c r="ECQ265" s="116"/>
      <c r="ECR265" s="116"/>
      <c r="ECS265" s="116"/>
      <c r="ECT265" s="116"/>
      <c r="ECU265" s="116"/>
      <c r="ECV265" s="116"/>
      <c r="ECW265" s="116" t="s">
        <v>74</v>
      </c>
      <c r="ECX265" s="116"/>
      <c r="ECY265" s="116"/>
      <c r="ECZ265" s="116"/>
      <c r="EDA265" s="116"/>
      <c r="EDB265" s="116"/>
      <c r="EDC265" s="116"/>
      <c r="EDD265" s="116"/>
      <c r="EDE265" s="116" t="s">
        <v>74</v>
      </c>
      <c r="EDF265" s="116"/>
      <c r="EDG265" s="116"/>
      <c r="EDH265" s="116"/>
      <c r="EDI265" s="116"/>
      <c r="EDJ265" s="116"/>
      <c r="EDK265" s="116"/>
      <c r="EDL265" s="116"/>
      <c r="EDM265" s="116" t="s">
        <v>74</v>
      </c>
      <c r="EDN265" s="116"/>
      <c r="EDO265" s="116"/>
      <c r="EDP265" s="116"/>
      <c r="EDQ265" s="116"/>
      <c r="EDR265" s="116"/>
      <c r="EDS265" s="116"/>
      <c r="EDT265" s="116"/>
      <c r="EDU265" s="116" t="s">
        <v>74</v>
      </c>
      <c r="EDV265" s="116"/>
      <c r="EDW265" s="116"/>
      <c r="EDX265" s="116"/>
      <c r="EDY265" s="116"/>
      <c r="EDZ265" s="116"/>
      <c r="EEA265" s="116"/>
      <c r="EEB265" s="116"/>
      <c r="EEC265" s="116" t="s">
        <v>74</v>
      </c>
      <c r="EED265" s="116"/>
      <c r="EEE265" s="116"/>
      <c r="EEF265" s="116"/>
      <c r="EEG265" s="116"/>
      <c r="EEH265" s="116"/>
      <c r="EEI265" s="116"/>
      <c r="EEJ265" s="116"/>
      <c r="EEK265" s="116" t="s">
        <v>74</v>
      </c>
      <c r="EEL265" s="116"/>
      <c r="EEM265" s="116"/>
      <c r="EEN265" s="116"/>
      <c r="EEO265" s="116"/>
      <c r="EEP265" s="116"/>
      <c r="EEQ265" s="116"/>
      <c r="EER265" s="116"/>
      <c r="EES265" s="116" t="s">
        <v>74</v>
      </c>
      <c r="EET265" s="116"/>
      <c r="EEU265" s="116"/>
      <c r="EEV265" s="116"/>
      <c r="EEW265" s="116"/>
      <c r="EEX265" s="116"/>
      <c r="EEY265" s="116"/>
      <c r="EEZ265" s="116"/>
      <c r="EFA265" s="116" t="s">
        <v>74</v>
      </c>
      <c r="EFB265" s="116"/>
      <c r="EFC265" s="116"/>
      <c r="EFD265" s="116"/>
      <c r="EFE265" s="116"/>
      <c r="EFF265" s="116"/>
      <c r="EFG265" s="116"/>
      <c r="EFH265" s="116"/>
      <c r="EFI265" s="116" t="s">
        <v>74</v>
      </c>
      <c r="EFJ265" s="116"/>
      <c r="EFK265" s="116"/>
      <c r="EFL265" s="116"/>
      <c r="EFM265" s="116"/>
      <c r="EFN265" s="116"/>
      <c r="EFO265" s="116"/>
      <c r="EFP265" s="116"/>
      <c r="EFQ265" s="116" t="s">
        <v>74</v>
      </c>
      <c r="EFR265" s="116"/>
      <c r="EFS265" s="116"/>
      <c r="EFT265" s="116"/>
      <c r="EFU265" s="116"/>
      <c r="EFV265" s="116"/>
      <c r="EFW265" s="116"/>
      <c r="EFX265" s="116"/>
      <c r="EFY265" s="116" t="s">
        <v>74</v>
      </c>
      <c r="EFZ265" s="116"/>
      <c r="EGA265" s="116"/>
      <c r="EGB265" s="116"/>
      <c r="EGC265" s="116"/>
      <c r="EGD265" s="116"/>
      <c r="EGE265" s="116"/>
      <c r="EGF265" s="116"/>
      <c r="EGG265" s="116" t="s">
        <v>74</v>
      </c>
      <c r="EGH265" s="116"/>
      <c r="EGI265" s="116"/>
      <c r="EGJ265" s="116"/>
      <c r="EGK265" s="116"/>
      <c r="EGL265" s="116"/>
      <c r="EGM265" s="116"/>
      <c r="EGN265" s="116"/>
      <c r="EGO265" s="116" t="s">
        <v>74</v>
      </c>
      <c r="EGP265" s="116"/>
      <c r="EGQ265" s="116"/>
      <c r="EGR265" s="116"/>
      <c r="EGS265" s="116"/>
      <c r="EGT265" s="116"/>
      <c r="EGU265" s="116"/>
      <c r="EGV265" s="116"/>
      <c r="EGW265" s="116" t="s">
        <v>74</v>
      </c>
      <c r="EGX265" s="116"/>
      <c r="EGY265" s="116"/>
      <c r="EGZ265" s="116"/>
      <c r="EHA265" s="116"/>
      <c r="EHB265" s="116"/>
      <c r="EHC265" s="116"/>
      <c r="EHD265" s="116"/>
      <c r="EHE265" s="116" t="s">
        <v>74</v>
      </c>
      <c r="EHF265" s="116"/>
      <c r="EHG265" s="116"/>
      <c r="EHH265" s="116"/>
      <c r="EHI265" s="116"/>
      <c r="EHJ265" s="116"/>
      <c r="EHK265" s="116"/>
      <c r="EHL265" s="116"/>
      <c r="EHM265" s="116" t="s">
        <v>74</v>
      </c>
      <c r="EHN265" s="116"/>
      <c r="EHO265" s="116"/>
      <c r="EHP265" s="116"/>
      <c r="EHQ265" s="116"/>
      <c r="EHR265" s="116"/>
      <c r="EHS265" s="116"/>
      <c r="EHT265" s="116"/>
      <c r="EHU265" s="116" t="s">
        <v>74</v>
      </c>
      <c r="EHV265" s="116"/>
      <c r="EHW265" s="116"/>
      <c r="EHX265" s="116"/>
      <c r="EHY265" s="116"/>
      <c r="EHZ265" s="116"/>
      <c r="EIA265" s="116"/>
      <c r="EIB265" s="116"/>
      <c r="EIC265" s="116" t="s">
        <v>74</v>
      </c>
      <c r="EID265" s="116"/>
      <c r="EIE265" s="116"/>
      <c r="EIF265" s="116"/>
      <c r="EIG265" s="116"/>
      <c r="EIH265" s="116"/>
      <c r="EII265" s="116"/>
      <c r="EIJ265" s="116"/>
      <c r="EIK265" s="116" t="s">
        <v>74</v>
      </c>
      <c r="EIL265" s="116"/>
      <c r="EIM265" s="116"/>
      <c r="EIN265" s="116"/>
      <c r="EIO265" s="116"/>
      <c r="EIP265" s="116"/>
      <c r="EIQ265" s="116"/>
      <c r="EIR265" s="116"/>
      <c r="EIS265" s="116" t="s">
        <v>74</v>
      </c>
      <c r="EIT265" s="116"/>
      <c r="EIU265" s="116"/>
      <c r="EIV265" s="116"/>
      <c r="EIW265" s="116"/>
      <c r="EIX265" s="116"/>
      <c r="EIY265" s="116"/>
      <c r="EIZ265" s="116"/>
      <c r="EJA265" s="116" t="s">
        <v>74</v>
      </c>
      <c r="EJB265" s="116"/>
      <c r="EJC265" s="116"/>
      <c r="EJD265" s="116"/>
      <c r="EJE265" s="116"/>
      <c r="EJF265" s="116"/>
      <c r="EJG265" s="116"/>
      <c r="EJH265" s="116"/>
      <c r="EJI265" s="116" t="s">
        <v>74</v>
      </c>
      <c r="EJJ265" s="116"/>
      <c r="EJK265" s="116"/>
      <c r="EJL265" s="116"/>
      <c r="EJM265" s="116"/>
      <c r="EJN265" s="116"/>
      <c r="EJO265" s="116"/>
      <c r="EJP265" s="116"/>
      <c r="EJQ265" s="116" t="s">
        <v>74</v>
      </c>
      <c r="EJR265" s="116"/>
      <c r="EJS265" s="116"/>
      <c r="EJT265" s="116"/>
      <c r="EJU265" s="116"/>
      <c r="EJV265" s="116"/>
      <c r="EJW265" s="116"/>
      <c r="EJX265" s="116"/>
      <c r="EJY265" s="116" t="s">
        <v>74</v>
      </c>
      <c r="EJZ265" s="116"/>
      <c r="EKA265" s="116"/>
      <c r="EKB265" s="116"/>
      <c r="EKC265" s="116"/>
      <c r="EKD265" s="116"/>
      <c r="EKE265" s="116"/>
      <c r="EKF265" s="116"/>
      <c r="EKG265" s="116" t="s">
        <v>74</v>
      </c>
      <c r="EKH265" s="116"/>
      <c r="EKI265" s="116"/>
      <c r="EKJ265" s="116"/>
      <c r="EKK265" s="116"/>
      <c r="EKL265" s="116"/>
      <c r="EKM265" s="116"/>
      <c r="EKN265" s="116"/>
      <c r="EKO265" s="116" t="s">
        <v>74</v>
      </c>
      <c r="EKP265" s="116"/>
      <c r="EKQ265" s="116"/>
      <c r="EKR265" s="116"/>
      <c r="EKS265" s="116"/>
      <c r="EKT265" s="116"/>
      <c r="EKU265" s="116"/>
      <c r="EKV265" s="116"/>
      <c r="EKW265" s="116" t="s">
        <v>74</v>
      </c>
      <c r="EKX265" s="116"/>
      <c r="EKY265" s="116"/>
      <c r="EKZ265" s="116"/>
      <c r="ELA265" s="116"/>
      <c r="ELB265" s="116"/>
      <c r="ELC265" s="116"/>
      <c r="ELD265" s="116"/>
      <c r="ELE265" s="116" t="s">
        <v>74</v>
      </c>
      <c r="ELF265" s="116"/>
      <c r="ELG265" s="116"/>
      <c r="ELH265" s="116"/>
      <c r="ELI265" s="116"/>
      <c r="ELJ265" s="116"/>
      <c r="ELK265" s="116"/>
      <c r="ELL265" s="116"/>
      <c r="ELM265" s="116" t="s">
        <v>74</v>
      </c>
      <c r="ELN265" s="116"/>
      <c r="ELO265" s="116"/>
      <c r="ELP265" s="116"/>
      <c r="ELQ265" s="116"/>
      <c r="ELR265" s="116"/>
      <c r="ELS265" s="116"/>
      <c r="ELT265" s="116"/>
      <c r="ELU265" s="116" t="s">
        <v>74</v>
      </c>
      <c r="ELV265" s="116"/>
      <c r="ELW265" s="116"/>
      <c r="ELX265" s="116"/>
      <c r="ELY265" s="116"/>
      <c r="ELZ265" s="116"/>
      <c r="EMA265" s="116"/>
      <c r="EMB265" s="116"/>
      <c r="EMC265" s="116" t="s">
        <v>74</v>
      </c>
      <c r="EMD265" s="116"/>
      <c r="EME265" s="116"/>
      <c r="EMF265" s="116"/>
      <c r="EMG265" s="116"/>
      <c r="EMH265" s="116"/>
      <c r="EMI265" s="116"/>
      <c r="EMJ265" s="116"/>
      <c r="EMK265" s="116" t="s">
        <v>74</v>
      </c>
      <c r="EML265" s="116"/>
      <c r="EMM265" s="116"/>
      <c r="EMN265" s="116"/>
      <c r="EMO265" s="116"/>
      <c r="EMP265" s="116"/>
      <c r="EMQ265" s="116"/>
      <c r="EMR265" s="116"/>
      <c r="EMS265" s="116" t="s">
        <v>74</v>
      </c>
      <c r="EMT265" s="116"/>
      <c r="EMU265" s="116"/>
      <c r="EMV265" s="116"/>
      <c r="EMW265" s="116"/>
      <c r="EMX265" s="116"/>
      <c r="EMY265" s="116"/>
      <c r="EMZ265" s="116"/>
      <c r="ENA265" s="116" t="s">
        <v>74</v>
      </c>
      <c r="ENB265" s="116"/>
      <c r="ENC265" s="116"/>
      <c r="END265" s="116"/>
      <c r="ENE265" s="116"/>
      <c r="ENF265" s="116"/>
      <c r="ENG265" s="116"/>
      <c r="ENH265" s="116"/>
      <c r="ENI265" s="116" t="s">
        <v>74</v>
      </c>
      <c r="ENJ265" s="116"/>
      <c r="ENK265" s="116"/>
      <c r="ENL265" s="116"/>
      <c r="ENM265" s="116"/>
      <c r="ENN265" s="116"/>
      <c r="ENO265" s="116"/>
      <c r="ENP265" s="116"/>
      <c r="ENQ265" s="116" t="s">
        <v>74</v>
      </c>
      <c r="ENR265" s="116"/>
      <c r="ENS265" s="116"/>
      <c r="ENT265" s="116"/>
      <c r="ENU265" s="116"/>
      <c r="ENV265" s="116"/>
      <c r="ENW265" s="116"/>
      <c r="ENX265" s="116"/>
      <c r="ENY265" s="116" t="s">
        <v>74</v>
      </c>
      <c r="ENZ265" s="116"/>
      <c r="EOA265" s="116"/>
      <c r="EOB265" s="116"/>
      <c r="EOC265" s="116"/>
      <c r="EOD265" s="116"/>
      <c r="EOE265" s="116"/>
      <c r="EOF265" s="116"/>
      <c r="EOG265" s="116" t="s">
        <v>74</v>
      </c>
      <c r="EOH265" s="116"/>
      <c r="EOI265" s="116"/>
      <c r="EOJ265" s="116"/>
      <c r="EOK265" s="116"/>
      <c r="EOL265" s="116"/>
      <c r="EOM265" s="116"/>
      <c r="EON265" s="116"/>
      <c r="EOO265" s="116" t="s">
        <v>74</v>
      </c>
      <c r="EOP265" s="116"/>
      <c r="EOQ265" s="116"/>
      <c r="EOR265" s="116"/>
      <c r="EOS265" s="116"/>
      <c r="EOT265" s="116"/>
      <c r="EOU265" s="116"/>
      <c r="EOV265" s="116"/>
      <c r="EOW265" s="116" t="s">
        <v>74</v>
      </c>
      <c r="EOX265" s="116"/>
      <c r="EOY265" s="116"/>
      <c r="EOZ265" s="116"/>
      <c r="EPA265" s="116"/>
      <c r="EPB265" s="116"/>
      <c r="EPC265" s="116"/>
      <c r="EPD265" s="116"/>
      <c r="EPE265" s="116" t="s">
        <v>74</v>
      </c>
      <c r="EPF265" s="116"/>
      <c r="EPG265" s="116"/>
      <c r="EPH265" s="116"/>
      <c r="EPI265" s="116"/>
      <c r="EPJ265" s="116"/>
      <c r="EPK265" s="116"/>
      <c r="EPL265" s="116"/>
      <c r="EPM265" s="116" t="s">
        <v>74</v>
      </c>
      <c r="EPN265" s="116"/>
      <c r="EPO265" s="116"/>
      <c r="EPP265" s="116"/>
      <c r="EPQ265" s="116"/>
      <c r="EPR265" s="116"/>
      <c r="EPS265" s="116"/>
      <c r="EPT265" s="116"/>
      <c r="EPU265" s="116" t="s">
        <v>74</v>
      </c>
      <c r="EPV265" s="116"/>
      <c r="EPW265" s="116"/>
      <c r="EPX265" s="116"/>
      <c r="EPY265" s="116"/>
      <c r="EPZ265" s="116"/>
      <c r="EQA265" s="116"/>
      <c r="EQB265" s="116"/>
      <c r="EQC265" s="116" t="s">
        <v>74</v>
      </c>
      <c r="EQD265" s="116"/>
      <c r="EQE265" s="116"/>
      <c r="EQF265" s="116"/>
      <c r="EQG265" s="116"/>
      <c r="EQH265" s="116"/>
      <c r="EQI265" s="116"/>
      <c r="EQJ265" s="116"/>
      <c r="EQK265" s="116" t="s">
        <v>74</v>
      </c>
      <c r="EQL265" s="116"/>
      <c r="EQM265" s="116"/>
      <c r="EQN265" s="116"/>
      <c r="EQO265" s="116"/>
      <c r="EQP265" s="116"/>
      <c r="EQQ265" s="116"/>
      <c r="EQR265" s="116"/>
      <c r="EQS265" s="116" t="s">
        <v>74</v>
      </c>
      <c r="EQT265" s="116"/>
      <c r="EQU265" s="116"/>
      <c r="EQV265" s="116"/>
      <c r="EQW265" s="116"/>
      <c r="EQX265" s="116"/>
      <c r="EQY265" s="116"/>
      <c r="EQZ265" s="116"/>
      <c r="ERA265" s="116" t="s">
        <v>74</v>
      </c>
      <c r="ERB265" s="116"/>
      <c r="ERC265" s="116"/>
      <c r="ERD265" s="116"/>
      <c r="ERE265" s="116"/>
      <c r="ERF265" s="116"/>
      <c r="ERG265" s="116"/>
      <c r="ERH265" s="116"/>
      <c r="ERI265" s="116" t="s">
        <v>74</v>
      </c>
      <c r="ERJ265" s="116"/>
      <c r="ERK265" s="116"/>
      <c r="ERL265" s="116"/>
      <c r="ERM265" s="116"/>
      <c r="ERN265" s="116"/>
      <c r="ERO265" s="116"/>
      <c r="ERP265" s="116"/>
      <c r="ERQ265" s="116" t="s">
        <v>74</v>
      </c>
      <c r="ERR265" s="116"/>
      <c r="ERS265" s="116"/>
      <c r="ERT265" s="116"/>
      <c r="ERU265" s="116"/>
      <c r="ERV265" s="116"/>
      <c r="ERW265" s="116"/>
      <c r="ERX265" s="116"/>
      <c r="ERY265" s="116" t="s">
        <v>74</v>
      </c>
      <c r="ERZ265" s="116"/>
      <c r="ESA265" s="116"/>
      <c r="ESB265" s="116"/>
      <c r="ESC265" s="116"/>
      <c r="ESD265" s="116"/>
      <c r="ESE265" s="116"/>
      <c r="ESF265" s="116"/>
      <c r="ESG265" s="116" t="s">
        <v>74</v>
      </c>
      <c r="ESH265" s="116"/>
      <c r="ESI265" s="116"/>
      <c r="ESJ265" s="116"/>
      <c r="ESK265" s="116"/>
      <c r="ESL265" s="116"/>
      <c r="ESM265" s="116"/>
      <c r="ESN265" s="116"/>
      <c r="ESO265" s="116" t="s">
        <v>74</v>
      </c>
      <c r="ESP265" s="116"/>
      <c r="ESQ265" s="116"/>
      <c r="ESR265" s="116"/>
      <c r="ESS265" s="116"/>
      <c r="EST265" s="116"/>
      <c r="ESU265" s="116"/>
      <c r="ESV265" s="116"/>
      <c r="ESW265" s="116" t="s">
        <v>74</v>
      </c>
      <c r="ESX265" s="116"/>
      <c r="ESY265" s="116"/>
      <c r="ESZ265" s="116"/>
      <c r="ETA265" s="116"/>
      <c r="ETB265" s="116"/>
      <c r="ETC265" s="116"/>
      <c r="ETD265" s="116"/>
      <c r="ETE265" s="116" t="s">
        <v>74</v>
      </c>
      <c r="ETF265" s="116"/>
      <c r="ETG265" s="116"/>
      <c r="ETH265" s="116"/>
      <c r="ETI265" s="116"/>
      <c r="ETJ265" s="116"/>
      <c r="ETK265" s="116"/>
      <c r="ETL265" s="116"/>
      <c r="ETM265" s="116" t="s">
        <v>74</v>
      </c>
      <c r="ETN265" s="116"/>
      <c r="ETO265" s="116"/>
      <c r="ETP265" s="116"/>
      <c r="ETQ265" s="116"/>
      <c r="ETR265" s="116"/>
      <c r="ETS265" s="116"/>
      <c r="ETT265" s="116"/>
      <c r="ETU265" s="116" t="s">
        <v>74</v>
      </c>
      <c r="ETV265" s="116"/>
      <c r="ETW265" s="116"/>
      <c r="ETX265" s="116"/>
      <c r="ETY265" s="116"/>
      <c r="ETZ265" s="116"/>
      <c r="EUA265" s="116"/>
      <c r="EUB265" s="116"/>
      <c r="EUC265" s="116" t="s">
        <v>74</v>
      </c>
      <c r="EUD265" s="116"/>
      <c r="EUE265" s="116"/>
      <c r="EUF265" s="116"/>
      <c r="EUG265" s="116"/>
      <c r="EUH265" s="116"/>
      <c r="EUI265" s="116"/>
      <c r="EUJ265" s="116"/>
      <c r="EUK265" s="116" t="s">
        <v>74</v>
      </c>
      <c r="EUL265" s="116"/>
      <c r="EUM265" s="116"/>
      <c r="EUN265" s="116"/>
      <c r="EUO265" s="116"/>
      <c r="EUP265" s="116"/>
      <c r="EUQ265" s="116"/>
      <c r="EUR265" s="116"/>
      <c r="EUS265" s="116" t="s">
        <v>74</v>
      </c>
      <c r="EUT265" s="116"/>
      <c r="EUU265" s="116"/>
      <c r="EUV265" s="116"/>
      <c r="EUW265" s="116"/>
      <c r="EUX265" s="116"/>
      <c r="EUY265" s="116"/>
      <c r="EUZ265" s="116"/>
      <c r="EVA265" s="116" t="s">
        <v>74</v>
      </c>
      <c r="EVB265" s="116"/>
      <c r="EVC265" s="116"/>
      <c r="EVD265" s="116"/>
      <c r="EVE265" s="116"/>
      <c r="EVF265" s="116"/>
      <c r="EVG265" s="116"/>
      <c r="EVH265" s="116"/>
      <c r="EVI265" s="116" t="s">
        <v>74</v>
      </c>
      <c r="EVJ265" s="116"/>
      <c r="EVK265" s="116"/>
      <c r="EVL265" s="116"/>
      <c r="EVM265" s="116"/>
      <c r="EVN265" s="116"/>
      <c r="EVO265" s="116"/>
      <c r="EVP265" s="116"/>
      <c r="EVQ265" s="116" t="s">
        <v>74</v>
      </c>
      <c r="EVR265" s="116"/>
      <c r="EVS265" s="116"/>
      <c r="EVT265" s="116"/>
      <c r="EVU265" s="116"/>
      <c r="EVV265" s="116"/>
      <c r="EVW265" s="116"/>
      <c r="EVX265" s="116"/>
      <c r="EVY265" s="116" t="s">
        <v>74</v>
      </c>
      <c r="EVZ265" s="116"/>
      <c r="EWA265" s="116"/>
      <c r="EWB265" s="116"/>
      <c r="EWC265" s="116"/>
      <c r="EWD265" s="116"/>
      <c r="EWE265" s="116"/>
      <c r="EWF265" s="116"/>
      <c r="EWG265" s="116" t="s">
        <v>74</v>
      </c>
      <c r="EWH265" s="116"/>
      <c r="EWI265" s="116"/>
      <c r="EWJ265" s="116"/>
      <c r="EWK265" s="116"/>
      <c r="EWL265" s="116"/>
      <c r="EWM265" s="116"/>
      <c r="EWN265" s="116"/>
      <c r="EWO265" s="116" t="s">
        <v>74</v>
      </c>
      <c r="EWP265" s="116"/>
      <c r="EWQ265" s="116"/>
      <c r="EWR265" s="116"/>
      <c r="EWS265" s="116"/>
      <c r="EWT265" s="116"/>
      <c r="EWU265" s="116"/>
      <c r="EWV265" s="116"/>
      <c r="EWW265" s="116" t="s">
        <v>74</v>
      </c>
      <c r="EWX265" s="116"/>
      <c r="EWY265" s="116"/>
      <c r="EWZ265" s="116"/>
      <c r="EXA265" s="116"/>
      <c r="EXB265" s="116"/>
      <c r="EXC265" s="116"/>
      <c r="EXD265" s="116"/>
      <c r="EXE265" s="116" t="s">
        <v>74</v>
      </c>
      <c r="EXF265" s="116"/>
      <c r="EXG265" s="116"/>
      <c r="EXH265" s="116"/>
      <c r="EXI265" s="116"/>
      <c r="EXJ265" s="116"/>
      <c r="EXK265" s="116"/>
      <c r="EXL265" s="116"/>
      <c r="EXM265" s="116" t="s">
        <v>74</v>
      </c>
      <c r="EXN265" s="116"/>
      <c r="EXO265" s="116"/>
      <c r="EXP265" s="116"/>
      <c r="EXQ265" s="116"/>
      <c r="EXR265" s="116"/>
      <c r="EXS265" s="116"/>
      <c r="EXT265" s="116"/>
      <c r="EXU265" s="116" t="s">
        <v>74</v>
      </c>
      <c r="EXV265" s="116"/>
      <c r="EXW265" s="116"/>
      <c r="EXX265" s="116"/>
      <c r="EXY265" s="116"/>
      <c r="EXZ265" s="116"/>
      <c r="EYA265" s="116"/>
      <c r="EYB265" s="116"/>
      <c r="EYC265" s="116" t="s">
        <v>74</v>
      </c>
      <c r="EYD265" s="116"/>
      <c r="EYE265" s="116"/>
      <c r="EYF265" s="116"/>
      <c r="EYG265" s="116"/>
      <c r="EYH265" s="116"/>
      <c r="EYI265" s="116"/>
      <c r="EYJ265" s="116"/>
      <c r="EYK265" s="116" t="s">
        <v>74</v>
      </c>
      <c r="EYL265" s="116"/>
      <c r="EYM265" s="116"/>
      <c r="EYN265" s="116"/>
      <c r="EYO265" s="116"/>
      <c r="EYP265" s="116"/>
      <c r="EYQ265" s="116"/>
      <c r="EYR265" s="116"/>
      <c r="EYS265" s="116" t="s">
        <v>74</v>
      </c>
      <c r="EYT265" s="116"/>
      <c r="EYU265" s="116"/>
      <c r="EYV265" s="116"/>
      <c r="EYW265" s="116"/>
      <c r="EYX265" s="116"/>
      <c r="EYY265" s="116"/>
      <c r="EYZ265" s="116"/>
      <c r="EZA265" s="116" t="s">
        <v>74</v>
      </c>
      <c r="EZB265" s="116"/>
      <c r="EZC265" s="116"/>
      <c r="EZD265" s="116"/>
      <c r="EZE265" s="116"/>
      <c r="EZF265" s="116"/>
      <c r="EZG265" s="116"/>
      <c r="EZH265" s="116"/>
      <c r="EZI265" s="116" t="s">
        <v>74</v>
      </c>
      <c r="EZJ265" s="116"/>
      <c r="EZK265" s="116"/>
      <c r="EZL265" s="116"/>
      <c r="EZM265" s="116"/>
      <c r="EZN265" s="116"/>
      <c r="EZO265" s="116"/>
      <c r="EZP265" s="116"/>
      <c r="EZQ265" s="116" t="s">
        <v>74</v>
      </c>
      <c r="EZR265" s="116"/>
      <c r="EZS265" s="116"/>
      <c r="EZT265" s="116"/>
      <c r="EZU265" s="116"/>
      <c r="EZV265" s="116"/>
      <c r="EZW265" s="116"/>
      <c r="EZX265" s="116"/>
      <c r="EZY265" s="116" t="s">
        <v>74</v>
      </c>
      <c r="EZZ265" s="116"/>
      <c r="FAA265" s="116"/>
      <c r="FAB265" s="116"/>
      <c r="FAC265" s="116"/>
      <c r="FAD265" s="116"/>
      <c r="FAE265" s="116"/>
      <c r="FAF265" s="116"/>
      <c r="FAG265" s="116" t="s">
        <v>74</v>
      </c>
      <c r="FAH265" s="116"/>
      <c r="FAI265" s="116"/>
      <c r="FAJ265" s="116"/>
      <c r="FAK265" s="116"/>
      <c r="FAL265" s="116"/>
      <c r="FAM265" s="116"/>
      <c r="FAN265" s="116"/>
      <c r="FAO265" s="116" t="s">
        <v>74</v>
      </c>
      <c r="FAP265" s="116"/>
      <c r="FAQ265" s="116"/>
      <c r="FAR265" s="116"/>
      <c r="FAS265" s="116"/>
      <c r="FAT265" s="116"/>
      <c r="FAU265" s="116"/>
      <c r="FAV265" s="116"/>
      <c r="FAW265" s="116" t="s">
        <v>74</v>
      </c>
      <c r="FAX265" s="116"/>
      <c r="FAY265" s="116"/>
      <c r="FAZ265" s="116"/>
      <c r="FBA265" s="116"/>
      <c r="FBB265" s="116"/>
      <c r="FBC265" s="116"/>
      <c r="FBD265" s="116"/>
      <c r="FBE265" s="116" t="s">
        <v>74</v>
      </c>
      <c r="FBF265" s="116"/>
      <c r="FBG265" s="116"/>
      <c r="FBH265" s="116"/>
      <c r="FBI265" s="116"/>
      <c r="FBJ265" s="116"/>
      <c r="FBK265" s="116"/>
      <c r="FBL265" s="116"/>
      <c r="FBM265" s="116" t="s">
        <v>74</v>
      </c>
      <c r="FBN265" s="116"/>
      <c r="FBO265" s="116"/>
      <c r="FBP265" s="116"/>
      <c r="FBQ265" s="116"/>
      <c r="FBR265" s="116"/>
      <c r="FBS265" s="116"/>
      <c r="FBT265" s="116"/>
      <c r="FBU265" s="116" t="s">
        <v>74</v>
      </c>
      <c r="FBV265" s="116"/>
      <c r="FBW265" s="116"/>
      <c r="FBX265" s="116"/>
      <c r="FBY265" s="116"/>
      <c r="FBZ265" s="116"/>
      <c r="FCA265" s="116"/>
      <c r="FCB265" s="116"/>
      <c r="FCC265" s="116" t="s">
        <v>74</v>
      </c>
      <c r="FCD265" s="116"/>
      <c r="FCE265" s="116"/>
      <c r="FCF265" s="116"/>
      <c r="FCG265" s="116"/>
      <c r="FCH265" s="116"/>
      <c r="FCI265" s="116"/>
      <c r="FCJ265" s="116"/>
      <c r="FCK265" s="116" t="s">
        <v>74</v>
      </c>
      <c r="FCL265" s="116"/>
      <c r="FCM265" s="116"/>
      <c r="FCN265" s="116"/>
      <c r="FCO265" s="116"/>
      <c r="FCP265" s="116"/>
      <c r="FCQ265" s="116"/>
      <c r="FCR265" s="116"/>
      <c r="FCS265" s="116" t="s">
        <v>74</v>
      </c>
      <c r="FCT265" s="116"/>
      <c r="FCU265" s="116"/>
      <c r="FCV265" s="116"/>
      <c r="FCW265" s="116"/>
      <c r="FCX265" s="116"/>
      <c r="FCY265" s="116"/>
      <c r="FCZ265" s="116"/>
      <c r="FDA265" s="116" t="s">
        <v>74</v>
      </c>
      <c r="FDB265" s="116"/>
      <c r="FDC265" s="116"/>
      <c r="FDD265" s="116"/>
      <c r="FDE265" s="116"/>
      <c r="FDF265" s="116"/>
      <c r="FDG265" s="116"/>
      <c r="FDH265" s="116"/>
      <c r="FDI265" s="116" t="s">
        <v>74</v>
      </c>
      <c r="FDJ265" s="116"/>
      <c r="FDK265" s="116"/>
      <c r="FDL265" s="116"/>
      <c r="FDM265" s="116"/>
      <c r="FDN265" s="116"/>
      <c r="FDO265" s="116"/>
      <c r="FDP265" s="116"/>
      <c r="FDQ265" s="116" t="s">
        <v>74</v>
      </c>
      <c r="FDR265" s="116"/>
      <c r="FDS265" s="116"/>
      <c r="FDT265" s="116"/>
      <c r="FDU265" s="116"/>
      <c r="FDV265" s="116"/>
      <c r="FDW265" s="116"/>
      <c r="FDX265" s="116"/>
      <c r="FDY265" s="116" t="s">
        <v>74</v>
      </c>
      <c r="FDZ265" s="116"/>
      <c r="FEA265" s="116"/>
      <c r="FEB265" s="116"/>
      <c r="FEC265" s="116"/>
      <c r="FED265" s="116"/>
      <c r="FEE265" s="116"/>
      <c r="FEF265" s="116"/>
      <c r="FEG265" s="116" t="s">
        <v>74</v>
      </c>
      <c r="FEH265" s="116"/>
      <c r="FEI265" s="116"/>
      <c r="FEJ265" s="116"/>
      <c r="FEK265" s="116"/>
      <c r="FEL265" s="116"/>
      <c r="FEM265" s="116"/>
      <c r="FEN265" s="116"/>
      <c r="FEO265" s="116" t="s">
        <v>74</v>
      </c>
      <c r="FEP265" s="116"/>
      <c r="FEQ265" s="116"/>
      <c r="FER265" s="116"/>
      <c r="FES265" s="116"/>
      <c r="FET265" s="116"/>
      <c r="FEU265" s="116"/>
      <c r="FEV265" s="116"/>
      <c r="FEW265" s="116" t="s">
        <v>74</v>
      </c>
      <c r="FEX265" s="116"/>
      <c r="FEY265" s="116"/>
      <c r="FEZ265" s="116"/>
      <c r="FFA265" s="116"/>
      <c r="FFB265" s="116"/>
      <c r="FFC265" s="116"/>
      <c r="FFD265" s="116"/>
      <c r="FFE265" s="116" t="s">
        <v>74</v>
      </c>
      <c r="FFF265" s="116"/>
      <c r="FFG265" s="116"/>
      <c r="FFH265" s="116"/>
      <c r="FFI265" s="116"/>
      <c r="FFJ265" s="116"/>
      <c r="FFK265" s="116"/>
      <c r="FFL265" s="116"/>
      <c r="FFM265" s="116" t="s">
        <v>74</v>
      </c>
      <c r="FFN265" s="116"/>
      <c r="FFO265" s="116"/>
      <c r="FFP265" s="116"/>
      <c r="FFQ265" s="116"/>
      <c r="FFR265" s="116"/>
      <c r="FFS265" s="116"/>
      <c r="FFT265" s="116"/>
      <c r="FFU265" s="116" t="s">
        <v>74</v>
      </c>
      <c r="FFV265" s="116"/>
      <c r="FFW265" s="116"/>
      <c r="FFX265" s="116"/>
      <c r="FFY265" s="116"/>
      <c r="FFZ265" s="116"/>
      <c r="FGA265" s="116"/>
      <c r="FGB265" s="116"/>
      <c r="FGC265" s="116" t="s">
        <v>74</v>
      </c>
      <c r="FGD265" s="116"/>
      <c r="FGE265" s="116"/>
      <c r="FGF265" s="116"/>
      <c r="FGG265" s="116"/>
      <c r="FGH265" s="116"/>
      <c r="FGI265" s="116"/>
      <c r="FGJ265" s="116"/>
      <c r="FGK265" s="116" t="s">
        <v>74</v>
      </c>
      <c r="FGL265" s="116"/>
      <c r="FGM265" s="116"/>
      <c r="FGN265" s="116"/>
      <c r="FGO265" s="116"/>
      <c r="FGP265" s="116"/>
      <c r="FGQ265" s="116"/>
      <c r="FGR265" s="116"/>
      <c r="FGS265" s="116" t="s">
        <v>74</v>
      </c>
      <c r="FGT265" s="116"/>
      <c r="FGU265" s="116"/>
      <c r="FGV265" s="116"/>
      <c r="FGW265" s="116"/>
      <c r="FGX265" s="116"/>
      <c r="FGY265" s="116"/>
      <c r="FGZ265" s="116"/>
      <c r="FHA265" s="116" t="s">
        <v>74</v>
      </c>
      <c r="FHB265" s="116"/>
      <c r="FHC265" s="116"/>
      <c r="FHD265" s="116"/>
      <c r="FHE265" s="116"/>
      <c r="FHF265" s="116"/>
      <c r="FHG265" s="116"/>
      <c r="FHH265" s="116"/>
      <c r="FHI265" s="116" t="s">
        <v>74</v>
      </c>
      <c r="FHJ265" s="116"/>
      <c r="FHK265" s="116"/>
      <c r="FHL265" s="116"/>
      <c r="FHM265" s="116"/>
      <c r="FHN265" s="116"/>
      <c r="FHO265" s="116"/>
      <c r="FHP265" s="116"/>
      <c r="FHQ265" s="116" t="s">
        <v>74</v>
      </c>
      <c r="FHR265" s="116"/>
      <c r="FHS265" s="116"/>
      <c r="FHT265" s="116"/>
      <c r="FHU265" s="116"/>
      <c r="FHV265" s="116"/>
      <c r="FHW265" s="116"/>
      <c r="FHX265" s="116"/>
      <c r="FHY265" s="116" t="s">
        <v>74</v>
      </c>
      <c r="FHZ265" s="116"/>
      <c r="FIA265" s="116"/>
      <c r="FIB265" s="116"/>
      <c r="FIC265" s="116"/>
      <c r="FID265" s="116"/>
      <c r="FIE265" s="116"/>
      <c r="FIF265" s="116"/>
      <c r="FIG265" s="116" t="s">
        <v>74</v>
      </c>
      <c r="FIH265" s="116"/>
      <c r="FII265" s="116"/>
      <c r="FIJ265" s="116"/>
      <c r="FIK265" s="116"/>
      <c r="FIL265" s="116"/>
      <c r="FIM265" s="116"/>
      <c r="FIN265" s="116"/>
      <c r="FIO265" s="116" t="s">
        <v>74</v>
      </c>
      <c r="FIP265" s="116"/>
      <c r="FIQ265" s="116"/>
      <c r="FIR265" s="116"/>
      <c r="FIS265" s="116"/>
      <c r="FIT265" s="116"/>
      <c r="FIU265" s="116"/>
      <c r="FIV265" s="116"/>
      <c r="FIW265" s="116" t="s">
        <v>74</v>
      </c>
      <c r="FIX265" s="116"/>
      <c r="FIY265" s="116"/>
      <c r="FIZ265" s="116"/>
      <c r="FJA265" s="116"/>
      <c r="FJB265" s="116"/>
      <c r="FJC265" s="116"/>
      <c r="FJD265" s="116"/>
      <c r="FJE265" s="116" t="s">
        <v>74</v>
      </c>
      <c r="FJF265" s="116"/>
      <c r="FJG265" s="116"/>
      <c r="FJH265" s="116"/>
      <c r="FJI265" s="116"/>
      <c r="FJJ265" s="116"/>
      <c r="FJK265" s="116"/>
      <c r="FJL265" s="116"/>
      <c r="FJM265" s="116" t="s">
        <v>74</v>
      </c>
      <c r="FJN265" s="116"/>
      <c r="FJO265" s="116"/>
      <c r="FJP265" s="116"/>
      <c r="FJQ265" s="116"/>
      <c r="FJR265" s="116"/>
      <c r="FJS265" s="116"/>
      <c r="FJT265" s="116"/>
      <c r="FJU265" s="116" t="s">
        <v>74</v>
      </c>
      <c r="FJV265" s="116"/>
      <c r="FJW265" s="116"/>
      <c r="FJX265" s="116"/>
      <c r="FJY265" s="116"/>
      <c r="FJZ265" s="116"/>
      <c r="FKA265" s="116"/>
      <c r="FKB265" s="116"/>
      <c r="FKC265" s="116" t="s">
        <v>74</v>
      </c>
      <c r="FKD265" s="116"/>
      <c r="FKE265" s="116"/>
      <c r="FKF265" s="116"/>
      <c r="FKG265" s="116"/>
      <c r="FKH265" s="116"/>
      <c r="FKI265" s="116"/>
      <c r="FKJ265" s="116"/>
      <c r="FKK265" s="116" t="s">
        <v>74</v>
      </c>
      <c r="FKL265" s="116"/>
      <c r="FKM265" s="116"/>
      <c r="FKN265" s="116"/>
      <c r="FKO265" s="116"/>
      <c r="FKP265" s="116"/>
      <c r="FKQ265" s="116"/>
      <c r="FKR265" s="116"/>
      <c r="FKS265" s="116" t="s">
        <v>74</v>
      </c>
      <c r="FKT265" s="116"/>
      <c r="FKU265" s="116"/>
      <c r="FKV265" s="116"/>
      <c r="FKW265" s="116"/>
      <c r="FKX265" s="116"/>
      <c r="FKY265" s="116"/>
      <c r="FKZ265" s="116"/>
      <c r="FLA265" s="116" t="s">
        <v>74</v>
      </c>
      <c r="FLB265" s="116"/>
      <c r="FLC265" s="116"/>
      <c r="FLD265" s="116"/>
      <c r="FLE265" s="116"/>
      <c r="FLF265" s="116"/>
      <c r="FLG265" s="116"/>
      <c r="FLH265" s="116"/>
      <c r="FLI265" s="116" t="s">
        <v>74</v>
      </c>
      <c r="FLJ265" s="116"/>
      <c r="FLK265" s="116"/>
      <c r="FLL265" s="116"/>
      <c r="FLM265" s="116"/>
      <c r="FLN265" s="116"/>
      <c r="FLO265" s="116"/>
      <c r="FLP265" s="116"/>
      <c r="FLQ265" s="116" t="s">
        <v>74</v>
      </c>
      <c r="FLR265" s="116"/>
      <c r="FLS265" s="116"/>
      <c r="FLT265" s="116"/>
      <c r="FLU265" s="116"/>
      <c r="FLV265" s="116"/>
      <c r="FLW265" s="116"/>
      <c r="FLX265" s="116"/>
      <c r="FLY265" s="116" t="s">
        <v>74</v>
      </c>
      <c r="FLZ265" s="116"/>
      <c r="FMA265" s="116"/>
      <c r="FMB265" s="116"/>
      <c r="FMC265" s="116"/>
      <c r="FMD265" s="116"/>
      <c r="FME265" s="116"/>
      <c r="FMF265" s="116"/>
      <c r="FMG265" s="116" t="s">
        <v>74</v>
      </c>
      <c r="FMH265" s="116"/>
      <c r="FMI265" s="116"/>
      <c r="FMJ265" s="116"/>
      <c r="FMK265" s="116"/>
      <c r="FML265" s="116"/>
      <c r="FMM265" s="116"/>
      <c r="FMN265" s="116"/>
      <c r="FMO265" s="116" t="s">
        <v>74</v>
      </c>
      <c r="FMP265" s="116"/>
      <c r="FMQ265" s="116"/>
      <c r="FMR265" s="116"/>
      <c r="FMS265" s="116"/>
      <c r="FMT265" s="116"/>
      <c r="FMU265" s="116"/>
      <c r="FMV265" s="116"/>
      <c r="FMW265" s="116" t="s">
        <v>74</v>
      </c>
      <c r="FMX265" s="116"/>
      <c r="FMY265" s="116"/>
      <c r="FMZ265" s="116"/>
      <c r="FNA265" s="116"/>
      <c r="FNB265" s="116"/>
      <c r="FNC265" s="116"/>
      <c r="FND265" s="116"/>
      <c r="FNE265" s="116" t="s">
        <v>74</v>
      </c>
      <c r="FNF265" s="116"/>
      <c r="FNG265" s="116"/>
      <c r="FNH265" s="116"/>
      <c r="FNI265" s="116"/>
      <c r="FNJ265" s="116"/>
      <c r="FNK265" s="116"/>
      <c r="FNL265" s="116"/>
      <c r="FNM265" s="116" t="s">
        <v>74</v>
      </c>
      <c r="FNN265" s="116"/>
      <c r="FNO265" s="116"/>
      <c r="FNP265" s="116"/>
      <c r="FNQ265" s="116"/>
      <c r="FNR265" s="116"/>
      <c r="FNS265" s="116"/>
      <c r="FNT265" s="116"/>
      <c r="FNU265" s="116" t="s">
        <v>74</v>
      </c>
      <c r="FNV265" s="116"/>
      <c r="FNW265" s="116"/>
      <c r="FNX265" s="116"/>
      <c r="FNY265" s="116"/>
      <c r="FNZ265" s="116"/>
      <c r="FOA265" s="116"/>
      <c r="FOB265" s="116"/>
      <c r="FOC265" s="116" t="s">
        <v>74</v>
      </c>
      <c r="FOD265" s="116"/>
      <c r="FOE265" s="116"/>
      <c r="FOF265" s="116"/>
      <c r="FOG265" s="116"/>
      <c r="FOH265" s="116"/>
      <c r="FOI265" s="116"/>
      <c r="FOJ265" s="116"/>
      <c r="FOK265" s="116" t="s">
        <v>74</v>
      </c>
      <c r="FOL265" s="116"/>
      <c r="FOM265" s="116"/>
      <c r="FON265" s="116"/>
      <c r="FOO265" s="116"/>
      <c r="FOP265" s="116"/>
      <c r="FOQ265" s="116"/>
      <c r="FOR265" s="116"/>
      <c r="FOS265" s="116" t="s">
        <v>74</v>
      </c>
      <c r="FOT265" s="116"/>
      <c r="FOU265" s="116"/>
      <c r="FOV265" s="116"/>
      <c r="FOW265" s="116"/>
      <c r="FOX265" s="116"/>
      <c r="FOY265" s="116"/>
      <c r="FOZ265" s="116"/>
      <c r="FPA265" s="116" t="s">
        <v>74</v>
      </c>
      <c r="FPB265" s="116"/>
      <c r="FPC265" s="116"/>
      <c r="FPD265" s="116"/>
      <c r="FPE265" s="116"/>
      <c r="FPF265" s="116"/>
      <c r="FPG265" s="116"/>
      <c r="FPH265" s="116"/>
      <c r="FPI265" s="116" t="s">
        <v>74</v>
      </c>
      <c r="FPJ265" s="116"/>
      <c r="FPK265" s="116"/>
      <c r="FPL265" s="116"/>
      <c r="FPM265" s="116"/>
      <c r="FPN265" s="116"/>
      <c r="FPO265" s="116"/>
      <c r="FPP265" s="116"/>
      <c r="FPQ265" s="116" t="s">
        <v>74</v>
      </c>
      <c r="FPR265" s="116"/>
      <c r="FPS265" s="116"/>
      <c r="FPT265" s="116"/>
      <c r="FPU265" s="116"/>
      <c r="FPV265" s="116"/>
      <c r="FPW265" s="116"/>
      <c r="FPX265" s="116"/>
      <c r="FPY265" s="116" t="s">
        <v>74</v>
      </c>
      <c r="FPZ265" s="116"/>
      <c r="FQA265" s="116"/>
      <c r="FQB265" s="116"/>
      <c r="FQC265" s="116"/>
      <c r="FQD265" s="116"/>
      <c r="FQE265" s="116"/>
      <c r="FQF265" s="116"/>
      <c r="FQG265" s="116" t="s">
        <v>74</v>
      </c>
      <c r="FQH265" s="116"/>
      <c r="FQI265" s="116"/>
      <c r="FQJ265" s="116"/>
      <c r="FQK265" s="116"/>
      <c r="FQL265" s="116"/>
      <c r="FQM265" s="116"/>
      <c r="FQN265" s="116"/>
      <c r="FQO265" s="116" t="s">
        <v>74</v>
      </c>
      <c r="FQP265" s="116"/>
      <c r="FQQ265" s="116"/>
      <c r="FQR265" s="116"/>
      <c r="FQS265" s="116"/>
      <c r="FQT265" s="116"/>
      <c r="FQU265" s="116"/>
      <c r="FQV265" s="116"/>
      <c r="FQW265" s="116" t="s">
        <v>74</v>
      </c>
      <c r="FQX265" s="116"/>
      <c r="FQY265" s="116"/>
      <c r="FQZ265" s="116"/>
      <c r="FRA265" s="116"/>
      <c r="FRB265" s="116"/>
      <c r="FRC265" s="116"/>
      <c r="FRD265" s="116"/>
      <c r="FRE265" s="116" t="s">
        <v>74</v>
      </c>
      <c r="FRF265" s="116"/>
      <c r="FRG265" s="116"/>
      <c r="FRH265" s="116"/>
      <c r="FRI265" s="116"/>
      <c r="FRJ265" s="116"/>
      <c r="FRK265" s="116"/>
      <c r="FRL265" s="116"/>
      <c r="FRM265" s="116" t="s">
        <v>74</v>
      </c>
      <c r="FRN265" s="116"/>
      <c r="FRO265" s="116"/>
      <c r="FRP265" s="116"/>
      <c r="FRQ265" s="116"/>
      <c r="FRR265" s="116"/>
      <c r="FRS265" s="116"/>
      <c r="FRT265" s="116"/>
      <c r="FRU265" s="116" t="s">
        <v>74</v>
      </c>
      <c r="FRV265" s="116"/>
      <c r="FRW265" s="116"/>
      <c r="FRX265" s="116"/>
      <c r="FRY265" s="116"/>
      <c r="FRZ265" s="116"/>
      <c r="FSA265" s="116"/>
      <c r="FSB265" s="116"/>
      <c r="FSC265" s="116" t="s">
        <v>74</v>
      </c>
      <c r="FSD265" s="116"/>
      <c r="FSE265" s="116"/>
      <c r="FSF265" s="116"/>
      <c r="FSG265" s="116"/>
      <c r="FSH265" s="116"/>
      <c r="FSI265" s="116"/>
      <c r="FSJ265" s="116"/>
      <c r="FSK265" s="116" t="s">
        <v>74</v>
      </c>
      <c r="FSL265" s="116"/>
      <c r="FSM265" s="116"/>
      <c r="FSN265" s="116"/>
      <c r="FSO265" s="116"/>
      <c r="FSP265" s="116"/>
      <c r="FSQ265" s="116"/>
      <c r="FSR265" s="116"/>
      <c r="FSS265" s="116" t="s">
        <v>74</v>
      </c>
      <c r="FST265" s="116"/>
      <c r="FSU265" s="116"/>
      <c r="FSV265" s="116"/>
      <c r="FSW265" s="116"/>
      <c r="FSX265" s="116"/>
      <c r="FSY265" s="116"/>
      <c r="FSZ265" s="116"/>
      <c r="FTA265" s="116" t="s">
        <v>74</v>
      </c>
      <c r="FTB265" s="116"/>
      <c r="FTC265" s="116"/>
      <c r="FTD265" s="116"/>
      <c r="FTE265" s="116"/>
      <c r="FTF265" s="116"/>
      <c r="FTG265" s="116"/>
      <c r="FTH265" s="116"/>
      <c r="FTI265" s="116" t="s">
        <v>74</v>
      </c>
      <c r="FTJ265" s="116"/>
      <c r="FTK265" s="116"/>
      <c r="FTL265" s="116"/>
      <c r="FTM265" s="116"/>
      <c r="FTN265" s="116"/>
      <c r="FTO265" s="116"/>
      <c r="FTP265" s="116"/>
      <c r="FTQ265" s="116" t="s">
        <v>74</v>
      </c>
      <c r="FTR265" s="116"/>
      <c r="FTS265" s="116"/>
      <c r="FTT265" s="116"/>
      <c r="FTU265" s="116"/>
      <c r="FTV265" s="116"/>
      <c r="FTW265" s="116"/>
      <c r="FTX265" s="116"/>
      <c r="FTY265" s="116" t="s">
        <v>74</v>
      </c>
      <c r="FTZ265" s="116"/>
      <c r="FUA265" s="116"/>
      <c r="FUB265" s="116"/>
      <c r="FUC265" s="116"/>
      <c r="FUD265" s="116"/>
      <c r="FUE265" s="116"/>
      <c r="FUF265" s="116"/>
      <c r="FUG265" s="116" t="s">
        <v>74</v>
      </c>
      <c r="FUH265" s="116"/>
      <c r="FUI265" s="116"/>
      <c r="FUJ265" s="116"/>
      <c r="FUK265" s="116"/>
      <c r="FUL265" s="116"/>
      <c r="FUM265" s="116"/>
      <c r="FUN265" s="116"/>
      <c r="FUO265" s="116" t="s">
        <v>74</v>
      </c>
      <c r="FUP265" s="116"/>
      <c r="FUQ265" s="116"/>
      <c r="FUR265" s="116"/>
      <c r="FUS265" s="116"/>
      <c r="FUT265" s="116"/>
      <c r="FUU265" s="116"/>
      <c r="FUV265" s="116"/>
      <c r="FUW265" s="116" t="s">
        <v>74</v>
      </c>
      <c r="FUX265" s="116"/>
      <c r="FUY265" s="116"/>
      <c r="FUZ265" s="116"/>
      <c r="FVA265" s="116"/>
      <c r="FVB265" s="116"/>
      <c r="FVC265" s="116"/>
      <c r="FVD265" s="116"/>
      <c r="FVE265" s="116" t="s">
        <v>74</v>
      </c>
      <c r="FVF265" s="116"/>
      <c r="FVG265" s="116"/>
      <c r="FVH265" s="116"/>
      <c r="FVI265" s="116"/>
      <c r="FVJ265" s="116"/>
      <c r="FVK265" s="116"/>
      <c r="FVL265" s="116"/>
      <c r="FVM265" s="116" t="s">
        <v>74</v>
      </c>
      <c r="FVN265" s="116"/>
      <c r="FVO265" s="116"/>
      <c r="FVP265" s="116"/>
      <c r="FVQ265" s="116"/>
      <c r="FVR265" s="116"/>
      <c r="FVS265" s="116"/>
      <c r="FVT265" s="116"/>
      <c r="FVU265" s="116" t="s">
        <v>74</v>
      </c>
      <c r="FVV265" s="116"/>
      <c r="FVW265" s="116"/>
      <c r="FVX265" s="116"/>
      <c r="FVY265" s="116"/>
      <c r="FVZ265" s="116"/>
      <c r="FWA265" s="116"/>
      <c r="FWB265" s="116"/>
      <c r="FWC265" s="116" t="s">
        <v>74</v>
      </c>
      <c r="FWD265" s="116"/>
      <c r="FWE265" s="116"/>
      <c r="FWF265" s="116"/>
      <c r="FWG265" s="116"/>
      <c r="FWH265" s="116"/>
      <c r="FWI265" s="116"/>
      <c r="FWJ265" s="116"/>
      <c r="FWK265" s="116" t="s">
        <v>74</v>
      </c>
      <c r="FWL265" s="116"/>
      <c r="FWM265" s="116"/>
      <c r="FWN265" s="116"/>
      <c r="FWO265" s="116"/>
      <c r="FWP265" s="116"/>
      <c r="FWQ265" s="116"/>
      <c r="FWR265" s="116"/>
      <c r="FWS265" s="116" t="s">
        <v>74</v>
      </c>
      <c r="FWT265" s="116"/>
      <c r="FWU265" s="116"/>
      <c r="FWV265" s="116"/>
      <c r="FWW265" s="116"/>
      <c r="FWX265" s="116"/>
      <c r="FWY265" s="116"/>
      <c r="FWZ265" s="116"/>
      <c r="FXA265" s="116" t="s">
        <v>74</v>
      </c>
      <c r="FXB265" s="116"/>
      <c r="FXC265" s="116"/>
      <c r="FXD265" s="116"/>
      <c r="FXE265" s="116"/>
      <c r="FXF265" s="116"/>
      <c r="FXG265" s="116"/>
      <c r="FXH265" s="116"/>
      <c r="FXI265" s="116" t="s">
        <v>74</v>
      </c>
      <c r="FXJ265" s="116"/>
      <c r="FXK265" s="116"/>
      <c r="FXL265" s="116"/>
      <c r="FXM265" s="116"/>
      <c r="FXN265" s="116"/>
      <c r="FXO265" s="116"/>
      <c r="FXP265" s="116"/>
      <c r="FXQ265" s="116" t="s">
        <v>74</v>
      </c>
      <c r="FXR265" s="116"/>
      <c r="FXS265" s="116"/>
      <c r="FXT265" s="116"/>
      <c r="FXU265" s="116"/>
      <c r="FXV265" s="116"/>
      <c r="FXW265" s="116"/>
      <c r="FXX265" s="116"/>
      <c r="FXY265" s="116" t="s">
        <v>74</v>
      </c>
      <c r="FXZ265" s="116"/>
      <c r="FYA265" s="116"/>
      <c r="FYB265" s="116"/>
      <c r="FYC265" s="116"/>
      <c r="FYD265" s="116"/>
      <c r="FYE265" s="116"/>
      <c r="FYF265" s="116"/>
      <c r="FYG265" s="116" t="s">
        <v>74</v>
      </c>
      <c r="FYH265" s="116"/>
      <c r="FYI265" s="116"/>
      <c r="FYJ265" s="116"/>
      <c r="FYK265" s="116"/>
      <c r="FYL265" s="116"/>
      <c r="FYM265" s="116"/>
      <c r="FYN265" s="116"/>
      <c r="FYO265" s="116" t="s">
        <v>74</v>
      </c>
      <c r="FYP265" s="116"/>
      <c r="FYQ265" s="116"/>
      <c r="FYR265" s="116"/>
      <c r="FYS265" s="116"/>
      <c r="FYT265" s="116"/>
      <c r="FYU265" s="116"/>
      <c r="FYV265" s="116"/>
      <c r="FYW265" s="116" t="s">
        <v>74</v>
      </c>
      <c r="FYX265" s="116"/>
      <c r="FYY265" s="116"/>
      <c r="FYZ265" s="116"/>
      <c r="FZA265" s="116"/>
      <c r="FZB265" s="116"/>
      <c r="FZC265" s="116"/>
      <c r="FZD265" s="116"/>
      <c r="FZE265" s="116" t="s">
        <v>74</v>
      </c>
      <c r="FZF265" s="116"/>
      <c r="FZG265" s="116"/>
      <c r="FZH265" s="116"/>
      <c r="FZI265" s="116"/>
      <c r="FZJ265" s="116"/>
      <c r="FZK265" s="116"/>
      <c r="FZL265" s="116"/>
      <c r="FZM265" s="116" t="s">
        <v>74</v>
      </c>
      <c r="FZN265" s="116"/>
      <c r="FZO265" s="116"/>
      <c r="FZP265" s="116"/>
      <c r="FZQ265" s="116"/>
      <c r="FZR265" s="116"/>
      <c r="FZS265" s="116"/>
      <c r="FZT265" s="116"/>
      <c r="FZU265" s="116" t="s">
        <v>74</v>
      </c>
      <c r="FZV265" s="116"/>
      <c r="FZW265" s="116"/>
      <c r="FZX265" s="116"/>
      <c r="FZY265" s="116"/>
      <c r="FZZ265" s="116"/>
      <c r="GAA265" s="116"/>
      <c r="GAB265" s="116"/>
      <c r="GAC265" s="116" t="s">
        <v>74</v>
      </c>
      <c r="GAD265" s="116"/>
      <c r="GAE265" s="116"/>
      <c r="GAF265" s="116"/>
      <c r="GAG265" s="116"/>
      <c r="GAH265" s="116"/>
      <c r="GAI265" s="116"/>
      <c r="GAJ265" s="116"/>
      <c r="GAK265" s="116" t="s">
        <v>74</v>
      </c>
      <c r="GAL265" s="116"/>
      <c r="GAM265" s="116"/>
      <c r="GAN265" s="116"/>
      <c r="GAO265" s="116"/>
      <c r="GAP265" s="116"/>
      <c r="GAQ265" s="116"/>
      <c r="GAR265" s="116"/>
      <c r="GAS265" s="116" t="s">
        <v>74</v>
      </c>
      <c r="GAT265" s="116"/>
      <c r="GAU265" s="116"/>
      <c r="GAV265" s="116"/>
      <c r="GAW265" s="116"/>
      <c r="GAX265" s="116"/>
      <c r="GAY265" s="116"/>
      <c r="GAZ265" s="116"/>
      <c r="GBA265" s="116" t="s">
        <v>74</v>
      </c>
      <c r="GBB265" s="116"/>
      <c r="GBC265" s="116"/>
      <c r="GBD265" s="116"/>
      <c r="GBE265" s="116"/>
      <c r="GBF265" s="116"/>
      <c r="GBG265" s="116"/>
      <c r="GBH265" s="116"/>
      <c r="GBI265" s="116" t="s">
        <v>74</v>
      </c>
      <c r="GBJ265" s="116"/>
      <c r="GBK265" s="116"/>
      <c r="GBL265" s="116"/>
      <c r="GBM265" s="116"/>
      <c r="GBN265" s="116"/>
      <c r="GBO265" s="116"/>
      <c r="GBP265" s="116"/>
      <c r="GBQ265" s="116" t="s">
        <v>74</v>
      </c>
      <c r="GBR265" s="116"/>
      <c r="GBS265" s="116"/>
      <c r="GBT265" s="116"/>
      <c r="GBU265" s="116"/>
      <c r="GBV265" s="116"/>
      <c r="GBW265" s="116"/>
      <c r="GBX265" s="116"/>
      <c r="GBY265" s="116" t="s">
        <v>74</v>
      </c>
      <c r="GBZ265" s="116"/>
      <c r="GCA265" s="116"/>
      <c r="GCB265" s="116"/>
      <c r="GCC265" s="116"/>
      <c r="GCD265" s="116"/>
      <c r="GCE265" s="116"/>
      <c r="GCF265" s="116"/>
      <c r="GCG265" s="116" t="s">
        <v>74</v>
      </c>
      <c r="GCH265" s="116"/>
      <c r="GCI265" s="116"/>
      <c r="GCJ265" s="116"/>
      <c r="GCK265" s="116"/>
      <c r="GCL265" s="116"/>
      <c r="GCM265" s="116"/>
      <c r="GCN265" s="116"/>
      <c r="GCO265" s="116" t="s">
        <v>74</v>
      </c>
      <c r="GCP265" s="116"/>
      <c r="GCQ265" s="116"/>
      <c r="GCR265" s="116"/>
      <c r="GCS265" s="116"/>
      <c r="GCT265" s="116"/>
      <c r="GCU265" s="116"/>
      <c r="GCV265" s="116"/>
      <c r="GCW265" s="116" t="s">
        <v>74</v>
      </c>
      <c r="GCX265" s="116"/>
      <c r="GCY265" s="116"/>
      <c r="GCZ265" s="116"/>
      <c r="GDA265" s="116"/>
      <c r="GDB265" s="116"/>
      <c r="GDC265" s="116"/>
      <c r="GDD265" s="116"/>
      <c r="GDE265" s="116" t="s">
        <v>74</v>
      </c>
      <c r="GDF265" s="116"/>
      <c r="GDG265" s="116"/>
      <c r="GDH265" s="116"/>
      <c r="GDI265" s="116"/>
      <c r="GDJ265" s="116"/>
      <c r="GDK265" s="116"/>
      <c r="GDL265" s="116"/>
      <c r="GDM265" s="116" t="s">
        <v>74</v>
      </c>
      <c r="GDN265" s="116"/>
      <c r="GDO265" s="116"/>
      <c r="GDP265" s="116"/>
      <c r="GDQ265" s="116"/>
      <c r="GDR265" s="116"/>
      <c r="GDS265" s="116"/>
      <c r="GDT265" s="116"/>
      <c r="GDU265" s="116" t="s">
        <v>74</v>
      </c>
      <c r="GDV265" s="116"/>
      <c r="GDW265" s="116"/>
      <c r="GDX265" s="116"/>
      <c r="GDY265" s="116"/>
      <c r="GDZ265" s="116"/>
      <c r="GEA265" s="116"/>
      <c r="GEB265" s="116"/>
      <c r="GEC265" s="116" t="s">
        <v>74</v>
      </c>
      <c r="GED265" s="116"/>
      <c r="GEE265" s="116"/>
      <c r="GEF265" s="116"/>
      <c r="GEG265" s="116"/>
      <c r="GEH265" s="116"/>
      <c r="GEI265" s="116"/>
      <c r="GEJ265" s="116"/>
      <c r="GEK265" s="116" t="s">
        <v>74</v>
      </c>
      <c r="GEL265" s="116"/>
      <c r="GEM265" s="116"/>
      <c r="GEN265" s="116"/>
      <c r="GEO265" s="116"/>
      <c r="GEP265" s="116"/>
      <c r="GEQ265" s="116"/>
      <c r="GER265" s="116"/>
      <c r="GES265" s="116" t="s">
        <v>74</v>
      </c>
      <c r="GET265" s="116"/>
      <c r="GEU265" s="116"/>
      <c r="GEV265" s="116"/>
      <c r="GEW265" s="116"/>
      <c r="GEX265" s="116"/>
      <c r="GEY265" s="116"/>
      <c r="GEZ265" s="116"/>
      <c r="GFA265" s="116" t="s">
        <v>74</v>
      </c>
      <c r="GFB265" s="116"/>
      <c r="GFC265" s="116"/>
      <c r="GFD265" s="116"/>
      <c r="GFE265" s="116"/>
      <c r="GFF265" s="116"/>
      <c r="GFG265" s="116"/>
      <c r="GFH265" s="116"/>
      <c r="GFI265" s="116" t="s">
        <v>74</v>
      </c>
      <c r="GFJ265" s="116"/>
      <c r="GFK265" s="116"/>
      <c r="GFL265" s="116"/>
      <c r="GFM265" s="116"/>
      <c r="GFN265" s="116"/>
      <c r="GFO265" s="116"/>
      <c r="GFP265" s="116"/>
      <c r="GFQ265" s="116" t="s">
        <v>74</v>
      </c>
      <c r="GFR265" s="116"/>
      <c r="GFS265" s="116"/>
      <c r="GFT265" s="116"/>
      <c r="GFU265" s="116"/>
      <c r="GFV265" s="116"/>
      <c r="GFW265" s="116"/>
      <c r="GFX265" s="116"/>
      <c r="GFY265" s="116" t="s">
        <v>74</v>
      </c>
      <c r="GFZ265" s="116"/>
      <c r="GGA265" s="116"/>
      <c r="GGB265" s="116"/>
      <c r="GGC265" s="116"/>
      <c r="GGD265" s="116"/>
      <c r="GGE265" s="116"/>
      <c r="GGF265" s="116"/>
      <c r="GGG265" s="116" t="s">
        <v>74</v>
      </c>
      <c r="GGH265" s="116"/>
      <c r="GGI265" s="116"/>
      <c r="GGJ265" s="116"/>
      <c r="GGK265" s="116"/>
      <c r="GGL265" s="116"/>
      <c r="GGM265" s="116"/>
      <c r="GGN265" s="116"/>
      <c r="GGO265" s="116" t="s">
        <v>74</v>
      </c>
      <c r="GGP265" s="116"/>
      <c r="GGQ265" s="116"/>
      <c r="GGR265" s="116"/>
      <c r="GGS265" s="116"/>
      <c r="GGT265" s="116"/>
      <c r="GGU265" s="116"/>
      <c r="GGV265" s="116"/>
      <c r="GGW265" s="116" t="s">
        <v>74</v>
      </c>
      <c r="GGX265" s="116"/>
      <c r="GGY265" s="116"/>
      <c r="GGZ265" s="116"/>
      <c r="GHA265" s="116"/>
      <c r="GHB265" s="116"/>
      <c r="GHC265" s="116"/>
      <c r="GHD265" s="116"/>
      <c r="GHE265" s="116" t="s">
        <v>74</v>
      </c>
      <c r="GHF265" s="116"/>
      <c r="GHG265" s="116"/>
      <c r="GHH265" s="116"/>
      <c r="GHI265" s="116"/>
      <c r="GHJ265" s="116"/>
      <c r="GHK265" s="116"/>
      <c r="GHL265" s="116"/>
      <c r="GHM265" s="116" t="s">
        <v>74</v>
      </c>
      <c r="GHN265" s="116"/>
      <c r="GHO265" s="116"/>
      <c r="GHP265" s="116"/>
      <c r="GHQ265" s="116"/>
      <c r="GHR265" s="116"/>
      <c r="GHS265" s="116"/>
      <c r="GHT265" s="116"/>
      <c r="GHU265" s="116" t="s">
        <v>74</v>
      </c>
      <c r="GHV265" s="116"/>
      <c r="GHW265" s="116"/>
      <c r="GHX265" s="116"/>
      <c r="GHY265" s="116"/>
      <c r="GHZ265" s="116"/>
      <c r="GIA265" s="116"/>
      <c r="GIB265" s="116"/>
      <c r="GIC265" s="116" t="s">
        <v>74</v>
      </c>
      <c r="GID265" s="116"/>
      <c r="GIE265" s="116"/>
      <c r="GIF265" s="116"/>
      <c r="GIG265" s="116"/>
      <c r="GIH265" s="116"/>
      <c r="GII265" s="116"/>
      <c r="GIJ265" s="116"/>
      <c r="GIK265" s="116" t="s">
        <v>74</v>
      </c>
      <c r="GIL265" s="116"/>
      <c r="GIM265" s="116"/>
      <c r="GIN265" s="116"/>
      <c r="GIO265" s="116"/>
      <c r="GIP265" s="116"/>
      <c r="GIQ265" s="116"/>
      <c r="GIR265" s="116"/>
      <c r="GIS265" s="116" t="s">
        <v>74</v>
      </c>
      <c r="GIT265" s="116"/>
      <c r="GIU265" s="116"/>
      <c r="GIV265" s="116"/>
      <c r="GIW265" s="116"/>
      <c r="GIX265" s="116"/>
      <c r="GIY265" s="116"/>
      <c r="GIZ265" s="116"/>
      <c r="GJA265" s="116" t="s">
        <v>74</v>
      </c>
      <c r="GJB265" s="116"/>
      <c r="GJC265" s="116"/>
      <c r="GJD265" s="116"/>
      <c r="GJE265" s="116"/>
      <c r="GJF265" s="116"/>
      <c r="GJG265" s="116"/>
      <c r="GJH265" s="116"/>
      <c r="GJI265" s="116" t="s">
        <v>74</v>
      </c>
      <c r="GJJ265" s="116"/>
      <c r="GJK265" s="116"/>
      <c r="GJL265" s="116"/>
      <c r="GJM265" s="116"/>
      <c r="GJN265" s="116"/>
      <c r="GJO265" s="116"/>
      <c r="GJP265" s="116"/>
      <c r="GJQ265" s="116" t="s">
        <v>74</v>
      </c>
      <c r="GJR265" s="116"/>
      <c r="GJS265" s="116"/>
      <c r="GJT265" s="116"/>
      <c r="GJU265" s="116"/>
      <c r="GJV265" s="116"/>
      <c r="GJW265" s="116"/>
      <c r="GJX265" s="116"/>
      <c r="GJY265" s="116" t="s">
        <v>74</v>
      </c>
      <c r="GJZ265" s="116"/>
      <c r="GKA265" s="116"/>
      <c r="GKB265" s="116"/>
      <c r="GKC265" s="116"/>
      <c r="GKD265" s="116"/>
      <c r="GKE265" s="116"/>
      <c r="GKF265" s="116"/>
      <c r="GKG265" s="116" t="s">
        <v>74</v>
      </c>
      <c r="GKH265" s="116"/>
      <c r="GKI265" s="116"/>
      <c r="GKJ265" s="116"/>
      <c r="GKK265" s="116"/>
      <c r="GKL265" s="116"/>
      <c r="GKM265" s="116"/>
      <c r="GKN265" s="116"/>
      <c r="GKO265" s="116" t="s">
        <v>74</v>
      </c>
      <c r="GKP265" s="116"/>
      <c r="GKQ265" s="116"/>
      <c r="GKR265" s="116"/>
      <c r="GKS265" s="116"/>
      <c r="GKT265" s="116"/>
      <c r="GKU265" s="116"/>
      <c r="GKV265" s="116"/>
      <c r="GKW265" s="116" t="s">
        <v>74</v>
      </c>
      <c r="GKX265" s="116"/>
      <c r="GKY265" s="116"/>
      <c r="GKZ265" s="116"/>
      <c r="GLA265" s="116"/>
      <c r="GLB265" s="116"/>
      <c r="GLC265" s="116"/>
      <c r="GLD265" s="116"/>
      <c r="GLE265" s="116" t="s">
        <v>74</v>
      </c>
      <c r="GLF265" s="116"/>
      <c r="GLG265" s="116"/>
      <c r="GLH265" s="116"/>
      <c r="GLI265" s="116"/>
      <c r="GLJ265" s="116"/>
      <c r="GLK265" s="116"/>
      <c r="GLL265" s="116"/>
      <c r="GLM265" s="116" t="s">
        <v>74</v>
      </c>
      <c r="GLN265" s="116"/>
      <c r="GLO265" s="116"/>
      <c r="GLP265" s="116"/>
      <c r="GLQ265" s="116"/>
      <c r="GLR265" s="116"/>
      <c r="GLS265" s="116"/>
      <c r="GLT265" s="116"/>
      <c r="GLU265" s="116" t="s">
        <v>74</v>
      </c>
      <c r="GLV265" s="116"/>
      <c r="GLW265" s="116"/>
      <c r="GLX265" s="116"/>
      <c r="GLY265" s="116"/>
      <c r="GLZ265" s="116"/>
      <c r="GMA265" s="116"/>
      <c r="GMB265" s="116"/>
      <c r="GMC265" s="116" t="s">
        <v>74</v>
      </c>
      <c r="GMD265" s="116"/>
      <c r="GME265" s="116"/>
      <c r="GMF265" s="116"/>
      <c r="GMG265" s="116"/>
      <c r="GMH265" s="116"/>
      <c r="GMI265" s="116"/>
      <c r="GMJ265" s="116"/>
      <c r="GMK265" s="116" t="s">
        <v>74</v>
      </c>
      <c r="GML265" s="116"/>
      <c r="GMM265" s="116"/>
      <c r="GMN265" s="116"/>
      <c r="GMO265" s="116"/>
      <c r="GMP265" s="116"/>
      <c r="GMQ265" s="116"/>
      <c r="GMR265" s="116"/>
      <c r="GMS265" s="116" t="s">
        <v>74</v>
      </c>
      <c r="GMT265" s="116"/>
      <c r="GMU265" s="116"/>
      <c r="GMV265" s="116"/>
      <c r="GMW265" s="116"/>
      <c r="GMX265" s="116"/>
      <c r="GMY265" s="116"/>
      <c r="GMZ265" s="116"/>
      <c r="GNA265" s="116" t="s">
        <v>74</v>
      </c>
      <c r="GNB265" s="116"/>
      <c r="GNC265" s="116"/>
      <c r="GND265" s="116"/>
      <c r="GNE265" s="116"/>
      <c r="GNF265" s="116"/>
      <c r="GNG265" s="116"/>
      <c r="GNH265" s="116"/>
      <c r="GNI265" s="116" t="s">
        <v>74</v>
      </c>
      <c r="GNJ265" s="116"/>
      <c r="GNK265" s="116"/>
      <c r="GNL265" s="116"/>
      <c r="GNM265" s="116"/>
      <c r="GNN265" s="116"/>
      <c r="GNO265" s="116"/>
      <c r="GNP265" s="116"/>
      <c r="GNQ265" s="116" t="s">
        <v>74</v>
      </c>
      <c r="GNR265" s="116"/>
      <c r="GNS265" s="116"/>
      <c r="GNT265" s="116"/>
      <c r="GNU265" s="116"/>
      <c r="GNV265" s="116"/>
      <c r="GNW265" s="116"/>
      <c r="GNX265" s="116"/>
      <c r="GNY265" s="116" t="s">
        <v>74</v>
      </c>
      <c r="GNZ265" s="116"/>
      <c r="GOA265" s="116"/>
      <c r="GOB265" s="116"/>
      <c r="GOC265" s="116"/>
      <c r="GOD265" s="116"/>
      <c r="GOE265" s="116"/>
      <c r="GOF265" s="116"/>
      <c r="GOG265" s="116" t="s">
        <v>74</v>
      </c>
      <c r="GOH265" s="116"/>
      <c r="GOI265" s="116"/>
      <c r="GOJ265" s="116"/>
      <c r="GOK265" s="116"/>
      <c r="GOL265" s="116"/>
      <c r="GOM265" s="116"/>
      <c r="GON265" s="116"/>
      <c r="GOO265" s="116" t="s">
        <v>74</v>
      </c>
      <c r="GOP265" s="116"/>
      <c r="GOQ265" s="116"/>
      <c r="GOR265" s="116"/>
      <c r="GOS265" s="116"/>
      <c r="GOT265" s="116"/>
      <c r="GOU265" s="116"/>
      <c r="GOV265" s="116"/>
      <c r="GOW265" s="116" t="s">
        <v>74</v>
      </c>
      <c r="GOX265" s="116"/>
      <c r="GOY265" s="116"/>
      <c r="GOZ265" s="116"/>
      <c r="GPA265" s="116"/>
      <c r="GPB265" s="116"/>
      <c r="GPC265" s="116"/>
      <c r="GPD265" s="116"/>
      <c r="GPE265" s="116" t="s">
        <v>74</v>
      </c>
      <c r="GPF265" s="116"/>
      <c r="GPG265" s="116"/>
      <c r="GPH265" s="116"/>
      <c r="GPI265" s="116"/>
      <c r="GPJ265" s="116"/>
      <c r="GPK265" s="116"/>
      <c r="GPL265" s="116"/>
      <c r="GPM265" s="116" t="s">
        <v>74</v>
      </c>
      <c r="GPN265" s="116"/>
      <c r="GPO265" s="116"/>
      <c r="GPP265" s="116"/>
      <c r="GPQ265" s="116"/>
      <c r="GPR265" s="116"/>
      <c r="GPS265" s="116"/>
      <c r="GPT265" s="116"/>
      <c r="GPU265" s="116" t="s">
        <v>74</v>
      </c>
      <c r="GPV265" s="116"/>
      <c r="GPW265" s="116"/>
      <c r="GPX265" s="116"/>
      <c r="GPY265" s="116"/>
      <c r="GPZ265" s="116"/>
      <c r="GQA265" s="116"/>
      <c r="GQB265" s="116"/>
      <c r="GQC265" s="116" t="s">
        <v>74</v>
      </c>
      <c r="GQD265" s="116"/>
      <c r="GQE265" s="116"/>
      <c r="GQF265" s="116"/>
      <c r="GQG265" s="116"/>
      <c r="GQH265" s="116"/>
      <c r="GQI265" s="116"/>
      <c r="GQJ265" s="116"/>
      <c r="GQK265" s="116" t="s">
        <v>74</v>
      </c>
      <c r="GQL265" s="116"/>
      <c r="GQM265" s="116"/>
      <c r="GQN265" s="116"/>
      <c r="GQO265" s="116"/>
      <c r="GQP265" s="116"/>
      <c r="GQQ265" s="116"/>
      <c r="GQR265" s="116"/>
      <c r="GQS265" s="116" t="s">
        <v>74</v>
      </c>
      <c r="GQT265" s="116"/>
      <c r="GQU265" s="116"/>
      <c r="GQV265" s="116"/>
      <c r="GQW265" s="116"/>
      <c r="GQX265" s="116"/>
      <c r="GQY265" s="116"/>
      <c r="GQZ265" s="116"/>
      <c r="GRA265" s="116" t="s">
        <v>74</v>
      </c>
      <c r="GRB265" s="116"/>
      <c r="GRC265" s="116"/>
      <c r="GRD265" s="116"/>
      <c r="GRE265" s="116"/>
      <c r="GRF265" s="116"/>
      <c r="GRG265" s="116"/>
      <c r="GRH265" s="116"/>
      <c r="GRI265" s="116" t="s">
        <v>74</v>
      </c>
      <c r="GRJ265" s="116"/>
      <c r="GRK265" s="116"/>
      <c r="GRL265" s="116"/>
      <c r="GRM265" s="116"/>
      <c r="GRN265" s="116"/>
      <c r="GRO265" s="116"/>
      <c r="GRP265" s="116"/>
      <c r="GRQ265" s="116" t="s">
        <v>74</v>
      </c>
      <c r="GRR265" s="116"/>
      <c r="GRS265" s="116"/>
      <c r="GRT265" s="116"/>
      <c r="GRU265" s="116"/>
      <c r="GRV265" s="116"/>
      <c r="GRW265" s="116"/>
      <c r="GRX265" s="116"/>
      <c r="GRY265" s="116" t="s">
        <v>74</v>
      </c>
      <c r="GRZ265" s="116"/>
      <c r="GSA265" s="116"/>
      <c r="GSB265" s="116"/>
      <c r="GSC265" s="116"/>
      <c r="GSD265" s="116"/>
      <c r="GSE265" s="116"/>
      <c r="GSF265" s="116"/>
      <c r="GSG265" s="116" t="s">
        <v>74</v>
      </c>
      <c r="GSH265" s="116"/>
      <c r="GSI265" s="116"/>
      <c r="GSJ265" s="116"/>
      <c r="GSK265" s="116"/>
      <c r="GSL265" s="116"/>
      <c r="GSM265" s="116"/>
      <c r="GSN265" s="116"/>
      <c r="GSO265" s="116" t="s">
        <v>74</v>
      </c>
      <c r="GSP265" s="116"/>
      <c r="GSQ265" s="116"/>
      <c r="GSR265" s="116"/>
      <c r="GSS265" s="116"/>
      <c r="GST265" s="116"/>
      <c r="GSU265" s="116"/>
      <c r="GSV265" s="116"/>
      <c r="GSW265" s="116" t="s">
        <v>74</v>
      </c>
      <c r="GSX265" s="116"/>
      <c r="GSY265" s="116"/>
      <c r="GSZ265" s="116"/>
      <c r="GTA265" s="116"/>
      <c r="GTB265" s="116"/>
      <c r="GTC265" s="116"/>
      <c r="GTD265" s="116"/>
      <c r="GTE265" s="116" t="s">
        <v>74</v>
      </c>
      <c r="GTF265" s="116"/>
      <c r="GTG265" s="116"/>
      <c r="GTH265" s="116"/>
      <c r="GTI265" s="116"/>
      <c r="GTJ265" s="116"/>
      <c r="GTK265" s="116"/>
      <c r="GTL265" s="116"/>
      <c r="GTM265" s="116" t="s">
        <v>74</v>
      </c>
      <c r="GTN265" s="116"/>
      <c r="GTO265" s="116"/>
      <c r="GTP265" s="116"/>
      <c r="GTQ265" s="116"/>
      <c r="GTR265" s="116"/>
      <c r="GTS265" s="116"/>
      <c r="GTT265" s="116"/>
      <c r="GTU265" s="116" t="s">
        <v>74</v>
      </c>
      <c r="GTV265" s="116"/>
      <c r="GTW265" s="116"/>
      <c r="GTX265" s="116"/>
      <c r="GTY265" s="116"/>
      <c r="GTZ265" s="116"/>
      <c r="GUA265" s="116"/>
      <c r="GUB265" s="116"/>
      <c r="GUC265" s="116" t="s">
        <v>74</v>
      </c>
      <c r="GUD265" s="116"/>
      <c r="GUE265" s="116"/>
      <c r="GUF265" s="116"/>
      <c r="GUG265" s="116"/>
      <c r="GUH265" s="116"/>
      <c r="GUI265" s="116"/>
      <c r="GUJ265" s="116"/>
      <c r="GUK265" s="116" t="s">
        <v>74</v>
      </c>
      <c r="GUL265" s="116"/>
      <c r="GUM265" s="116"/>
      <c r="GUN265" s="116"/>
      <c r="GUO265" s="116"/>
      <c r="GUP265" s="116"/>
      <c r="GUQ265" s="116"/>
      <c r="GUR265" s="116"/>
      <c r="GUS265" s="116" t="s">
        <v>74</v>
      </c>
      <c r="GUT265" s="116"/>
      <c r="GUU265" s="116"/>
      <c r="GUV265" s="116"/>
      <c r="GUW265" s="116"/>
      <c r="GUX265" s="116"/>
      <c r="GUY265" s="116"/>
      <c r="GUZ265" s="116"/>
      <c r="GVA265" s="116" t="s">
        <v>74</v>
      </c>
      <c r="GVB265" s="116"/>
      <c r="GVC265" s="116"/>
      <c r="GVD265" s="116"/>
      <c r="GVE265" s="116"/>
      <c r="GVF265" s="116"/>
      <c r="GVG265" s="116"/>
      <c r="GVH265" s="116"/>
      <c r="GVI265" s="116" t="s">
        <v>74</v>
      </c>
      <c r="GVJ265" s="116"/>
      <c r="GVK265" s="116"/>
      <c r="GVL265" s="116"/>
      <c r="GVM265" s="116"/>
      <c r="GVN265" s="116"/>
      <c r="GVO265" s="116"/>
      <c r="GVP265" s="116"/>
      <c r="GVQ265" s="116" t="s">
        <v>74</v>
      </c>
      <c r="GVR265" s="116"/>
      <c r="GVS265" s="116"/>
      <c r="GVT265" s="116"/>
      <c r="GVU265" s="116"/>
      <c r="GVV265" s="116"/>
      <c r="GVW265" s="116"/>
      <c r="GVX265" s="116"/>
      <c r="GVY265" s="116" t="s">
        <v>74</v>
      </c>
      <c r="GVZ265" s="116"/>
      <c r="GWA265" s="116"/>
      <c r="GWB265" s="116"/>
      <c r="GWC265" s="116"/>
      <c r="GWD265" s="116"/>
      <c r="GWE265" s="116"/>
      <c r="GWF265" s="116"/>
      <c r="GWG265" s="116" t="s">
        <v>74</v>
      </c>
      <c r="GWH265" s="116"/>
      <c r="GWI265" s="116"/>
      <c r="GWJ265" s="116"/>
      <c r="GWK265" s="116"/>
      <c r="GWL265" s="116"/>
      <c r="GWM265" s="116"/>
      <c r="GWN265" s="116"/>
      <c r="GWO265" s="116" t="s">
        <v>74</v>
      </c>
      <c r="GWP265" s="116"/>
      <c r="GWQ265" s="116"/>
      <c r="GWR265" s="116"/>
      <c r="GWS265" s="116"/>
      <c r="GWT265" s="116"/>
      <c r="GWU265" s="116"/>
      <c r="GWV265" s="116"/>
      <c r="GWW265" s="116" t="s">
        <v>74</v>
      </c>
      <c r="GWX265" s="116"/>
      <c r="GWY265" s="116"/>
      <c r="GWZ265" s="116"/>
      <c r="GXA265" s="116"/>
      <c r="GXB265" s="116"/>
      <c r="GXC265" s="116"/>
      <c r="GXD265" s="116"/>
      <c r="GXE265" s="116" t="s">
        <v>74</v>
      </c>
      <c r="GXF265" s="116"/>
      <c r="GXG265" s="116"/>
      <c r="GXH265" s="116"/>
      <c r="GXI265" s="116"/>
      <c r="GXJ265" s="116"/>
      <c r="GXK265" s="116"/>
      <c r="GXL265" s="116"/>
      <c r="GXM265" s="116" t="s">
        <v>74</v>
      </c>
      <c r="GXN265" s="116"/>
      <c r="GXO265" s="116"/>
      <c r="GXP265" s="116"/>
      <c r="GXQ265" s="116"/>
      <c r="GXR265" s="116"/>
      <c r="GXS265" s="116"/>
      <c r="GXT265" s="116"/>
      <c r="GXU265" s="116" t="s">
        <v>74</v>
      </c>
      <c r="GXV265" s="116"/>
      <c r="GXW265" s="116"/>
      <c r="GXX265" s="116"/>
      <c r="GXY265" s="116"/>
      <c r="GXZ265" s="116"/>
      <c r="GYA265" s="116"/>
      <c r="GYB265" s="116"/>
      <c r="GYC265" s="116" t="s">
        <v>74</v>
      </c>
      <c r="GYD265" s="116"/>
      <c r="GYE265" s="116"/>
      <c r="GYF265" s="116"/>
      <c r="GYG265" s="116"/>
      <c r="GYH265" s="116"/>
      <c r="GYI265" s="116"/>
      <c r="GYJ265" s="116"/>
      <c r="GYK265" s="116" t="s">
        <v>74</v>
      </c>
      <c r="GYL265" s="116"/>
      <c r="GYM265" s="116"/>
      <c r="GYN265" s="116"/>
      <c r="GYO265" s="116"/>
      <c r="GYP265" s="116"/>
      <c r="GYQ265" s="116"/>
      <c r="GYR265" s="116"/>
      <c r="GYS265" s="116" t="s">
        <v>74</v>
      </c>
      <c r="GYT265" s="116"/>
      <c r="GYU265" s="116"/>
      <c r="GYV265" s="116"/>
      <c r="GYW265" s="116"/>
      <c r="GYX265" s="116"/>
      <c r="GYY265" s="116"/>
      <c r="GYZ265" s="116"/>
      <c r="GZA265" s="116" t="s">
        <v>74</v>
      </c>
      <c r="GZB265" s="116"/>
      <c r="GZC265" s="116"/>
      <c r="GZD265" s="116"/>
      <c r="GZE265" s="116"/>
      <c r="GZF265" s="116"/>
      <c r="GZG265" s="116"/>
      <c r="GZH265" s="116"/>
      <c r="GZI265" s="116" t="s">
        <v>74</v>
      </c>
      <c r="GZJ265" s="116"/>
      <c r="GZK265" s="116"/>
      <c r="GZL265" s="116"/>
      <c r="GZM265" s="116"/>
      <c r="GZN265" s="116"/>
      <c r="GZO265" s="116"/>
      <c r="GZP265" s="116"/>
      <c r="GZQ265" s="116" t="s">
        <v>74</v>
      </c>
      <c r="GZR265" s="116"/>
      <c r="GZS265" s="116"/>
      <c r="GZT265" s="116"/>
      <c r="GZU265" s="116"/>
      <c r="GZV265" s="116"/>
      <c r="GZW265" s="116"/>
      <c r="GZX265" s="116"/>
      <c r="GZY265" s="116" t="s">
        <v>74</v>
      </c>
      <c r="GZZ265" s="116"/>
      <c r="HAA265" s="116"/>
      <c r="HAB265" s="116"/>
      <c r="HAC265" s="116"/>
      <c r="HAD265" s="116"/>
      <c r="HAE265" s="116"/>
      <c r="HAF265" s="116"/>
      <c r="HAG265" s="116" t="s">
        <v>74</v>
      </c>
      <c r="HAH265" s="116"/>
      <c r="HAI265" s="116"/>
      <c r="HAJ265" s="116"/>
      <c r="HAK265" s="116"/>
      <c r="HAL265" s="116"/>
      <c r="HAM265" s="116"/>
      <c r="HAN265" s="116"/>
      <c r="HAO265" s="116" t="s">
        <v>74</v>
      </c>
      <c r="HAP265" s="116"/>
      <c r="HAQ265" s="116"/>
      <c r="HAR265" s="116"/>
      <c r="HAS265" s="116"/>
      <c r="HAT265" s="116"/>
      <c r="HAU265" s="116"/>
      <c r="HAV265" s="116"/>
      <c r="HAW265" s="116" t="s">
        <v>74</v>
      </c>
      <c r="HAX265" s="116"/>
      <c r="HAY265" s="116"/>
      <c r="HAZ265" s="116"/>
      <c r="HBA265" s="116"/>
      <c r="HBB265" s="116"/>
      <c r="HBC265" s="116"/>
      <c r="HBD265" s="116"/>
      <c r="HBE265" s="116" t="s">
        <v>74</v>
      </c>
      <c r="HBF265" s="116"/>
      <c r="HBG265" s="116"/>
      <c r="HBH265" s="116"/>
      <c r="HBI265" s="116"/>
      <c r="HBJ265" s="116"/>
      <c r="HBK265" s="116"/>
      <c r="HBL265" s="116"/>
      <c r="HBM265" s="116" t="s">
        <v>74</v>
      </c>
      <c r="HBN265" s="116"/>
      <c r="HBO265" s="116"/>
      <c r="HBP265" s="116"/>
      <c r="HBQ265" s="116"/>
      <c r="HBR265" s="116"/>
      <c r="HBS265" s="116"/>
      <c r="HBT265" s="116"/>
      <c r="HBU265" s="116" t="s">
        <v>74</v>
      </c>
      <c r="HBV265" s="116"/>
      <c r="HBW265" s="116"/>
      <c r="HBX265" s="116"/>
      <c r="HBY265" s="116"/>
      <c r="HBZ265" s="116"/>
      <c r="HCA265" s="116"/>
      <c r="HCB265" s="116"/>
      <c r="HCC265" s="116" t="s">
        <v>74</v>
      </c>
      <c r="HCD265" s="116"/>
      <c r="HCE265" s="116"/>
      <c r="HCF265" s="116"/>
      <c r="HCG265" s="116"/>
      <c r="HCH265" s="116"/>
      <c r="HCI265" s="116"/>
      <c r="HCJ265" s="116"/>
      <c r="HCK265" s="116" t="s">
        <v>74</v>
      </c>
      <c r="HCL265" s="116"/>
      <c r="HCM265" s="116"/>
      <c r="HCN265" s="116"/>
      <c r="HCO265" s="116"/>
      <c r="HCP265" s="116"/>
      <c r="HCQ265" s="116"/>
      <c r="HCR265" s="116"/>
      <c r="HCS265" s="116" t="s">
        <v>74</v>
      </c>
      <c r="HCT265" s="116"/>
      <c r="HCU265" s="116"/>
      <c r="HCV265" s="116"/>
      <c r="HCW265" s="116"/>
      <c r="HCX265" s="116"/>
      <c r="HCY265" s="116"/>
      <c r="HCZ265" s="116"/>
      <c r="HDA265" s="116" t="s">
        <v>74</v>
      </c>
      <c r="HDB265" s="116"/>
      <c r="HDC265" s="116"/>
      <c r="HDD265" s="116"/>
      <c r="HDE265" s="116"/>
      <c r="HDF265" s="116"/>
      <c r="HDG265" s="116"/>
      <c r="HDH265" s="116"/>
      <c r="HDI265" s="116" t="s">
        <v>74</v>
      </c>
      <c r="HDJ265" s="116"/>
      <c r="HDK265" s="116"/>
      <c r="HDL265" s="116"/>
      <c r="HDM265" s="116"/>
      <c r="HDN265" s="116"/>
      <c r="HDO265" s="116"/>
      <c r="HDP265" s="116"/>
      <c r="HDQ265" s="116" t="s">
        <v>74</v>
      </c>
      <c r="HDR265" s="116"/>
      <c r="HDS265" s="116"/>
      <c r="HDT265" s="116"/>
      <c r="HDU265" s="116"/>
      <c r="HDV265" s="116"/>
      <c r="HDW265" s="116"/>
      <c r="HDX265" s="116"/>
      <c r="HDY265" s="116" t="s">
        <v>74</v>
      </c>
      <c r="HDZ265" s="116"/>
      <c r="HEA265" s="116"/>
      <c r="HEB265" s="116"/>
      <c r="HEC265" s="116"/>
      <c r="HED265" s="116"/>
      <c r="HEE265" s="116"/>
      <c r="HEF265" s="116"/>
      <c r="HEG265" s="116" t="s">
        <v>74</v>
      </c>
      <c r="HEH265" s="116"/>
      <c r="HEI265" s="116"/>
      <c r="HEJ265" s="116"/>
      <c r="HEK265" s="116"/>
      <c r="HEL265" s="116"/>
      <c r="HEM265" s="116"/>
      <c r="HEN265" s="116"/>
      <c r="HEO265" s="116" t="s">
        <v>74</v>
      </c>
      <c r="HEP265" s="116"/>
      <c r="HEQ265" s="116"/>
      <c r="HER265" s="116"/>
      <c r="HES265" s="116"/>
      <c r="HET265" s="116"/>
      <c r="HEU265" s="116"/>
      <c r="HEV265" s="116"/>
      <c r="HEW265" s="116" t="s">
        <v>74</v>
      </c>
      <c r="HEX265" s="116"/>
      <c r="HEY265" s="116"/>
      <c r="HEZ265" s="116"/>
      <c r="HFA265" s="116"/>
      <c r="HFB265" s="116"/>
      <c r="HFC265" s="116"/>
      <c r="HFD265" s="116"/>
      <c r="HFE265" s="116" t="s">
        <v>74</v>
      </c>
      <c r="HFF265" s="116"/>
      <c r="HFG265" s="116"/>
      <c r="HFH265" s="116"/>
      <c r="HFI265" s="116"/>
      <c r="HFJ265" s="116"/>
      <c r="HFK265" s="116"/>
      <c r="HFL265" s="116"/>
      <c r="HFM265" s="116" t="s">
        <v>74</v>
      </c>
      <c r="HFN265" s="116"/>
      <c r="HFO265" s="116"/>
      <c r="HFP265" s="116"/>
      <c r="HFQ265" s="116"/>
      <c r="HFR265" s="116"/>
      <c r="HFS265" s="116"/>
      <c r="HFT265" s="116"/>
      <c r="HFU265" s="116" t="s">
        <v>74</v>
      </c>
      <c r="HFV265" s="116"/>
      <c r="HFW265" s="116"/>
      <c r="HFX265" s="116"/>
      <c r="HFY265" s="116"/>
      <c r="HFZ265" s="116"/>
      <c r="HGA265" s="116"/>
      <c r="HGB265" s="116"/>
      <c r="HGC265" s="116" t="s">
        <v>74</v>
      </c>
      <c r="HGD265" s="116"/>
      <c r="HGE265" s="116"/>
      <c r="HGF265" s="116"/>
      <c r="HGG265" s="116"/>
      <c r="HGH265" s="116"/>
      <c r="HGI265" s="116"/>
      <c r="HGJ265" s="116"/>
      <c r="HGK265" s="116" t="s">
        <v>74</v>
      </c>
      <c r="HGL265" s="116"/>
      <c r="HGM265" s="116"/>
      <c r="HGN265" s="116"/>
      <c r="HGO265" s="116"/>
      <c r="HGP265" s="116"/>
      <c r="HGQ265" s="116"/>
      <c r="HGR265" s="116"/>
      <c r="HGS265" s="116" t="s">
        <v>74</v>
      </c>
      <c r="HGT265" s="116"/>
      <c r="HGU265" s="116"/>
      <c r="HGV265" s="116"/>
      <c r="HGW265" s="116"/>
      <c r="HGX265" s="116"/>
      <c r="HGY265" s="116"/>
      <c r="HGZ265" s="116"/>
      <c r="HHA265" s="116" t="s">
        <v>74</v>
      </c>
      <c r="HHB265" s="116"/>
      <c r="HHC265" s="116"/>
      <c r="HHD265" s="116"/>
      <c r="HHE265" s="116"/>
      <c r="HHF265" s="116"/>
      <c r="HHG265" s="116"/>
      <c r="HHH265" s="116"/>
      <c r="HHI265" s="116" t="s">
        <v>74</v>
      </c>
      <c r="HHJ265" s="116"/>
      <c r="HHK265" s="116"/>
      <c r="HHL265" s="116"/>
      <c r="HHM265" s="116"/>
      <c r="HHN265" s="116"/>
      <c r="HHO265" s="116"/>
      <c r="HHP265" s="116"/>
      <c r="HHQ265" s="116" t="s">
        <v>74</v>
      </c>
      <c r="HHR265" s="116"/>
      <c r="HHS265" s="116"/>
      <c r="HHT265" s="116"/>
      <c r="HHU265" s="116"/>
      <c r="HHV265" s="116"/>
      <c r="HHW265" s="116"/>
      <c r="HHX265" s="116"/>
      <c r="HHY265" s="116" t="s">
        <v>74</v>
      </c>
      <c r="HHZ265" s="116"/>
      <c r="HIA265" s="116"/>
      <c r="HIB265" s="116"/>
      <c r="HIC265" s="116"/>
      <c r="HID265" s="116"/>
      <c r="HIE265" s="116"/>
      <c r="HIF265" s="116"/>
      <c r="HIG265" s="116" t="s">
        <v>74</v>
      </c>
      <c r="HIH265" s="116"/>
      <c r="HII265" s="116"/>
      <c r="HIJ265" s="116"/>
      <c r="HIK265" s="116"/>
      <c r="HIL265" s="116"/>
      <c r="HIM265" s="116"/>
      <c r="HIN265" s="116"/>
      <c r="HIO265" s="116" t="s">
        <v>74</v>
      </c>
      <c r="HIP265" s="116"/>
      <c r="HIQ265" s="116"/>
      <c r="HIR265" s="116"/>
      <c r="HIS265" s="116"/>
      <c r="HIT265" s="116"/>
      <c r="HIU265" s="116"/>
      <c r="HIV265" s="116"/>
      <c r="HIW265" s="116" t="s">
        <v>74</v>
      </c>
      <c r="HIX265" s="116"/>
      <c r="HIY265" s="116"/>
      <c r="HIZ265" s="116"/>
      <c r="HJA265" s="116"/>
      <c r="HJB265" s="116"/>
      <c r="HJC265" s="116"/>
      <c r="HJD265" s="116"/>
      <c r="HJE265" s="116" t="s">
        <v>74</v>
      </c>
      <c r="HJF265" s="116"/>
      <c r="HJG265" s="116"/>
      <c r="HJH265" s="116"/>
      <c r="HJI265" s="116"/>
      <c r="HJJ265" s="116"/>
      <c r="HJK265" s="116"/>
      <c r="HJL265" s="116"/>
      <c r="HJM265" s="116" t="s">
        <v>74</v>
      </c>
      <c r="HJN265" s="116"/>
      <c r="HJO265" s="116"/>
      <c r="HJP265" s="116"/>
      <c r="HJQ265" s="116"/>
      <c r="HJR265" s="116"/>
      <c r="HJS265" s="116"/>
      <c r="HJT265" s="116"/>
      <c r="HJU265" s="116" t="s">
        <v>74</v>
      </c>
      <c r="HJV265" s="116"/>
      <c r="HJW265" s="116"/>
      <c r="HJX265" s="116"/>
      <c r="HJY265" s="116"/>
      <c r="HJZ265" s="116"/>
      <c r="HKA265" s="116"/>
      <c r="HKB265" s="116"/>
      <c r="HKC265" s="116" t="s">
        <v>74</v>
      </c>
      <c r="HKD265" s="116"/>
      <c r="HKE265" s="116"/>
      <c r="HKF265" s="116"/>
      <c r="HKG265" s="116"/>
      <c r="HKH265" s="116"/>
      <c r="HKI265" s="116"/>
      <c r="HKJ265" s="116"/>
      <c r="HKK265" s="116" t="s">
        <v>74</v>
      </c>
      <c r="HKL265" s="116"/>
      <c r="HKM265" s="116"/>
      <c r="HKN265" s="116"/>
      <c r="HKO265" s="116"/>
      <c r="HKP265" s="116"/>
      <c r="HKQ265" s="116"/>
      <c r="HKR265" s="116"/>
      <c r="HKS265" s="116" t="s">
        <v>74</v>
      </c>
      <c r="HKT265" s="116"/>
      <c r="HKU265" s="116"/>
      <c r="HKV265" s="116"/>
      <c r="HKW265" s="116"/>
      <c r="HKX265" s="116"/>
      <c r="HKY265" s="116"/>
      <c r="HKZ265" s="116"/>
      <c r="HLA265" s="116" t="s">
        <v>74</v>
      </c>
      <c r="HLB265" s="116"/>
      <c r="HLC265" s="116"/>
      <c r="HLD265" s="116"/>
      <c r="HLE265" s="116"/>
      <c r="HLF265" s="116"/>
      <c r="HLG265" s="116"/>
      <c r="HLH265" s="116"/>
      <c r="HLI265" s="116" t="s">
        <v>74</v>
      </c>
      <c r="HLJ265" s="116"/>
      <c r="HLK265" s="116"/>
      <c r="HLL265" s="116"/>
      <c r="HLM265" s="116"/>
      <c r="HLN265" s="116"/>
      <c r="HLO265" s="116"/>
      <c r="HLP265" s="116"/>
      <c r="HLQ265" s="116" t="s">
        <v>74</v>
      </c>
      <c r="HLR265" s="116"/>
      <c r="HLS265" s="116"/>
      <c r="HLT265" s="116"/>
      <c r="HLU265" s="116"/>
      <c r="HLV265" s="116"/>
      <c r="HLW265" s="116"/>
      <c r="HLX265" s="116"/>
      <c r="HLY265" s="116" t="s">
        <v>74</v>
      </c>
      <c r="HLZ265" s="116"/>
      <c r="HMA265" s="116"/>
      <c r="HMB265" s="116"/>
      <c r="HMC265" s="116"/>
      <c r="HMD265" s="116"/>
      <c r="HME265" s="116"/>
      <c r="HMF265" s="116"/>
      <c r="HMG265" s="116" t="s">
        <v>74</v>
      </c>
      <c r="HMH265" s="116"/>
      <c r="HMI265" s="116"/>
      <c r="HMJ265" s="116"/>
      <c r="HMK265" s="116"/>
      <c r="HML265" s="116"/>
      <c r="HMM265" s="116"/>
      <c r="HMN265" s="116"/>
      <c r="HMO265" s="116" t="s">
        <v>74</v>
      </c>
      <c r="HMP265" s="116"/>
      <c r="HMQ265" s="116"/>
      <c r="HMR265" s="116"/>
      <c r="HMS265" s="116"/>
      <c r="HMT265" s="116"/>
      <c r="HMU265" s="116"/>
      <c r="HMV265" s="116"/>
      <c r="HMW265" s="116" t="s">
        <v>74</v>
      </c>
      <c r="HMX265" s="116"/>
      <c r="HMY265" s="116"/>
      <c r="HMZ265" s="116"/>
      <c r="HNA265" s="116"/>
      <c r="HNB265" s="116"/>
      <c r="HNC265" s="116"/>
      <c r="HND265" s="116"/>
      <c r="HNE265" s="116" t="s">
        <v>74</v>
      </c>
      <c r="HNF265" s="116"/>
      <c r="HNG265" s="116"/>
      <c r="HNH265" s="116"/>
      <c r="HNI265" s="116"/>
      <c r="HNJ265" s="116"/>
      <c r="HNK265" s="116"/>
      <c r="HNL265" s="116"/>
      <c r="HNM265" s="116" t="s">
        <v>74</v>
      </c>
      <c r="HNN265" s="116"/>
      <c r="HNO265" s="116"/>
      <c r="HNP265" s="116"/>
      <c r="HNQ265" s="116"/>
      <c r="HNR265" s="116"/>
      <c r="HNS265" s="116"/>
      <c r="HNT265" s="116"/>
      <c r="HNU265" s="116" t="s">
        <v>74</v>
      </c>
      <c r="HNV265" s="116"/>
      <c r="HNW265" s="116"/>
      <c r="HNX265" s="116"/>
      <c r="HNY265" s="116"/>
      <c r="HNZ265" s="116"/>
      <c r="HOA265" s="116"/>
      <c r="HOB265" s="116"/>
      <c r="HOC265" s="116" t="s">
        <v>74</v>
      </c>
      <c r="HOD265" s="116"/>
      <c r="HOE265" s="116"/>
      <c r="HOF265" s="116"/>
      <c r="HOG265" s="116"/>
      <c r="HOH265" s="116"/>
      <c r="HOI265" s="116"/>
      <c r="HOJ265" s="116"/>
      <c r="HOK265" s="116" t="s">
        <v>74</v>
      </c>
      <c r="HOL265" s="116"/>
      <c r="HOM265" s="116"/>
      <c r="HON265" s="116"/>
      <c r="HOO265" s="116"/>
      <c r="HOP265" s="116"/>
      <c r="HOQ265" s="116"/>
      <c r="HOR265" s="116"/>
      <c r="HOS265" s="116" t="s">
        <v>74</v>
      </c>
      <c r="HOT265" s="116"/>
      <c r="HOU265" s="116"/>
      <c r="HOV265" s="116"/>
      <c r="HOW265" s="116"/>
      <c r="HOX265" s="116"/>
      <c r="HOY265" s="116"/>
      <c r="HOZ265" s="116"/>
      <c r="HPA265" s="116" t="s">
        <v>74</v>
      </c>
      <c r="HPB265" s="116"/>
      <c r="HPC265" s="116"/>
      <c r="HPD265" s="116"/>
      <c r="HPE265" s="116"/>
      <c r="HPF265" s="116"/>
      <c r="HPG265" s="116"/>
      <c r="HPH265" s="116"/>
      <c r="HPI265" s="116" t="s">
        <v>74</v>
      </c>
      <c r="HPJ265" s="116"/>
      <c r="HPK265" s="116"/>
      <c r="HPL265" s="116"/>
      <c r="HPM265" s="116"/>
      <c r="HPN265" s="116"/>
      <c r="HPO265" s="116"/>
      <c r="HPP265" s="116"/>
      <c r="HPQ265" s="116" t="s">
        <v>74</v>
      </c>
      <c r="HPR265" s="116"/>
      <c r="HPS265" s="116"/>
      <c r="HPT265" s="116"/>
      <c r="HPU265" s="116"/>
      <c r="HPV265" s="116"/>
      <c r="HPW265" s="116"/>
      <c r="HPX265" s="116"/>
      <c r="HPY265" s="116" t="s">
        <v>74</v>
      </c>
      <c r="HPZ265" s="116"/>
      <c r="HQA265" s="116"/>
      <c r="HQB265" s="116"/>
      <c r="HQC265" s="116"/>
      <c r="HQD265" s="116"/>
      <c r="HQE265" s="116"/>
      <c r="HQF265" s="116"/>
      <c r="HQG265" s="116" t="s">
        <v>74</v>
      </c>
      <c r="HQH265" s="116"/>
      <c r="HQI265" s="116"/>
      <c r="HQJ265" s="116"/>
      <c r="HQK265" s="116"/>
      <c r="HQL265" s="116"/>
      <c r="HQM265" s="116"/>
      <c r="HQN265" s="116"/>
      <c r="HQO265" s="116" t="s">
        <v>74</v>
      </c>
      <c r="HQP265" s="116"/>
      <c r="HQQ265" s="116"/>
      <c r="HQR265" s="116"/>
      <c r="HQS265" s="116"/>
      <c r="HQT265" s="116"/>
      <c r="HQU265" s="116"/>
      <c r="HQV265" s="116"/>
      <c r="HQW265" s="116" t="s">
        <v>74</v>
      </c>
      <c r="HQX265" s="116"/>
      <c r="HQY265" s="116"/>
      <c r="HQZ265" s="116"/>
      <c r="HRA265" s="116"/>
      <c r="HRB265" s="116"/>
      <c r="HRC265" s="116"/>
      <c r="HRD265" s="116"/>
      <c r="HRE265" s="116" t="s">
        <v>74</v>
      </c>
      <c r="HRF265" s="116"/>
      <c r="HRG265" s="116"/>
      <c r="HRH265" s="116"/>
      <c r="HRI265" s="116"/>
      <c r="HRJ265" s="116"/>
      <c r="HRK265" s="116"/>
      <c r="HRL265" s="116"/>
      <c r="HRM265" s="116" t="s">
        <v>74</v>
      </c>
      <c r="HRN265" s="116"/>
      <c r="HRO265" s="116"/>
      <c r="HRP265" s="116"/>
      <c r="HRQ265" s="116"/>
      <c r="HRR265" s="116"/>
      <c r="HRS265" s="116"/>
      <c r="HRT265" s="116"/>
      <c r="HRU265" s="116" t="s">
        <v>74</v>
      </c>
      <c r="HRV265" s="116"/>
      <c r="HRW265" s="116"/>
      <c r="HRX265" s="116"/>
      <c r="HRY265" s="116"/>
      <c r="HRZ265" s="116"/>
      <c r="HSA265" s="116"/>
      <c r="HSB265" s="116"/>
      <c r="HSC265" s="116" t="s">
        <v>74</v>
      </c>
      <c r="HSD265" s="116"/>
      <c r="HSE265" s="116"/>
      <c r="HSF265" s="116"/>
      <c r="HSG265" s="116"/>
      <c r="HSH265" s="116"/>
      <c r="HSI265" s="116"/>
      <c r="HSJ265" s="116"/>
      <c r="HSK265" s="116" t="s">
        <v>74</v>
      </c>
      <c r="HSL265" s="116"/>
      <c r="HSM265" s="116"/>
      <c r="HSN265" s="116"/>
      <c r="HSO265" s="116"/>
      <c r="HSP265" s="116"/>
      <c r="HSQ265" s="116"/>
      <c r="HSR265" s="116"/>
      <c r="HSS265" s="116" t="s">
        <v>74</v>
      </c>
      <c r="HST265" s="116"/>
      <c r="HSU265" s="116"/>
      <c r="HSV265" s="116"/>
      <c r="HSW265" s="116"/>
      <c r="HSX265" s="116"/>
      <c r="HSY265" s="116"/>
      <c r="HSZ265" s="116"/>
      <c r="HTA265" s="116" t="s">
        <v>74</v>
      </c>
      <c r="HTB265" s="116"/>
      <c r="HTC265" s="116"/>
      <c r="HTD265" s="116"/>
      <c r="HTE265" s="116"/>
      <c r="HTF265" s="116"/>
      <c r="HTG265" s="116"/>
      <c r="HTH265" s="116"/>
      <c r="HTI265" s="116" t="s">
        <v>74</v>
      </c>
      <c r="HTJ265" s="116"/>
      <c r="HTK265" s="116"/>
      <c r="HTL265" s="116"/>
      <c r="HTM265" s="116"/>
      <c r="HTN265" s="116"/>
      <c r="HTO265" s="116"/>
      <c r="HTP265" s="116"/>
      <c r="HTQ265" s="116" t="s">
        <v>74</v>
      </c>
      <c r="HTR265" s="116"/>
      <c r="HTS265" s="116"/>
      <c r="HTT265" s="116"/>
      <c r="HTU265" s="116"/>
      <c r="HTV265" s="116"/>
      <c r="HTW265" s="116"/>
      <c r="HTX265" s="116"/>
      <c r="HTY265" s="116" t="s">
        <v>74</v>
      </c>
      <c r="HTZ265" s="116"/>
      <c r="HUA265" s="116"/>
      <c r="HUB265" s="116"/>
      <c r="HUC265" s="116"/>
      <c r="HUD265" s="116"/>
      <c r="HUE265" s="116"/>
      <c r="HUF265" s="116"/>
      <c r="HUG265" s="116" t="s">
        <v>74</v>
      </c>
      <c r="HUH265" s="116"/>
      <c r="HUI265" s="116"/>
      <c r="HUJ265" s="116"/>
      <c r="HUK265" s="116"/>
      <c r="HUL265" s="116"/>
      <c r="HUM265" s="116"/>
      <c r="HUN265" s="116"/>
      <c r="HUO265" s="116" t="s">
        <v>74</v>
      </c>
      <c r="HUP265" s="116"/>
      <c r="HUQ265" s="116"/>
      <c r="HUR265" s="116"/>
      <c r="HUS265" s="116"/>
      <c r="HUT265" s="116"/>
      <c r="HUU265" s="116"/>
      <c r="HUV265" s="116"/>
      <c r="HUW265" s="116" t="s">
        <v>74</v>
      </c>
      <c r="HUX265" s="116"/>
      <c r="HUY265" s="116"/>
      <c r="HUZ265" s="116"/>
      <c r="HVA265" s="116"/>
      <c r="HVB265" s="116"/>
      <c r="HVC265" s="116"/>
      <c r="HVD265" s="116"/>
      <c r="HVE265" s="116" t="s">
        <v>74</v>
      </c>
      <c r="HVF265" s="116"/>
      <c r="HVG265" s="116"/>
      <c r="HVH265" s="116"/>
      <c r="HVI265" s="116"/>
      <c r="HVJ265" s="116"/>
      <c r="HVK265" s="116"/>
      <c r="HVL265" s="116"/>
      <c r="HVM265" s="116" t="s">
        <v>74</v>
      </c>
      <c r="HVN265" s="116"/>
      <c r="HVO265" s="116"/>
      <c r="HVP265" s="116"/>
      <c r="HVQ265" s="116"/>
      <c r="HVR265" s="116"/>
      <c r="HVS265" s="116"/>
      <c r="HVT265" s="116"/>
      <c r="HVU265" s="116" t="s">
        <v>74</v>
      </c>
      <c r="HVV265" s="116"/>
      <c r="HVW265" s="116"/>
      <c r="HVX265" s="116"/>
      <c r="HVY265" s="116"/>
      <c r="HVZ265" s="116"/>
      <c r="HWA265" s="116"/>
      <c r="HWB265" s="116"/>
      <c r="HWC265" s="116" t="s">
        <v>74</v>
      </c>
      <c r="HWD265" s="116"/>
      <c r="HWE265" s="116"/>
      <c r="HWF265" s="116"/>
      <c r="HWG265" s="116"/>
      <c r="HWH265" s="116"/>
      <c r="HWI265" s="116"/>
      <c r="HWJ265" s="116"/>
      <c r="HWK265" s="116" t="s">
        <v>74</v>
      </c>
      <c r="HWL265" s="116"/>
      <c r="HWM265" s="116"/>
      <c r="HWN265" s="116"/>
      <c r="HWO265" s="116"/>
      <c r="HWP265" s="116"/>
      <c r="HWQ265" s="116"/>
      <c r="HWR265" s="116"/>
      <c r="HWS265" s="116" t="s">
        <v>74</v>
      </c>
      <c r="HWT265" s="116"/>
      <c r="HWU265" s="116"/>
      <c r="HWV265" s="116"/>
      <c r="HWW265" s="116"/>
      <c r="HWX265" s="116"/>
      <c r="HWY265" s="116"/>
      <c r="HWZ265" s="116"/>
      <c r="HXA265" s="116" t="s">
        <v>74</v>
      </c>
      <c r="HXB265" s="116"/>
      <c r="HXC265" s="116"/>
      <c r="HXD265" s="116"/>
      <c r="HXE265" s="116"/>
      <c r="HXF265" s="116"/>
      <c r="HXG265" s="116"/>
      <c r="HXH265" s="116"/>
      <c r="HXI265" s="116" t="s">
        <v>74</v>
      </c>
      <c r="HXJ265" s="116"/>
      <c r="HXK265" s="116"/>
      <c r="HXL265" s="116"/>
      <c r="HXM265" s="116"/>
      <c r="HXN265" s="116"/>
      <c r="HXO265" s="116"/>
      <c r="HXP265" s="116"/>
      <c r="HXQ265" s="116" t="s">
        <v>74</v>
      </c>
      <c r="HXR265" s="116"/>
      <c r="HXS265" s="116"/>
      <c r="HXT265" s="116"/>
      <c r="HXU265" s="116"/>
      <c r="HXV265" s="116"/>
      <c r="HXW265" s="116"/>
      <c r="HXX265" s="116"/>
      <c r="HXY265" s="116" t="s">
        <v>74</v>
      </c>
      <c r="HXZ265" s="116"/>
      <c r="HYA265" s="116"/>
      <c r="HYB265" s="116"/>
      <c r="HYC265" s="116"/>
      <c r="HYD265" s="116"/>
      <c r="HYE265" s="116"/>
      <c r="HYF265" s="116"/>
      <c r="HYG265" s="116" t="s">
        <v>74</v>
      </c>
      <c r="HYH265" s="116"/>
      <c r="HYI265" s="116"/>
      <c r="HYJ265" s="116"/>
      <c r="HYK265" s="116"/>
      <c r="HYL265" s="116"/>
      <c r="HYM265" s="116"/>
      <c r="HYN265" s="116"/>
      <c r="HYO265" s="116" t="s">
        <v>74</v>
      </c>
      <c r="HYP265" s="116"/>
      <c r="HYQ265" s="116"/>
      <c r="HYR265" s="116"/>
      <c r="HYS265" s="116"/>
      <c r="HYT265" s="116"/>
      <c r="HYU265" s="116"/>
      <c r="HYV265" s="116"/>
      <c r="HYW265" s="116" t="s">
        <v>74</v>
      </c>
      <c r="HYX265" s="116"/>
      <c r="HYY265" s="116"/>
      <c r="HYZ265" s="116"/>
      <c r="HZA265" s="116"/>
      <c r="HZB265" s="116"/>
      <c r="HZC265" s="116"/>
      <c r="HZD265" s="116"/>
      <c r="HZE265" s="116" t="s">
        <v>74</v>
      </c>
      <c r="HZF265" s="116"/>
      <c r="HZG265" s="116"/>
      <c r="HZH265" s="116"/>
      <c r="HZI265" s="116"/>
      <c r="HZJ265" s="116"/>
      <c r="HZK265" s="116"/>
      <c r="HZL265" s="116"/>
      <c r="HZM265" s="116" t="s">
        <v>74</v>
      </c>
      <c r="HZN265" s="116"/>
      <c r="HZO265" s="116"/>
      <c r="HZP265" s="116"/>
      <c r="HZQ265" s="116"/>
      <c r="HZR265" s="116"/>
      <c r="HZS265" s="116"/>
      <c r="HZT265" s="116"/>
      <c r="HZU265" s="116" t="s">
        <v>74</v>
      </c>
      <c r="HZV265" s="116"/>
      <c r="HZW265" s="116"/>
      <c r="HZX265" s="116"/>
      <c r="HZY265" s="116"/>
      <c r="HZZ265" s="116"/>
      <c r="IAA265" s="116"/>
      <c r="IAB265" s="116"/>
      <c r="IAC265" s="116" t="s">
        <v>74</v>
      </c>
      <c r="IAD265" s="116"/>
      <c r="IAE265" s="116"/>
      <c r="IAF265" s="116"/>
      <c r="IAG265" s="116"/>
      <c r="IAH265" s="116"/>
      <c r="IAI265" s="116"/>
      <c r="IAJ265" s="116"/>
      <c r="IAK265" s="116" t="s">
        <v>74</v>
      </c>
      <c r="IAL265" s="116"/>
      <c r="IAM265" s="116"/>
      <c r="IAN265" s="116"/>
      <c r="IAO265" s="116"/>
      <c r="IAP265" s="116"/>
      <c r="IAQ265" s="116"/>
      <c r="IAR265" s="116"/>
      <c r="IAS265" s="116" t="s">
        <v>74</v>
      </c>
      <c r="IAT265" s="116"/>
      <c r="IAU265" s="116"/>
      <c r="IAV265" s="116"/>
      <c r="IAW265" s="116"/>
      <c r="IAX265" s="116"/>
      <c r="IAY265" s="116"/>
      <c r="IAZ265" s="116"/>
      <c r="IBA265" s="116" t="s">
        <v>74</v>
      </c>
      <c r="IBB265" s="116"/>
      <c r="IBC265" s="116"/>
      <c r="IBD265" s="116"/>
      <c r="IBE265" s="116"/>
      <c r="IBF265" s="116"/>
      <c r="IBG265" s="116"/>
      <c r="IBH265" s="116"/>
      <c r="IBI265" s="116" t="s">
        <v>74</v>
      </c>
      <c r="IBJ265" s="116"/>
      <c r="IBK265" s="116"/>
      <c r="IBL265" s="116"/>
      <c r="IBM265" s="116"/>
      <c r="IBN265" s="116"/>
      <c r="IBO265" s="116"/>
      <c r="IBP265" s="116"/>
      <c r="IBQ265" s="116" t="s">
        <v>74</v>
      </c>
      <c r="IBR265" s="116"/>
      <c r="IBS265" s="116"/>
      <c r="IBT265" s="116"/>
      <c r="IBU265" s="116"/>
      <c r="IBV265" s="116"/>
      <c r="IBW265" s="116"/>
      <c r="IBX265" s="116"/>
      <c r="IBY265" s="116" t="s">
        <v>74</v>
      </c>
      <c r="IBZ265" s="116"/>
      <c r="ICA265" s="116"/>
      <c r="ICB265" s="116"/>
      <c r="ICC265" s="116"/>
      <c r="ICD265" s="116"/>
      <c r="ICE265" s="116"/>
      <c r="ICF265" s="116"/>
      <c r="ICG265" s="116" t="s">
        <v>74</v>
      </c>
      <c r="ICH265" s="116"/>
      <c r="ICI265" s="116"/>
      <c r="ICJ265" s="116"/>
      <c r="ICK265" s="116"/>
      <c r="ICL265" s="116"/>
      <c r="ICM265" s="116"/>
      <c r="ICN265" s="116"/>
      <c r="ICO265" s="116" t="s">
        <v>74</v>
      </c>
      <c r="ICP265" s="116"/>
      <c r="ICQ265" s="116"/>
      <c r="ICR265" s="116"/>
      <c r="ICS265" s="116"/>
      <c r="ICT265" s="116"/>
      <c r="ICU265" s="116"/>
      <c r="ICV265" s="116"/>
      <c r="ICW265" s="116" t="s">
        <v>74</v>
      </c>
      <c r="ICX265" s="116"/>
      <c r="ICY265" s="116"/>
      <c r="ICZ265" s="116"/>
      <c r="IDA265" s="116"/>
      <c r="IDB265" s="116"/>
      <c r="IDC265" s="116"/>
      <c r="IDD265" s="116"/>
      <c r="IDE265" s="116" t="s">
        <v>74</v>
      </c>
      <c r="IDF265" s="116"/>
      <c r="IDG265" s="116"/>
      <c r="IDH265" s="116"/>
      <c r="IDI265" s="116"/>
      <c r="IDJ265" s="116"/>
      <c r="IDK265" s="116"/>
      <c r="IDL265" s="116"/>
      <c r="IDM265" s="116" t="s">
        <v>74</v>
      </c>
      <c r="IDN265" s="116"/>
      <c r="IDO265" s="116"/>
      <c r="IDP265" s="116"/>
      <c r="IDQ265" s="116"/>
      <c r="IDR265" s="116"/>
      <c r="IDS265" s="116"/>
      <c r="IDT265" s="116"/>
      <c r="IDU265" s="116" t="s">
        <v>74</v>
      </c>
      <c r="IDV265" s="116"/>
      <c r="IDW265" s="116"/>
      <c r="IDX265" s="116"/>
      <c r="IDY265" s="116"/>
      <c r="IDZ265" s="116"/>
      <c r="IEA265" s="116"/>
      <c r="IEB265" s="116"/>
      <c r="IEC265" s="116" t="s">
        <v>74</v>
      </c>
      <c r="IED265" s="116"/>
      <c r="IEE265" s="116"/>
      <c r="IEF265" s="116"/>
      <c r="IEG265" s="116"/>
      <c r="IEH265" s="116"/>
      <c r="IEI265" s="116"/>
      <c r="IEJ265" s="116"/>
      <c r="IEK265" s="116" t="s">
        <v>74</v>
      </c>
      <c r="IEL265" s="116"/>
      <c r="IEM265" s="116"/>
      <c r="IEN265" s="116"/>
      <c r="IEO265" s="116"/>
      <c r="IEP265" s="116"/>
      <c r="IEQ265" s="116"/>
      <c r="IER265" s="116"/>
      <c r="IES265" s="116" t="s">
        <v>74</v>
      </c>
      <c r="IET265" s="116"/>
      <c r="IEU265" s="116"/>
      <c r="IEV265" s="116"/>
      <c r="IEW265" s="116"/>
      <c r="IEX265" s="116"/>
      <c r="IEY265" s="116"/>
      <c r="IEZ265" s="116"/>
      <c r="IFA265" s="116" t="s">
        <v>74</v>
      </c>
      <c r="IFB265" s="116"/>
      <c r="IFC265" s="116"/>
      <c r="IFD265" s="116"/>
      <c r="IFE265" s="116"/>
      <c r="IFF265" s="116"/>
      <c r="IFG265" s="116"/>
      <c r="IFH265" s="116"/>
      <c r="IFI265" s="116" t="s">
        <v>74</v>
      </c>
      <c r="IFJ265" s="116"/>
      <c r="IFK265" s="116"/>
      <c r="IFL265" s="116"/>
      <c r="IFM265" s="116"/>
      <c r="IFN265" s="116"/>
      <c r="IFO265" s="116"/>
      <c r="IFP265" s="116"/>
      <c r="IFQ265" s="116" t="s">
        <v>74</v>
      </c>
      <c r="IFR265" s="116"/>
      <c r="IFS265" s="116"/>
      <c r="IFT265" s="116"/>
      <c r="IFU265" s="116"/>
      <c r="IFV265" s="116"/>
      <c r="IFW265" s="116"/>
      <c r="IFX265" s="116"/>
      <c r="IFY265" s="116" t="s">
        <v>74</v>
      </c>
      <c r="IFZ265" s="116"/>
      <c r="IGA265" s="116"/>
      <c r="IGB265" s="116"/>
      <c r="IGC265" s="116"/>
      <c r="IGD265" s="116"/>
      <c r="IGE265" s="116"/>
      <c r="IGF265" s="116"/>
      <c r="IGG265" s="116" t="s">
        <v>74</v>
      </c>
      <c r="IGH265" s="116"/>
      <c r="IGI265" s="116"/>
      <c r="IGJ265" s="116"/>
      <c r="IGK265" s="116"/>
      <c r="IGL265" s="116"/>
      <c r="IGM265" s="116"/>
      <c r="IGN265" s="116"/>
      <c r="IGO265" s="116" t="s">
        <v>74</v>
      </c>
      <c r="IGP265" s="116"/>
      <c r="IGQ265" s="116"/>
      <c r="IGR265" s="116"/>
      <c r="IGS265" s="116"/>
      <c r="IGT265" s="116"/>
      <c r="IGU265" s="116"/>
      <c r="IGV265" s="116"/>
      <c r="IGW265" s="116" t="s">
        <v>74</v>
      </c>
      <c r="IGX265" s="116"/>
      <c r="IGY265" s="116"/>
      <c r="IGZ265" s="116"/>
      <c r="IHA265" s="116"/>
      <c r="IHB265" s="116"/>
      <c r="IHC265" s="116"/>
      <c r="IHD265" s="116"/>
      <c r="IHE265" s="116" t="s">
        <v>74</v>
      </c>
      <c r="IHF265" s="116"/>
      <c r="IHG265" s="116"/>
      <c r="IHH265" s="116"/>
      <c r="IHI265" s="116"/>
      <c r="IHJ265" s="116"/>
      <c r="IHK265" s="116"/>
      <c r="IHL265" s="116"/>
      <c r="IHM265" s="116" t="s">
        <v>74</v>
      </c>
      <c r="IHN265" s="116"/>
      <c r="IHO265" s="116"/>
      <c r="IHP265" s="116"/>
      <c r="IHQ265" s="116"/>
      <c r="IHR265" s="116"/>
      <c r="IHS265" s="116"/>
      <c r="IHT265" s="116"/>
      <c r="IHU265" s="116" t="s">
        <v>74</v>
      </c>
      <c r="IHV265" s="116"/>
      <c r="IHW265" s="116"/>
      <c r="IHX265" s="116"/>
      <c r="IHY265" s="116"/>
      <c r="IHZ265" s="116"/>
      <c r="IIA265" s="116"/>
      <c r="IIB265" s="116"/>
      <c r="IIC265" s="116" t="s">
        <v>74</v>
      </c>
      <c r="IID265" s="116"/>
      <c r="IIE265" s="116"/>
      <c r="IIF265" s="116"/>
      <c r="IIG265" s="116"/>
      <c r="IIH265" s="116"/>
      <c r="III265" s="116"/>
      <c r="IIJ265" s="116"/>
      <c r="IIK265" s="116" t="s">
        <v>74</v>
      </c>
      <c r="IIL265" s="116"/>
      <c r="IIM265" s="116"/>
      <c r="IIN265" s="116"/>
      <c r="IIO265" s="116"/>
      <c r="IIP265" s="116"/>
      <c r="IIQ265" s="116"/>
      <c r="IIR265" s="116"/>
      <c r="IIS265" s="116" t="s">
        <v>74</v>
      </c>
      <c r="IIT265" s="116"/>
      <c r="IIU265" s="116"/>
      <c r="IIV265" s="116"/>
      <c r="IIW265" s="116"/>
      <c r="IIX265" s="116"/>
      <c r="IIY265" s="116"/>
      <c r="IIZ265" s="116"/>
      <c r="IJA265" s="116" t="s">
        <v>74</v>
      </c>
      <c r="IJB265" s="116"/>
      <c r="IJC265" s="116"/>
      <c r="IJD265" s="116"/>
      <c r="IJE265" s="116"/>
      <c r="IJF265" s="116"/>
      <c r="IJG265" s="116"/>
      <c r="IJH265" s="116"/>
      <c r="IJI265" s="116" t="s">
        <v>74</v>
      </c>
      <c r="IJJ265" s="116"/>
      <c r="IJK265" s="116"/>
      <c r="IJL265" s="116"/>
      <c r="IJM265" s="116"/>
      <c r="IJN265" s="116"/>
      <c r="IJO265" s="116"/>
      <c r="IJP265" s="116"/>
      <c r="IJQ265" s="116" t="s">
        <v>74</v>
      </c>
      <c r="IJR265" s="116"/>
      <c r="IJS265" s="116"/>
      <c r="IJT265" s="116"/>
      <c r="IJU265" s="116"/>
      <c r="IJV265" s="116"/>
      <c r="IJW265" s="116"/>
      <c r="IJX265" s="116"/>
      <c r="IJY265" s="116" t="s">
        <v>74</v>
      </c>
      <c r="IJZ265" s="116"/>
      <c r="IKA265" s="116"/>
      <c r="IKB265" s="116"/>
      <c r="IKC265" s="116"/>
      <c r="IKD265" s="116"/>
      <c r="IKE265" s="116"/>
      <c r="IKF265" s="116"/>
      <c r="IKG265" s="116" t="s">
        <v>74</v>
      </c>
      <c r="IKH265" s="116"/>
      <c r="IKI265" s="116"/>
      <c r="IKJ265" s="116"/>
      <c r="IKK265" s="116"/>
      <c r="IKL265" s="116"/>
      <c r="IKM265" s="116"/>
      <c r="IKN265" s="116"/>
      <c r="IKO265" s="116" t="s">
        <v>74</v>
      </c>
      <c r="IKP265" s="116"/>
      <c r="IKQ265" s="116"/>
      <c r="IKR265" s="116"/>
      <c r="IKS265" s="116"/>
      <c r="IKT265" s="116"/>
      <c r="IKU265" s="116"/>
      <c r="IKV265" s="116"/>
      <c r="IKW265" s="116" t="s">
        <v>74</v>
      </c>
      <c r="IKX265" s="116"/>
      <c r="IKY265" s="116"/>
      <c r="IKZ265" s="116"/>
      <c r="ILA265" s="116"/>
      <c r="ILB265" s="116"/>
      <c r="ILC265" s="116"/>
      <c r="ILD265" s="116"/>
      <c r="ILE265" s="116" t="s">
        <v>74</v>
      </c>
      <c r="ILF265" s="116"/>
      <c r="ILG265" s="116"/>
      <c r="ILH265" s="116"/>
      <c r="ILI265" s="116"/>
      <c r="ILJ265" s="116"/>
      <c r="ILK265" s="116"/>
      <c r="ILL265" s="116"/>
      <c r="ILM265" s="116" t="s">
        <v>74</v>
      </c>
      <c r="ILN265" s="116"/>
      <c r="ILO265" s="116"/>
      <c r="ILP265" s="116"/>
      <c r="ILQ265" s="116"/>
      <c r="ILR265" s="116"/>
      <c r="ILS265" s="116"/>
      <c r="ILT265" s="116"/>
      <c r="ILU265" s="116" t="s">
        <v>74</v>
      </c>
      <c r="ILV265" s="116"/>
      <c r="ILW265" s="116"/>
      <c r="ILX265" s="116"/>
      <c r="ILY265" s="116"/>
      <c r="ILZ265" s="116"/>
      <c r="IMA265" s="116"/>
      <c r="IMB265" s="116"/>
      <c r="IMC265" s="116" t="s">
        <v>74</v>
      </c>
      <c r="IMD265" s="116"/>
      <c r="IME265" s="116"/>
      <c r="IMF265" s="116"/>
      <c r="IMG265" s="116"/>
      <c r="IMH265" s="116"/>
      <c r="IMI265" s="116"/>
      <c r="IMJ265" s="116"/>
      <c r="IMK265" s="116" t="s">
        <v>74</v>
      </c>
      <c r="IML265" s="116"/>
      <c r="IMM265" s="116"/>
      <c r="IMN265" s="116"/>
      <c r="IMO265" s="116"/>
      <c r="IMP265" s="116"/>
      <c r="IMQ265" s="116"/>
      <c r="IMR265" s="116"/>
      <c r="IMS265" s="116" t="s">
        <v>74</v>
      </c>
      <c r="IMT265" s="116"/>
      <c r="IMU265" s="116"/>
      <c r="IMV265" s="116"/>
      <c r="IMW265" s="116"/>
      <c r="IMX265" s="116"/>
      <c r="IMY265" s="116"/>
      <c r="IMZ265" s="116"/>
      <c r="INA265" s="116" t="s">
        <v>74</v>
      </c>
      <c r="INB265" s="116"/>
      <c r="INC265" s="116"/>
      <c r="IND265" s="116"/>
      <c r="INE265" s="116"/>
      <c r="INF265" s="116"/>
      <c r="ING265" s="116"/>
      <c r="INH265" s="116"/>
      <c r="INI265" s="116" t="s">
        <v>74</v>
      </c>
      <c r="INJ265" s="116"/>
      <c r="INK265" s="116"/>
      <c r="INL265" s="116"/>
      <c r="INM265" s="116"/>
      <c r="INN265" s="116"/>
      <c r="INO265" s="116"/>
      <c r="INP265" s="116"/>
      <c r="INQ265" s="116" t="s">
        <v>74</v>
      </c>
      <c r="INR265" s="116"/>
      <c r="INS265" s="116"/>
      <c r="INT265" s="116"/>
      <c r="INU265" s="116"/>
      <c r="INV265" s="116"/>
      <c r="INW265" s="116"/>
      <c r="INX265" s="116"/>
      <c r="INY265" s="116" t="s">
        <v>74</v>
      </c>
      <c r="INZ265" s="116"/>
      <c r="IOA265" s="116"/>
      <c r="IOB265" s="116"/>
      <c r="IOC265" s="116"/>
      <c r="IOD265" s="116"/>
      <c r="IOE265" s="116"/>
      <c r="IOF265" s="116"/>
      <c r="IOG265" s="116" t="s">
        <v>74</v>
      </c>
      <c r="IOH265" s="116"/>
      <c r="IOI265" s="116"/>
      <c r="IOJ265" s="116"/>
      <c r="IOK265" s="116"/>
      <c r="IOL265" s="116"/>
      <c r="IOM265" s="116"/>
      <c r="ION265" s="116"/>
      <c r="IOO265" s="116" t="s">
        <v>74</v>
      </c>
      <c r="IOP265" s="116"/>
      <c r="IOQ265" s="116"/>
      <c r="IOR265" s="116"/>
      <c r="IOS265" s="116"/>
      <c r="IOT265" s="116"/>
      <c r="IOU265" s="116"/>
      <c r="IOV265" s="116"/>
      <c r="IOW265" s="116" t="s">
        <v>74</v>
      </c>
      <c r="IOX265" s="116"/>
      <c r="IOY265" s="116"/>
      <c r="IOZ265" s="116"/>
      <c r="IPA265" s="116"/>
      <c r="IPB265" s="116"/>
      <c r="IPC265" s="116"/>
      <c r="IPD265" s="116"/>
      <c r="IPE265" s="116" t="s">
        <v>74</v>
      </c>
      <c r="IPF265" s="116"/>
      <c r="IPG265" s="116"/>
      <c r="IPH265" s="116"/>
      <c r="IPI265" s="116"/>
      <c r="IPJ265" s="116"/>
      <c r="IPK265" s="116"/>
      <c r="IPL265" s="116"/>
      <c r="IPM265" s="116" t="s">
        <v>74</v>
      </c>
      <c r="IPN265" s="116"/>
      <c r="IPO265" s="116"/>
      <c r="IPP265" s="116"/>
      <c r="IPQ265" s="116"/>
      <c r="IPR265" s="116"/>
      <c r="IPS265" s="116"/>
      <c r="IPT265" s="116"/>
      <c r="IPU265" s="116" t="s">
        <v>74</v>
      </c>
      <c r="IPV265" s="116"/>
      <c r="IPW265" s="116"/>
      <c r="IPX265" s="116"/>
      <c r="IPY265" s="116"/>
      <c r="IPZ265" s="116"/>
      <c r="IQA265" s="116"/>
      <c r="IQB265" s="116"/>
      <c r="IQC265" s="116" t="s">
        <v>74</v>
      </c>
      <c r="IQD265" s="116"/>
      <c r="IQE265" s="116"/>
      <c r="IQF265" s="116"/>
      <c r="IQG265" s="116"/>
      <c r="IQH265" s="116"/>
      <c r="IQI265" s="116"/>
      <c r="IQJ265" s="116"/>
      <c r="IQK265" s="116" t="s">
        <v>74</v>
      </c>
      <c r="IQL265" s="116"/>
      <c r="IQM265" s="116"/>
      <c r="IQN265" s="116"/>
      <c r="IQO265" s="116"/>
      <c r="IQP265" s="116"/>
      <c r="IQQ265" s="116"/>
      <c r="IQR265" s="116"/>
      <c r="IQS265" s="116" t="s">
        <v>74</v>
      </c>
      <c r="IQT265" s="116"/>
      <c r="IQU265" s="116"/>
      <c r="IQV265" s="116"/>
      <c r="IQW265" s="116"/>
      <c r="IQX265" s="116"/>
      <c r="IQY265" s="116"/>
      <c r="IQZ265" s="116"/>
      <c r="IRA265" s="116" t="s">
        <v>74</v>
      </c>
      <c r="IRB265" s="116"/>
      <c r="IRC265" s="116"/>
      <c r="IRD265" s="116"/>
      <c r="IRE265" s="116"/>
      <c r="IRF265" s="116"/>
      <c r="IRG265" s="116"/>
      <c r="IRH265" s="116"/>
      <c r="IRI265" s="116" t="s">
        <v>74</v>
      </c>
      <c r="IRJ265" s="116"/>
      <c r="IRK265" s="116"/>
      <c r="IRL265" s="116"/>
      <c r="IRM265" s="116"/>
      <c r="IRN265" s="116"/>
      <c r="IRO265" s="116"/>
      <c r="IRP265" s="116"/>
      <c r="IRQ265" s="116" t="s">
        <v>74</v>
      </c>
      <c r="IRR265" s="116"/>
      <c r="IRS265" s="116"/>
      <c r="IRT265" s="116"/>
      <c r="IRU265" s="116"/>
      <c r="IRV265" s="116"/>
      <c r="IRW265" s="116"/>
      <c r="IRX265" s="116"/>
      <c r="IRY265" s="116" t="s">
        <v>74</v>
      </c>
      <c r="IRZ265" s="116"/>
      <c r="ISA265" s="116"/>
      <c r="ISB265" s="116"/>
      <c r="ISC265" s="116"/>
      <c r="ISD265" s="116"/>
      <c r="ISE265" s="116"/>
      <c r="ISF265" s="116"/>
      <c r="ISG265" s="116" t="s">
        <v>74</v>
      </c>
      <c r="ISH265" s="116"/>
      <c r="ISI265" s="116"/>
      <c r="ISJ265" s="116"/>
      <c r="ISK265" s="116"/>
      <c r="ISL265" s="116"/>
      <c r="ISM265" s="116"/>
      <c r="ISN265" s="116"/>
      <c r="ISO265" s="116" t="s">
        <v>74</v>
      </c>
      <c r="ISP265" s="116"/>
      <c r="ISQ265" s="116"/>
      <c r="ISR265" s="116"/>
      <c r="ISS265" s="116"/>
      <c r="IST265" s="116"/>
      <c r="ISU265" s="116"/>
      <c r="ISV265" s="116"/>
      <c r="ISW265" s="116" t="s">
        <v>74</v>
      </c>
      <c r="ISX265" s="116"/>
      <c r="ISY265" s="116"/>
      <c r="ISZ265" s="116"/>
      <c r="ITA265" s="116"/>
      <c r="ITB265" s="116"/>
      <c r="ITC265" s="116"/>
      <c r="ITD265" s="116"/>
      <c r="ITE265" s="116" t="s">
        <v>74</v>
      </c>
      <c r="ITF265" s="116"/>
      <c r="ITG265" s="116"/>
      <c r="ITH265" s="116"/>
      <c r="ITI265" s="116"/>
      <c r="ITJ265" s="116"/>
      <c r="ITK265" s="116"/>
      <c r="ITL265" s="116"/>
      <c r="ITM265" s="116" t="s">
        <v>74</v>
      </c>
      <c r="ITN265" s="116"/>
      <c r="ITO265" s="116"/>
      <c r="ITP265" s="116"/>
      <c r="ITQ265" s="116"/>
      <c r="ITR265" s="116"/>
      <c r="ITS265" s="116"/>
      <c r="ITT265" s="116"/>
      <c r="ITU265" s="116" t="s">
        <v>74</v>
      </c>
      <c r="ITV265" s="116"/>
      <c r="ITW265" s="116"/>
      <c r="ITX265" s="116"/>
      <c r="ITY265" s="116"/>
      <c r="ITZ265" s="116"/>
      <c r="IUA265" s="116"/>
      <c r="IUB265" s="116"/>
      <c r="IUC265" s="116" t="s">
        <v>74</v>
      </c>
      <c r="IUD265" s="116"/>
      <c r="IUE265" s="116"/>
      <c r="IUF265" s="116"/>
      <c r="IUG265" s="116"/>
      <c r="IUH265" s="116"/>
      <c r="IUI265" s="116"/>
      <c r="IUJ265" s="116"/>
      <c r="IUK265" s="116" t="s">
        <v>74</v>
      </c>
      <c r="IUL265" s="116"/>
      <c r="IUM265" s="116"/>
      <c r="IUN265" s="116"/>
      <c r="IUO265" s="116"/>
      <c r="IUP265" s="116"/>
      <c r="IUQ265" s="116"/>
      <c r="IUR265" s="116"/>
      <c r="IUS265" s="116" t="s">
        <v>74</v>
      </c>
      <c r="IUT265" s="116"/>
      <c r="IUU265" s="116"/>
      <c r="IUV265" s="116"/>
      <c r="IUW265" s="116"/>
      <c r="IUX265" s="116"/>
      <c r="IUY265" s="116"/>
      <c r="IUZ265" s="116"/>
      <c r="IVA265" s="116" t="s">
        <v>74</v>
      </c>
      <c r="IVB265" s="116"/>
      <c r="IVC265" s="116"/>
      <c r="IVD265" s="116"/>
      <c r="IVE265" s="116"/>
      <c r="IVF265" s="116"/>
      <c r="IVG265" s="116"/>
      <c r="IVH265" s="116"/>
      <c r="IVI265" s="116" t="s">
        <v>74</v>
      </c>
      <c r="IVJ265" s="116"/>
      <c r="IVK265" s="116"/>
      <c r="IVL265" s="116"/>
      <c r="IVM265" s="116"/>
      <c r="IVN265" s="116"/>
      <c r="IVO265" s="116"/>
      <c r="IVP265" s="116"/>
      <c r="IVQ265" s="116" t="s">
        <v>74</v>
      </c>
      <c r="IVR265" s="116"/>
      <c r="IVS265" s="116"/>
      <c r="IVT265" s="116"/>
      <c r="IVU265" s="116"/>
      <c r="IVV265" s="116"/>
      <c r="IVW265" s="116"/>
      <c r="IVX265" s="116"/>
      <c r="IVY265" s="116" t="s">
        <v>74</v>
      </c>
      <c r="IVZ265" s="116"/>
      <c r="IWA265" s="116"/>
      <c r="IWB265" s="116"/>
      <c r="IWC265" s="116"/>
      <c r="IWD265" s="116"/>
      <c r="IWE265" s="116"/>
      <c r="IWF265" s="116"/>
      <c r="IWG265" s="116" t="s">
        <v>74</v>
      </c>
      <c r="IWH265" s="116"/>
      <c r="IWI265" s="116"/>
      <c r="IWJ265" s="116"/>
      <c r="IWK265" s="116"/>
      <c r="IWL265" s="116"/>
      <c r="IWM265" s="116"/>
      <c r="IWN265" s="116"/>
      <c r="IWO265" s="116" t="s">
        <v>74</v>
      </c>
      <c r="IWP265" s="116"/>
      <c r="IWQ265" s="116"/>
      <c r="IWR265" s="116"/>
      <c r="IWS265" s="116"/>
      <c r="IWT265" s="116"/>
      <c r="IWU265" s="116"/>
      <c r="IWV265" s="116"/>
      <c r="IWW265" s="116" t="s">
        <v>74</v>
      </c>
      <c r="IWX265" s="116"/>
      <c r="IWY265" s="116"/>
      <c r="IWZ265" s="116"/>
      <c r="IXA265" s="116"/>
      <c r="IXB265" s="116"/>
      <c r="IXC265" s="116"/>
      <c r="IXD265" s="116"/>
      <c r="IXE265" s="116" t="s">
        <v>74</v>
      </c>
      <c r="IXF265" s="116"/>
      <c r="IXG265" s="116"/>
      <c r="IXH265" s="116"/>
      <c r="IXI265" s="116"/>
      <c r="IXJ265" s="116"/>
      <c r="IXK265" s="116"/>
      <c r="IXL265" s="116"/>
      <c r="IXM265" s="116" t="s">
        <v>74</v>
      </c>
      <c r="IXN265" s="116"/>
      <c r="IXO265" s="116"/>
      <c r="IXP265" s="116"/>
      <c r="IXQ265" s="116"/>
      <c r="IXR265" s="116"/>
      <c r="IXS265" s="116"/>
      <c r="IXT265" s="116"/>
      <c r="IXU265" s="116" t="s">
        <v>74</v>
      </c>
      <c r="IXV265" s="116"/>
      <c r="IXW265" s="116"/>
      <c r="IXX265" s="116"/>
      <c r="IXY265" s="116"/>
      <c r="IXZ265" s="116"/>
      <c r="IYA265" s="116"/>
      <c r="IYB265" s="116"/>
      <c r="IYC265" s="116" t="s">
        <v>74</v>
      </c>
      <c r="IYD265" s="116"/>
      <c r="IYE265" s="116"/>
      <c r="IYF265" s="116"/>
      <c r="IYG265" s="116"/>
      <c r="IYH265" s="116"/>
      <c r="IYI265" s="116"/>
      <c r="IYJ265" s="116"/>
      <c r="IYK265" s="116" t="s">
        <v>74</v>
      </c>
      <c r="IYL265" s="116"/>
      <c r="IYM265" s="116"/>
      <c r="IYN265" s="116"/>
      <c r="IYO265" s="116"/>
      <c r="IYP265" s="116"/>
      <c r="IYQ265" s="116"/>
      <c r="IYR265" s="116"/>
      <c r="IYS265" s="116" t="s">
        <v>74</v>
      </c>
      <c r="IYT265" s="116"/>
      <c r="IYU265" s="116"/>
      <c r="IYV265" s="116"/>
      <c r="IYW265" s="116"/>
      <c r="IYX265" s="116"/>
      <c r="IYY265" s="116"/>
      <c r="IYZ265" s="116"/>
      <c r="IZA265" s="116" t="s">
        <v>74</v>
      </c>
      <c r="IZB265" s="116"/>
      <c r="IZC265" s="116"/>
      <c r="IZD265" s="116"/>
      <c r="IZE265" s="116"/>
      <c r="IZF265" s="116"/>
      <c r="IZG265" s="116"/>
      <c r="IZH265" s="116"/>
      <c r="IZI265" s="116" t="s">
        <v>74</v>
      </c>
      <c r="IZJ265" s="116"/>
      <c r="IZK265" s="116"/>
      <c r="IZL265" s="116"/>
      <c r="IZM265" s="116"/>
      <c r="IZN265" s="116"/>
      <c r="IZO265" s="116"/>
      <c r="IZP265" s="116"/>
      <c r="IZQ265" s="116" t="s">
        <v>74</v>
      </c>
      <c r="IZR265" s="116"/>
      <c r="IZS265" s="116"/>
      <c r="IZT265" s="116"/>
      <c r="IZU265" s="116"/>
      <c r="IZV265" s="116"/>
      <c r="IZW265" s="116"/>
      <c r="IZX265" s="116"/>
      <c r="IZY265" s="116" t="s">
        <v>74</v>
      </c>
      <c r="IZZ265" s="116"/>
      <c r="JAA265" s="116"/>
      <c r="JAB265" s="116"/>
      <c r="JAC265" s="116"/>
      <c r="JAD265" s="116"/>
      <c r="JAE265" s="116"/>
      <c r="JAF265" s="116"/>
      <c r="JAG265" s="116" t="s">
        <v>74</v>
      </c>
      <c r="JAH265" s="116"/>
      <c r="JAI265" s="116"/>
      <c r="JAJ265" s="116"/>
      <c r="JAK265" s="116"/>
      <c r="JAL265" s="116"/>
      <c r="JAM265" s="116"/>
      <c r="JAN265" s="116"/>
      <c r="JAO265" s="116" t="s">
        <v>74</v>
      </c>
      <c r="JAP265" s="116"/>
      <c r="JAQ265" s="116"/>
      <c r="JAR265" s="116"/>
      <c r="JAS265" s="116"/>
      <c r="JAT265" s="116"/>
      <c r="JAU265" s="116"/>
      <c r="JAV265" s="116"/>
      <c r="JAW265" s="116" t="s">
        <v>74</v>
      </c>
      <c r="JAX265" s="116"/>
      <c r="JAY265" s="116"/>
      <c r="JAZ265" s="116"/>
      <c r="JBA265" s="116"/>
      <c r="JBB265" s="116"/>
      <c r="JBC265" s="116"/>
      <c r="JBD265" s="116"/>
      <c r="JBE265" s="116" t="s">
        <v>74</v>
      </c>
      <c r="JBF265" s="116"/>
      <c r="JBG265" s="116"/>
      <c r="JBH265" s="116"/>
      <c r="JBI265" s="116"/>
      <c r="JBJ265" s="116"/>
      <c r="JBK265" s="116"/>
      <c r="JBL265" s="116"/>
      <c r="JBM265" s="116" t="s">
        <v>74</v>
      </c>
      <c r="JBN265" s="116"/>
      <c r="JBO265" s="116"/>
      <c r="JBP265" s="116"/>
      <c r="JBQ265" s="116"/>
      <c r="JBR265" s="116"/>
      <c r="JBS265" s="116"/>
      <c r="JBT265" s="116"/>
      <c r="JBU265" s="116" t="s">
        <v>74</v>
      </c>
      <c r="JBV265" s="116"/>
      <c r="JBW265" s="116"/>
      <c r="JBX265" s="116"/>
      <c r="JBY265" s="116"/>
      <c r="JBZ265" s="116"/>
      <c r="JCA265" s="116"/>
      <c r="JCB265" s="116"/>
      <c r="JCC265" s="116" t="s">
        <v>74</v>
      </c>
      <c r="JCD265" s="116"/>
      <c r="JCE265" s="116"/>
      <c r="JCF265" s="116"/>
      <c r="JCG265" s="116"/>
      <c r="JCH265" s="116"/>
      <c r="JCI265" s="116"/>
      <c r="JCJ265" s="116"/>
      <c r="JCK265" s="116" t="s">
        <v>74</v>
      </c>
      <c r="JCL265" s="116"/>
      <c r="JCM265" s="116"/>
      <c r="JCN265" s="116"/>
      <c r="JCO265" s="116"/>
      <c r="JCP265" s="116"/>
      <c r="JCQ265" s="116"/>
      <c r="JCR265" s="116"/>
      <c r="JCS265" s="116" t="s">
        <v>74</v>
      </c>
      <c r="JCT265" s="116"/>
      <c r="JCU265" s="116"/>
      <c r="JCV265" s="116"/>
      <c r="JCW265" s="116"/>
      <c r="JCX265" s="116"/>
      <c r="JCY265" s="116"/>
      <c r="JCZ265" s="116"/>
      <c r="JDA265" s="116" t="s">
        <v>74</v>
      </c>
      <c r="JDB265" s="116"/>
      <c r="JDC265" s="116"/>
      <c r="JDD265" s="116"/>
      <c r="JDE265" s="116"/>
      <c r="JDF265" s="116"/>
      <c r="JDG265" s="116"/>
      <c r="JDH265" s="116"/>
      <c r="JDI265" s="116" t="s">
        <v>74</v>
      </c>
      <c r="JDJ265" s="116"/>
      <c r="JDK265" s="116"/>
      <c r="JDL265" s="116"/>
      <c r="JDM265" s="116"/>
      <c r="JDN265" s="116"/>
      <c r="JDO265" s="116"/>
      <c r="JDP265" s="116"/>
      <c r="JDQ265" s="116" t="s">
        <v>74</v>
      </c>
      <c r="JDR265" s="116"/>
      <c r="JDS265" s="116"/>
      <c r="JDT265" s="116"/>
      <c r="JDU265" s="116"/>
      <c r="JDV265" s="116"/>
      <c r="JDW265" s="116"/>
      <c r="JDX265" s="116"/>
      <c r="JDY265" s="116" t="s">
        <v>74</v>
      </c>
      <c r="JDZ265" s="116"/>
      <c r="JEA265" s="116"/>
      <c r="JEB265" s="116"/>
      <c r="JEC265" s="116"/>
      <c r="JED265" s="116"/>
      <c r="JEE265" s="116"/>
      <c r="JEF265" s="116"/>
      <c r="JEG265" s="116" t="s">
        <v>74</v>
      </c>
      <c r="JEH265" s="116"/>
      <c r="JEI265" s="116"/>
      <c r="JEJ265" s="116"/>
      <c r="JEK265" s="116"/>
      <c r="JEL265" s="116"/>
      <c r="JEM265" s="116"/>
      <c r="JEN265" s="116"/>
      <c r="JEO265" s="116" t="s">
        <v>74</v>
      </c>
      <c r="JEP265" s="116"/>
      <c r="JEQ265" s="116"/>
      <c r="JER265" s="116"/>
      <c r="JES265" s="116"/>
      <c r="JET265" s="116"/>
      <c r="JEU265" s="116"/>
      <c r="JEV265" s="116"/>
      <c r="JEW265" s="116" t="s">
        <v>74</v>
      </c>
      <c r="JEX265" s="116"/>
      <c r="JEY265" s="116"/>
      <c r="JEZ265" s="116"/>
      <c r="JFA265" s="116"/>
      <c r="JFB265" s="116"/>
      <c r="JFC265" s="116"/>
      <c r="JFD265" s="116"/>
      <c r="JFE265" s="116" t="s">
        <v>74</v>
      </c>
      <c r="JFF265" s="116"/>
      <c r="JFG265" s="116"/>
      <c r="JFH265" s="116"/>
      <c r="JFI265" s="116"/>
      <c r="JFJ265" s="116"/>
      <c r="JFK265" s="116"/>
      <c r="JFL265" s="116"/>
      <c r="JFM265" s="116" t="s">
        <v>74</v>
      </c>
      <c r="JFN265" s="116"/>
      <c r="JFO265" s="116"/>
      <c r="JFP265" s="116"/>
      <c r="JFQ265" s="116"/>
      <c r="JFR265" s="116"/>
      <c r="JFS265" s="116"/>
      <c r="JFT265" s="116"/>
      <c r="JFU265" s="116" t="s">
        <v>74</v>
      </c>
      <c r="JFV265" s="116"/>
      <c r="JFW265" s="116"/>
      <c r="JFX265" s="116"/>
      <c r="JFY265" s="116"/>
      <c r="JFZ265" s="116"/>
      <c r="JGA265" s="116"/>
      <c r="JGB265" s="116"/>
      <c r="JGC265" s="116" t="s">
        <v>74</v>
      </c>
      <c r="JGD265" s="116"/>
      <c r="JGE265" s="116"/>
      <c r="JGF265" s="116"/>
      <c r="JGG265" s="116"/>
      <c r="JGH265" s="116"/>
      <c r="JGI265" s="116"/>
      <c r="JGJ265" s="116"/>
      <c r="JGK265" s="116" t="s">
        <v>74</v>
      </c>
      <c r="JGL265" s="116"/>
      <c r="JGM265" s="116"/>
      <c r="JGN265" s="116"/>
      <c r="JGO265" s="116"/>
      <c r="JGP265" s="116"/>
      <c r="JGQ265" s="116"/>
      <c r="JGR265" s="116"/>
      <c r="JGS265" s="116" t="s">
        <v>74</v>
      </c>
      <c r="JGT265" s="116"/>
      <c r="JGU265" s="116"/>
      <c r="JGV265" s="116"/>
      <c r="JGW265" s="116"/>
      <c r="JGX265" s="116"/>
      <c r="JGY265" s="116"/>
      <c r="JGZ265" s="116"/>
      <c r="JHA265" s="116" t="s">
        <v>74</v>
      </c>
      <c r="JHB265" s="116"/>
      <c r="JHC265" s="116"/>
      <c r="JHD265" s="116"/>
      <c r="JHE265" s="116"/>
      <c r="JHF265" s="116"/>
      <c r="JHG265" s="116"/>
      <c r="JHH265" s="116"/>
      <c r="JHI265" s="116" t="s">
        <v>74</v>
      </c>
      <c r="JHJ265" s="116"/>
      <c r="JHK265" s="116"/>
      <c r="JHL265" s="116"/>
      <c r="JHM265" s="116"/>
      <c r="JHN265" s="116"/>
      <c r="JHO265" s="116"/>
      <c r="JHP265" s="116"/>
      <c r="JHQ265" s="116" t="s">
        <v>74</v>
      </c>
      <c r="JHR265" s="116"/>
      <c r="JHS265" s="116"/>
      <c r="JHT265" s="116"/>
      <c r="JHU265" s="116"/>
      <c r="JHV265" s="116"/>
      <c r="JHW265" s="116"/>
      <c r="JHX265" s="116"/>
      <c r="JHY265" s="116" t="s">
        <v>74</v>
      </c>
      <c r="JHZ265" s="116"/>
      <c r="JIA265" s="116"/>
      <c r="JIB265" s="116"/>
      <c r="JIC265" s="116"/>
      <c r="JID265" s="116"/>
      <c r="JIE265" s="116"/>
      <c r="JIF265" s="116"/>
      <c r="JIG265" s="116" t="s">
        <v>74</v>
      </c>
      <c r="JIH265" s="116"/>
      <c r="JII265" s="116"/>
      <c r="JIJ265" s="116"/>
      <c r="JIK265" s="116"/>
      <c r="JIL265" s="116"/>
      <c r="JIM265" s="116"/>
      <c r="JIN265" s="116"/>
      <c r="JIO265" s="116" t="s">
        <v>74</v>
      </c>
      <c r="JIP265" s="116"/>
      <c r="JIQ265" s="116"/>
      <c r="JIR265" s="116"/>
      <c r="JIS265" s="116"/>
      <c r="JIT265" s="116"/>
      <c r="JIU265" s="116"/>
      <c r="JIV265" s="116"/>
      <c r="JIW265" s="116" t="s">
        <v>74</v>
      </c>
      <c r="JIX265" s="116"/>
      <c r="JIY265" s="116"/>
      <c r="JIZ265" s="116"/>
      <c r="JJA265" s="116"/>
      <c r="JJB265" s="116"/>
      <c r="JJC265" s="116"/>
      <c r="JJD265" s="116"/>
      <c r="JJE265" s="116" t="s">
        <v>74</v>
      </c>
      <c r="JJF265" s="116"/>
      <c r="JJG265" s="116"/>
      <c r="JJH265" s="116"/>
      <c r="JJI265" s="116"/>
      <c r="JJJ265" s="116"/>
      <c r="JJK265" s="116"/>
      <c r="JJL265" s="116"/>
      <c r="JJM265" s="116" t="s">
        <v>74</v>
      </c>
      <c r="JJN265" s="116"/>
      <c r="JJO265" s="116"/>
      <c r="JJP265" s="116"/>
      <c r="JJQ265" s="116"/>
      <c r="JJR265" s="116"/>
      <c r="JJS265" s="116"/>
      <c r="JJT265" s="116"/>
      <c r="JJU265" s="116" t="s">
        <v>74</v>
      </c>
      <c r="JJV265" s="116"/>
      <c r="JJW265" s="116"/>
      <c r="JJX265" s="116"/>
      <c r="JJY265" s="116"/>
      <c r="JJZ265" s="116"/>
      <c r="JKA265" s="116"/>
      <c r="JKB265" s="116"/>
      <c r="JKC265" s="116" t="s">
        <v>74</v>
      </c>
      <c r="JKD265" s="116"/>
      <c r="JKE265" s="116"/>
      <c r="JKF265" s="116"/>
      <c r="JKG265" s="116"/>
      <c r="JKH265" s="116"/>
      <c r="JKI265" s="116"/>
      <c r="JKJ265" s="116"/>
      <c r="JKK265" s="116" t="s">
        <v>74</v>
      </c>
      <c r="JKL265" s="116"/>
      <c r="JKM265" s="116"/>
      <c r="JKN265" s="116"/>
      <c r="JKO265" s="116"/>
      <c r="JKP265" s="116"/>
      <c r="JKQ265" s="116"/>
      <c r="JKR265" s="116"/>
      <c r="JKS265" s="116" t="s">
        <v>74</v>
      </c>
      <c r="JKT265" s="116"/>
      <c r="JKU265" s="116"/>
      <c r="JKV265" s="116"/>
      <c r="JKW265" s="116"/>
      <c r="JKX265" s="116"/>
      <c r="JKY265" s="116"/>
      <c r="JKZ265" s="116"/>
      <c r="JLA265" s="116" t="s">
        <v>74</v>
      </c>
      <c r="JLB265" s="116"/>
      <c r="JLC265" s="116"/>
      <c r="JLD265" s="116"/>
      <c r="JLE265" s="116"/>
      <c r="JLF265" s="116"/>
      <c r="JLG265" s="116"/>
      <c r="JLH265" s="116"/>
      <c r="JLI265" s="116" t="s">
        <v>74</v>
      </c>
      <c r="JLJ265" s="116"/>
      <c r="JLK265" s="116"/>
      <c r="JLL265" s="116"/>
      <c r="JLM265" s="116"/>
      <c r="JLN265" s="116"/>
      <c r="JLO265" s="116"/>
      <c r="JLP265" s="116"/>
      <c r="JLQ265" s="116" t="s">
        <v>74</v>
      </c>
      <c r="JLR265" s="116"/>
      <c r="JLS265" s="116"/>
      <c r="JLT265" s="116"/>
      <c r="JLU265" s="116"/>
      <c r="JLV265" s="116"/>
      <c r="JLW265" s="116"/>
      <c r="JLX265" s="116"/>
      <c r="JLY265" s="116" t="s">
        <v>74</v>
      </c>
      <c r="JLZ265" s="116"/>
      <c r="JMA265" s="116"/>
      <c r="JMB265" s="116"/>
      <c r="JMC265" s="116"/>
      <c r="JMD265" s="116"/>
      <c r="JME265" s="116"/>
      <c r="JMF265" s="116"/>
      <c r="JMG265" s="116" t="s">
        <v>74</v>
      </c>
      <c r="JMH265" s="116"/>
      <c r="JMI265" s="116"/>
      <c r="JMJ265" s="116"/>
      <c r="JMK265" s="116"/>
      <c r="JML265" s="116"/>
      <c r="JMM265" s="116"/>
      <c r="JMN265" s="116"/>
      <c r="JMO265" s="116" t="s">
        <v>74</v>
      </c>
      <c r="JMP265" s="116"/>
      <c r="JMQ265" s="116"/>
      <c r="JMR265" s="116"/>
      <c r="JMS265" s="116"/>
      <c r="JMT265" s="116"/>
      <c r="JMU265" s="116"/>
      <c r="JMV265" s="116"/>
      <c r="JMW265" s="116" t="s">
        <v>74</v>
      </c>
      <c r="JMX265" s="116"/>
      <c r="JMY265" s="116"/>
      <c r="JMZ265" s="116"/>
      <c r="JNA265" s="116"/>
      <c r="JNB265" s="116"/>
      <c r="JNC265" s="116"/>
      <c r="JND265" s="116"/>
      <c r="JNE265" s="116" t="s">
        <v>74</v>
      </c>
      <c r="JNF265" s="116"/>
      <c r="JNG265" s="116"/>
      <c r="JNH265" s="116"/>
      <c r="JNI265" s="116"/>
      <c r="JNJ265" s="116"/>
      <c r="JNK265" s="116"/>
      <c r="JNL265" s="116"/>
      <c r="JNM265" s="116" t="s">
        <v>74</v>
      </c>
      <c r="JNN265" s="116"/>
      <c r="JNO265" s="116"/>
      <c r="JNP265" s="116"/>
      <c r="JNQ265" s="116"/>
      <c r="JNR265" s="116"/>
      <c r="JNS265" s="116"/>
      <c r="JNT265" s="116"/>
      <c r="JNU265" s="116" t="s">
        <v>74</v>
      </c>
      <c r="JNV265" s="116"/>
      <c r="JNW265" s="116"/>
      <c r="JNX265" s="116"/>
      <c r="JNY265" s="116"/>
      <c r="JNZ265" s="116"/>
      <c r="JOA265" s="116"/>
      <c r="JOB265" s="116"/>
      <c r="JOC265" s="116" t="s">
        <v>74</v>
      </c>
      <c r="JOD265" s="116"/>
      <c r="JOE265" s="116"/>
      <c r="JOF265" s="116"/>
      <c r="JOG265" s="116"/>
      <c r="JOH265" s="116"/>
      <c r="JOI265" s="116"/>
      <c r="JOJ265" s="116"/>
      <c r="JOK265" s="116" t="s">
        <v>74</v>
      </c>
      <c r="JOL265" s="116"/>
      <c r="JOM265" s="116"/>
      <c r="JON265" s="116"/>
      <c r="JOO265" s="116"/>
      <c r="JOP265" s="116"/>
      <c r="JOQ265" s="116"/>
      <c r="JOR265" s="116"/>
      <c r="JOS265" s="116" t="s">
        <v>74</v>
      </c>
      <c r="JOT265" s="116"/>
      <c r="JOU265" s="116"/>
      <c r="JOV265" s="116"/>
      <c r="JOW265" s="116"/>
      <c r="JOX265" s="116"/>
      <c r="JOY265" s="116"/>
      <c r="JOZ265" s="116"/>
      <c r="JPA265" s="116" t="s">
        <v>74</v>
      </c>
      <c r="JPB265" s="116"/>
      <c r="JPC265" s="116"/>
      <c r="JPD265" s="116"/>
      <c r="JPE265" s="116"/>
      <c r="JPF265" s="116"/>
      <c r="JPG265" s="116"/>
      <c r="JPH265" s="116"/>
      <c r="JPI265" s="116" t="s">
        <v>74</v>
      </c>
      <c r="JPJ265" s="116"/>
      <c r="JPK265" s="116"/>
      <c r="JPL265" s="116"/>
      <c r="JPM265" s="116"/>
      <c r="JPN265" s="116"/>
      <c r="JPO265" s="116"/>
      <c r="JPP265" s="116"/>
      <c r="JPQ265" s="116" t="s">
        <v>74</v>
      </c>
      <c r="JPR265" s="116"/>
      <c r="JPS265" s="116"/>
      <c r="JPT265" s="116"/>
      <c r="JPU265" s="116"/>
      <c r="JPV265" s="116"/>
      <c r="JPW265" s="116"/>
      <c r="JPX265" s="116"/>
      <c r="JPY265" s="116" t="s">
        <v>74</v>
      </c>
      <c r="JPZ265" s="116"/>
      <c r="JQA265" s="116"/>
      <c r="JQB265" s="116"/>
      <c r="JQC265" s="116"/>
      <c r="JQD265" s="116"/>
      <c r="JQE265" s="116"/>
      <c r="JQF265" s="116"/>
      <c r="JQG265" s="116" t="s">
        <v>74</v>
      </c>
      <c r="JQH265" s="116"/>
      <c r="JQI265" s="116"/>
      <c r="JQJ265" s="116"/>
      <c r="JQK265" s="116"/>
      <c r="JQL265" s="116"/>
      <c r="JQM265" s="116"/>
      <c r="JQN265" s="116"/>
      <c r="JQO265" s="116" t="s">
        <v>74</v>
      </c>
      <c r="JQP265" s="116"/>
      <c r="JQQ265" s="116"/>
      <c r="JQR265" s="116"/>
      <c r="JQS265" s="116"/>
      <c r="JQT265" s="116"/>
      <c r="JQU265" s="116"/>
      <c r="JQV265" s="116"/>
      <c r="JQW265" s="116" t="s">
        <v>74</v>
      </c>
      <c r="JQX265" s="116"/>
      <c r="JQY265" s="116"/>
      <c r="JQZ265" s="116"/>
      <c r="JRA265" s="116"/>
      <c r="JRB265" s="116"/>
      <c r="JRC265" s="116"/>
      <c r="JRD265" s="116"/>
      <c r="JRE265" s="116" t="s">
        <v>74</v>
      </c>
      <c r="JRF265" s="116"/>
      <c r="JRG265" s="116"/>
      <c r="JRH265" s="116"/>
      <c r="JRI265" s="116"/>
      <c r="JRJ265" s="116"/>
      <c r="JRK265" s="116"/>
      <c r="JRL265" s="116"/>
      <c r="JRM265" s="116" t="s">
        <v>74</v>
      </c>
      <c r="JRN265" s="116"/>
      <c r="JRO265" s="116"/>
      <c r="JRP265" s="116"/>
      <c r="JRQ265" s="116"/>
      <c r="JRR265" s="116"/>
      <c r="JRS265" s="116"/>
      <c r="JRT265" s="116"/>
      <c r="JRU265" s="116" t="s">
        <v>74</v>
      </c>
      <c r="JRV265" s="116"/>
      <c r="JRW265" s="116"/>
      <c r="JRX265" s="116"/>
      <c r="JRY265" s="116"/>
      <c r="JRZ265" s="116"/>
      <c r="JSA265" s="116"/>
      <c r="JSB265" s="116"/>
      <c r="JSC265" s="116" t="s">
        <v>74</v>
      </c>
      <c r="JSD265" s="116"/>
      <c r="JSE265" s="116"/>
      <c r="JSF265" s="116"/>
      <c r="JSG265" s="116"/>
      <c r="JSH265" s="116"/>
      <c r="JSI265" s="116"/>
      <c r="JSJ265" s="116"/>
      <c r="JSK265" s="116" t="s">
        <v>74</v>
      </c>
      <c r="JSL265" s="116"/>
      <c r="JSM265" s="116"/>
      <c r="JSN265" s="116"/>
      <c r="JSO265" s="116"/>
      <c r="JSP265" s="116"/>
      <c r="JSQ265" s="116"/>
      <c r="JSR265" s="116"/>
      <c r="JSS265" s="116" t="s">
        <v>74</v>
      </c>
      <c r="JST265" s="116"/>
      <c r="JSU265" s="116"/>
      <c r="JSV265" s="116"/>
      <c r="JSW265" s="116"/>
      <c r="JSX265" s="116"/>
      <c r="JSY265" s="116"/>
      <c r="JSZ265" s="116"/>
      <c r="JTA265" s="116" t="s">
        <v>74</v>
      </c>
      <c r="JTB265" s="116"/>
      <c r="JTC265" s="116"/>
      <c r="JTD265" s="116"/>
      <c r="JTE265" s="116"/>
      <c r="JTF265" s="116"/>
      <c r="JTG265" s="116"/>
      <c r="JTH265" s="116"/>
      <c r="JTI265" s="116" t="s">
        <v>74</v>
      </c>
      <c r="JTJ265" s="116"/>
      <c r="JTK265" s="116"/>
      <c r="JTL265" s="116"/>
      <c r="JTM265" s="116"/>
      <c r="JTN265" s="116"/>
      <c r="JTO265" s="116"/>
      <c r="JTP265" s="116"/>
      <c r="JTQ265" s="116" t="s">
        <v>74</v>
      </c>
      <c r="JTR265" s="116"/>
      <c r="JTS265" s="116"/>
      <c r="JTT265" s="116"/>
      <c r="JTU265" s="116"/>
      <c r="JTV265" s="116"/>
      <c r="JTW265" s="116"/>
      <c r="JTX265" s="116"/>
      <c r="JTY265" s="116" t="s">
        <v>74</v>
      </c>
      <c r="JTZ265" s="116"/>
      <c r="JUA265" s="116"/>
      <c r="JUB265" s="116"/>
      <c r="JUC265" s="116"/>
      <c r="JUD265" s="116"/>
      <c r="JUE265" s="116"/>
      <c r="JUF265" s="116"/>
      <c r="JUG265" s="116" t="s">
        <v>74</v>
      </c>
      <c r="JUH265" s="116"/>
      <c r="JUI265" s="116"/>
      <c r="JUJ265" s="116"/>
      <c r="JUK265" s="116"/>
      <c r="JUL265" s="116"/>
      <c r="JUM265" s="116"/>
      <c r="JUN265" s="116"/>
      <c r="JUO265" s="116" t="s">
        <v>74</v>
      </c>
      <c r="JUP265" s="116"/>
      <c r="JUQ265" s="116"/>
      <c r="JUR265" s="116"/>
      <c r="JUS265" s="116"/>
      <c r="JUT265" s="116"/>
      <c r="JUU265" s="116"/>
      <c r="JUV265" s="116"/>
      <c r="JUW265" s="116" t="s">
        <v>74</v>
      </c>
      <c r="JUX265" s="116"/>
      <c r="JUY265" s="116"/>
      <c r="JUZ265" s="116"/>
      <c r="JVA265" s="116"/>
      <c r="JVB265" s="116"/>
      <c r="JVC265" s="116"/>
      <c r="JVD265" s="116"/>
      <c r="JVE265" s="116" t="s">
        <v>74</v>
      </c>
      <c r="JVF265" s="116"/>
      <c r="JVG265" s="116"/>
      <c r="JVH265" s="116"/>
      <c r="JVI265" s="116"/>
      <c r="JVJ265" s="116"/>
      <c r="JVK265" s="116"/>
      <c r="JVL265" s="116"/>
      <c r="JVM265" s="116" t="s">
        <v>74</v>
      </c>
      <c r="JVN265" s="116"/>
      <c r="JVO265" s="116"/>
      <c r="JVP265" s="116"/>
      <c r="JVQ265" s="116"/>
      <c r="JVR265" s="116"/>
      <c r="JVS265" s="116"/>
      <c r="JVT265" s="116"/>
      <c r="JVU265" s="116" t="s">
        <v>74</v>
      </c>
      <c r="JVV265" s="116"/>
      <c r="JVW265" s="116"/>
      <c r="JVX265" s="116"/>
      <c r="JVY265" s="116"/>
      <c r="JVZ265" s="116"/>
      <c r="JWA265" s="116"/>
      <c r="JWB265" s="116"/>
      <c r="JWC265" s="116" t="s">
        <v>74</v>
      </c>
      <c r="JWD265" s="116"/>
      <c r="JWE265" s="116"/>
      <c r="JWF265" s="116"/>
      <c r="JWG265" s="116"/>
      <c r="JWH265" s="116"/>
      <c r="JWI265" s="116"/>
      <c r="JWJ265" s="116"/>
      <c r="JWK265" s="116" t="s">
        <v>74</v>
      </c>
      <c r="JWL265" s="116"/>
      <c r="JWM265" s="116"/>
      <c r="JWN265" s="116"/>
      <c r="JWO265" s="116"/>
      <c r="JWP265" s="116"/>
      <c r="JWQ265" s="116"/>
      <c r="JWR265" s="116"/>
      <c r="JWS265" s="116" t="s">
        <v>74</v>
      </c>
      <c r="JWT265" s="116"/>
      <c r="JWU265" s="116"/>
      <c r="JWV265" s="116"/>
      <c r="JWW265" s="116"/>
      <c r="JWX265" s="116"/>
      <c r="JWY265" s="116"/>
      <c r="JWZ265" s="116"/>
      <c r="JXA265" s="116" t="s">
        <v>74</v>
      </c>
      <c r="JXB265" s="116"/>
      <c r="JXC265" s="116"/>
      <c r="JXD265" s="116"/>
      <c r="JXE265" s="116"/>
      <c r="JXF265" s="116"/>
      <c r="JXG265" s="116"/>
      <c r="JXH265" s="116"/>
      <c r="JXI265" s="116" t="s">
        <v>74</v>
      </c>
      <c r="JXJ265" s="116"/>
      <c r="JXK265" s="116"/>
      <c r="JXL265" s="116"/>
      <c r="JXM265" s="116"/>
      <c r="JXN265" s="116"/>
      <c r="JXO265" s="116"/>
      <c r="JXP265" s="116"/>
      <c r="JXQ265" s="116" t="s">
        <v>74</v>
      </c>
      <c r="JXR265" s="116"/>
      <c r="JXS265" s="116"/>
      <c r="JXT265" s="116"/>
      <c r="JXU265" s="116"/>
      <c r="JXV265" s="116"/>
      <c r="JXW265" s="116"/>
      <c r="JXX265" s="116"/>
      <c r="JXY265" s="116" t="s">
        <v>74</v>
      </c>
      <c r="JXZ265" s="116"/>
      <c r="JYA265" s="116"/>
      <c r="JYB265" s="116"/>
      <c r="JYC265" s="116"/>
      <c r="JYD265" s="116"/>
      <c r="JYE265" s="116"/>
      <c r="JYF265" s="116"/>
      <c r="JYG265" s="116" t="s">
        <v>74</v>
      </c>
      <c r="JYH265" s="116"/>
      <c r="JYI265" s="116"/>
      <c r="JYJ265" s="116"/>
      <c r="JYK265" s="116"/>
      <c r="JYL265" s="116"/>
      <c r="JYM265" s="116"/>
      <c r="JYN265" s="116"/>
      <c r="JYO265" s="116" t="s">
        <v>74</v>
      </c>
      <c r="JYP265" s="116"/>
      <c r="JYQ265" s="116"/>
      <c r="JYR265" s="116"/>
      <c r="JYS265" s="116"/>
      <c r="JYT265" s="116"/>
      <c r="JYU265" s="116"/>
      <c r="JYV265" s="116"/>
      <c r="JYW265" s="116" t="s">
        <v>74</v>
      </c>
      <c r="JYX265" s="116"/>
      <c r="JYY265" s="116"/>
      <c r="JYZ265" s="116"/>
      <c r="JZA265" s="116"/>
      <c r="JZB265" s="116"/>
      <c r="JZC265" s="116"/>
      <c r="JZD265" s="116"/>
      <c r="JZE265" s="116" t="s">
        <v>74</v>
      </c>
      <c r="JZF265" s="116"/>
      <c r="JZG265" s="116"/>
      <c r="JZH265" s="116"/>
      <c r="JZI265" s="116"/>
      <c r="JZJ265" s="116"/>
      <c r="JZK265" s="116"/>
      <c r="JZL265" s="116"/>
      <c r="JZM265" s="116" t="s">
        <v>74</v>
      </c>
      <c r="JZN265" s="116"/>
      <c r="JZO265" s="116"/>
      <c r="JZP265" s="116"/>
      <c r="JZQ265" s="116"/>
      <c r="JZR265" s="116"/>
      <c r="JZS265" s="116"/>
      <c r="JZT265" s="116"/>
      <c r="JZU265" s="116" t="s">
        <v>74</v>
      </c>
      <c r="JZV265" s="116"/>
      <c r="JZW265" s="116"/>
      <c r="JZX265" s="116"/>
      <c r="JZY265" s="116"/>
      <c r="JZZ265" s="116"/>
      <c r="KAA265" s="116"/>
      <c r="KAB265" s="116"/>
      <c r="KAC265" s="116" t="s">
        <v>74</v>
      </c>
      <c r="KAD265" s="116"/>
      <c r="KAE265" s="116"/>
      <c r="KAF265" s="116"/>
      <c r="KAG265" s="116"/>
      <c r="KAH265" s="116"/>
      <c r="KAI265" s="116"/>
      <c r="KAJ265" s="116"/>
      <c r="KAK265" s="116" t="s">
        <v>74</v>
      </c>
      <c r="KAL265" s="116"/>
      <c r="KAM265" s="116"/>
      <c r="KAN265" s="116"/>
      <c r="KAO265" s="116"/>
      <c r="KAP265" s="116"/>
      <c r="KAQ265" s="116"/>
      <c r="KAR265" s="116"/>
      <c r="KAS265" s="116" t="s">
        <v>74</v>
      </c>
      <c r="KAT265" s="116"/>
      <c r="KAU265" s="116"/>
      <c r="KAV265" s="116"/>
      <c r="KAW265" s="116"/>
      <c r="KAX265" s="116"/>
      <c r="KAY265" s="116"/>
      <c r="KAZ265" s="116"/>
      <c r="KBA265" s="116" t="s">
        <v>74</v>
      </c>
      <c r="KBB265" s="116"/>
      <c r="KBC265" s="116"/>
      <c r="KBD265" s="116"/>
      <c r="KBE265" s="116"/>
      <c r="KBF265" s="116"/>
      <c r="KBG265" s="116"/>
      <c r="KBH265" s="116"/>
      <c r="KBI265" s="116" t="s">
        <v>74</v>
      </c>
      <c r="KBJ265" s="116"/>
      <c r="KBK265" s="116"/>
      <c r="KBL265" s="116"/>
      <c r="KBM265" s="116"/>
      <c r="KBN265" s="116"/>
      <c r="KBO265" s="116"/>
      <c r="KBP265" s="116"/>
      <c r="KBQ265" s="116" t="s">
        <v>74</v>
      </c>
      <c r="KBR265" s="116"/>
      <c r="KBS265" s="116"/>
      <c r="KBT265" s="116"/>
      <c r="KBU265" s="116"/>
      <c r="KBV265" s="116"/>
      <c r="KBW265" s="116"/>
      <c r="KBX265" s="116"/>
      <c r="KBY265" s="116" t="s">
        <v>74</v>
      </c>
      <c r="KBZ265" s="116"/>
      <c r="KCA265" s="116"/>
      <c r="KCB265" s="116"/>
      <c r="KCC265" s="116"/>
      <c r="KCD265" s="116"/>
      <c r="KCE265" s="116"/>
      <c r="KCF265" s="116"/>
      <c r="KCG265" s="116" t="s">
        <v>74</v>
      </c>
      <c r="KCH265" s="116"/>
      <c r="KCI265" s="116"/>
      <c r="KCJ265" s="116"/>
      <c r="KCK265" s="116"/>
      <c r="KCL265" s="116"/>
      <c r="KCM265" s="116"/>
      <c r="KCN265" s="116"/>
      <c r="KCO265" s="116" t="s">
        <v>74</v>
      </c>
      <c r="KCP265" s="116"/>
      <c r="KCQ265" s="116"/>
      <c r="KCR265" s="116"/>
      <c r="KCS265" s="116"/>
      <c r="KCT265" s="116"/>
      <c r="KCU265" s="116"/>
      <c r="KCV265" s="116"/>
      <c r="KCW265" s="116" t="s">
        <v>74</v>
      </c>
      <c r="KCX265" s="116"/>
      <c r="KCY265" s="116"/>
      <c r="KCZ265" s="116"/>
      <c r="KDA265" s="116"/>
      <c r="KDB265" s="116"/>
      <c r="KDC265" s="116"/>
      <c r="KDD265" s="116"/>
      <c r="KDE265" s="116" t="s">
        <v>74</v>
      </c>
      <c r="KDF265" s="116"/>
      <c r="KDG265" s="116"/>
      <c r="KDH265" s="116"/>
      <c r="KDI265" s="116"/>
      <c r="KDJ265" s="116"/>
      <c r="KDK265" s="116"/>
      <c r="KDL265" s="116"/>
      <c r="KDM265" s="116" t="s">
        <v>74</v>
      </c>
      <c r="KDN265" s="116"/>
      <c r="KDO265" s="116"/>
      <c r="KDP265" s="116"/>
      <c r="KDQ265" s="116"/>
      <c r="KDR265" s="116"/>
      <c r="KDS265" s="116"/>
      <c r="KDT265" s="116"/>
      <c r="KDU265" s="116" t="s">
        <v>74</v>
      </c>
      <c r="KDV265" s="116"/>
      <c r="KDW265" s="116"/>
      <c r="KDX265" s="116"/>
      <c r="KDY265" s="116"/>
      <c r="KDZ265" s="116"/>
      <c r="KEA265" s="116"/>
      <c r="KEB265" s="116"/>
      <c r="KEC265" s="116" t="s">
        <v>74</v>
      </c>
      <c r="KED265" s="116"/>
      <c r="KEE265" s="116"/>
      <c r="KEF265" s="116"/>
      <c r="KEG265" s="116"/>
      <c r="KEH265" s="116"/>
      <c r="KEI265" s="116"/>
      <c r="KEJ265" s="116"/>
      <c r="KEK265" s="116" t="s">
        <v>74</v>
      </c>
      <c r="KEL265" s="116"/>
      <c r="KEM265" s="116"/>
      <c r="KEN265" s="116"/>
      <c r="KEO265" s="116"/>
      <c r="KEP265" s="116"/>
      <c r="KEQ265" s="116"/>
      <c r="KER265" s="116"/>
      <c r="KES265" s="116" t="s">
        <v>74</v>
      </c>
      <c r="KET265" s="116"/>
      <c r="KEU265" s="116"/>
      <c r="KEV265" s="116"/>
      <c r="KEW265" s="116"/>
      <c r="KEX265" s="116"/>
      <c r="KEY265" s="116"/>
      <c r="KEZ265" s="116"/>
      <c r="KFA265" s="116" t="s">
        <v>74</v>
      </c>
      <c r="KFB265" s="116"/>
      <c r="KFC265" s="116"/>
      <c r="KFD265" s="116"/>
      <c r="KFE265" s="116"/>
      <c r="KFF265" s="116"/>
      <c r="KFG265" s="116"/>
      <c r="KFH265" s="116"/>
      <c r="KFI265" s="116" t="s">
        <v>74</v>
      </c>
      <c r="KFJ265" s="116"/>
      <c r="KFK265" s="116"/>
      <c r="KFL265" s="116"/>
      <c r="KFM265" s="116"/>
      <c r="KFN265" s="116"/>
      <c r="KFO265" s="116"/>
      <c r="KFP265" s="116"/>
      <c r="KFQ265" s="116" t="s">
        <v>74</v>
      </c>
      <c r="KFR265" s="116"/>
      <c r="KFS265" s="116"/>
      <c r="KFT265" s="116"/>
      <c r="KFU265" s="116"/>
      <c r="KFV265" s="116"/>
      <c r="KFW265" s="116"/>
      <c r="KFX265" s="116"/>
      <c r="KFY265" s="116" t="s">
        <v>74</v>
      </c>
      <c r="KFZ265" s="116"/>
      <c r="KGA265" s="116"/>
      <c r="KGB265" s="116"/>
      <c r="KGC265" s="116"/>
      <c r="KGD265" s="116"/>
      <c r="KGE265" s="116"/>
      <c r="KGF265" s="116"/>
      <c r="KGG265" s="116" t="s">
        <v>74</v>
      </c>
      <c r="KGH265" s="116"/>
      <c r="KGI265" s="116"/>
      <c r="KGJ265" s="116"/>
      <c r="KGK265" s="116"/>
      <c r="KGL265" s="116"/>
      <c r="KGM265" s="116"/>
      <c r="KGN265" s="116"/>
      <c r="KGO265" s="116" t="s">
        <v>74</v>
      </c>
      <c r="KGP265" s="116"/>
      <c r="KGQ265" s="116"/>
      <c r="KGR265" s="116"/>
      <c r="KGS265" s="116"/>
      <c r="KGT265" s="116"/>
      <c r="KGU265" s="116"/>
      <c r="KGV265" s="116"/>
      <c r="KGW265" s="116" t="s">
        <v>74</v>
      </c>
      <c r="KGX265" s="116"/>
      <c r="KGY265" s="116"/>
      <c r="KGZ265" s="116"/>
      <c r="KHA265" s="116"/>
      <c r="KHB265" s="116"/>
      <c r="KHC265" s="116"/>
      <c r="KHD265" s="116"/>
      <c r="KHE265" s="116" t="s">
        <v>74</v>
      </c>
      <c r="KHF265" s="116"/>
      <c r="KHG265" s="116"/>
      <c r="KHH265" s="116"/>
      <c r="KHI265" s="116"/>
      <c r="KHJ265" s="116"/>
      <c r="KHK265" s="116"/>
      <c r="KHL265" s="116"/>
      <c r="KHM265" s="116" t="s">
        <v>74</v>
      </c>
      <c r="KHN265" s="116"/>
      <c r="KHO265" s="116"/>
      <c r="KHP265" s="116"/>
      <c r="KHQ265" s="116"/>
      <c r="KHR265" s="116"/>
      <c r="KHS265" s="116"/>
      <c r="KHT265" s="116"/>
      <c r="KHU265" s="116" t="s">
        <v>74</v>
      </c>
      <c r="KHV265" s="116"/>
      <c r="KHW265" s="116"/>
      <c r="KHX265" s="116"/>
      <c r="KHY265" s="116"/>
      <c r="KHZ265" s="116"/>
      <c r="KIA265" s="116"/>
      <c r="KIB265" s="116"/>
      <c r="KIC265" s="116" t="s">
        <v>74</v>
      </c>
      <c r="KID265" s="116"/>
      <c r="KIE265" s="116"/>
      <c r="KIF265" s="116"/>
      <c r="KIG265" s="116"/>
      <c r="KIH265" s="116"/>
      <c r="KII265" s="116"/>
      <c r="KIJ265" s="116"/>
      <c r="KIK265" s="116" t="s">
        <v>74</v>
      </c>
      <c r="KIL265" s="116"/>
      <c r="KIM265" s="116"/>
      <c r="KIN265" s="116"/>
      <c r="KIO265" s="116"/>
      <c r="KIP265" s="116"/>
      <c r="KIQ265" s="116"/>
      <c r="KIR265" s="116"/>
      <c r="KIS265" s="116" t="s">
        <v>74</v>
      </c>
      <c r="KIT265" s="116"/>
      <c r="KIU265" s="116"/>
      <c r="KIV265" s="116"/>
      <c r="KIW265" s="116"/>
      <c r="KIX265" s="116"/>
      <c r="KIY265" s="116"/>
      <c r="KIZ265" s="116"/>
      <c r="KJA265" s="116" t="s">
        <v>74</v>
      </c>
      <c r="KJB265" s="116"/>
      <c r="KJC265" s="116"/>
      <c r="KJD265" s="116"/>
      <c r="KJE265" s="116"/>
      <c r="KJF265" s="116"/>
      <c r="KJG265" s="116"/>
      <c r="KJH265" s="116"/>
      <c r="KJI265" s="116" t="s">
        <v>74</v>
      </c>
      <c r="KJJ265" s="116"/>
      <c r="KJK265" s="116"/>
      <c r="KJL265" s="116"/>
      <c r="KJM265" s="116"/>
      <c r="KJN265" s="116"/>
      <c r="KJO265" s="116"/>
      <c r="KJP265" s="116"/>
      <c r="KJQ265" s="116" t="s">
        <v>74</v>
      </c>
      <c r="KJR265" s="116"/>
      <c r="KJS265" s="116"/>
      <c r="KJT265" s="116"/>
      <c r="KJU265" s="116"/>
      <c r="KJV265" s="116"/>
      <c r="KJW265" s="116"/>
      <c r="KJX265" s="116"/>
      <c r="KJY265" s="116" t="s">
        <v>74</v>
      </c>
      <c r="KJZ265" s="116"/>
      <c r="KKA265" s="116"/>
      <c r="KKB265" s="116"/>
      <c r="KKC265" s="116"/>
      <c r="KKD265" s="116"/>
      <c r="KKE265" s="116"/>
      <c r="KKF265" s="116"/>
      <c r="KKG265" s="116" t="s">
        <v>74</v>
      </c>
      <c r="KKH265" s="116"/>
      <c r="KKI265" s="116"/>
      <c r="KKJ265" s="116"/>
      <c r="KKK265" s="116"/>
      <c r="KKL265" s="116"/>
      <c r="KKM265" s="116"/>
      <c r="KKN265" s="116"/>
      <c r="KKO265" s="116" t="s">
        <v>74</v>
      </c>
      <c r="KKP265" s="116"/>
      <c r="KKQ265" s="116"/>
      <c r="KKR265" s="116"/>
      <c r="KKS265" s="116"/>
      <c r="KKT265" s="116"/>
      <c r="KKU265" s="116"/>
      <c r="KKV265" s="116"/>
      <c r="KKW265" s="116" t="s">
        <v>74</v>
      </c>
      <c r="KKX265" s="116"/>
      <c r="KKY265" s="116"/>
      <c r="KKZ265" s="116"/>
      <c r="KLA265" s="116"/>
      <c r="KLB265" s="116"/>
      <c r="KLC265" s="116"/>
      <c r="KLD265" s="116"/>
      <c r="KLE265" s="116" t="s">
        <v>74</v>
      </c>
      <c r="KLF265" s="116"/>
      <c r="KLG265" s="116"/>
      <c r="KLH265" s="116"/>
      <c r="KLI265" s="116"/>
      <c r="KLJ265" s="116"/>
      <c r="KLK265" s="116"/>
      <c r="KLL265" s="116"/>
      <c r="KLM265" s="116" t="s">
        <v>74</v>
      </c>
      <c r="KLN265" s="116"/>
      <c r="KLO265" s="116"/>
      <c r="KLP265" s="116"/>
      <c r="KLQ265" s="116"/>
      <c r="KLR265" s="116"/>
      <c r="KLS265" s="116"/>
      <c r="KLT265" s="116"/>
      <c r="KLU265" s="116" t="s">
        <v>74</v>
      </c>
      <c r="KLV265" s="116"/>
      <c r="KLW265" s="116"/>
      <c r="KLX265" s="116"/>
      <c r="KLY265" s="116"/>
      <c r="KLZ265" s="116"/>
      <c r="KMA265" s="116"/>
      <c r="KMB265" s="116"/>
      <c r="KMC265" s="116" t="s">
        <v>74</v>
      </c>
      <c r="KMD265" s="116"/>
      <c r="KME265" s="116"/>
      <c r="KMF265" s="116"/>
      <c r="KMG265" s="116"/>
      <c r="KMH265" s="116"/>
      <c r="KMI265" s="116"/>
      <c r="KMJ265" s="116"/>
      <c r="KMK265" s="116" t="s">
        <v>74</v>
      </c>
      <c r="KML265" s="116"/>
      <c r="KMM265" s="116"/>
      <c r="KMN265" s="116"/>
      <c r="KMO265" s="116"/>
      <c r="KMP265" s="116"/>
      <c r="KMQ265" s="116"/>
      <c r="KMR265" s="116"/>
      <c r="KMS265" s="116" t="s">
        <v>74</v>
      </c>
      <c r="KMT265" s="116"/>
      <c r="KMU265" s="116"/>
      <c r="KMV265" s="116"/>
      <c r="KMW265" s="116"/>
      <c r="KMX265" s="116"/>
      <c r="KMY265" s="116"/>
      <c r="KMZ265" s="116"/>
      <c r="KNA265" s="116" t="s">
        <v>74</v>
      </c>
      <c r="KNB265" s="116"/>
      <c r="KNC265" s="116"/>
      <c r="KND265" s="116"/>
      <c r="KNE265" s="116"/>
      <c r="KNF265" s="116"/>
      <c r="KNG265" s="116"/>
      <c r="KNH265" s="116"/>
      <c r="KNI265" s="116" t="s">
        <v>74</v>
      </c>
      <c r="KNJ265" s="116"/>
      <c r="KNK265" s="116"/>
      <c r="KNL265" s="116"/>
      <c r="KNM265" s="116"/>
      <c r="KNN265" s="116"/>
      <c r="KNO265" s="116"/>
      <c r="KNP265" s="116"/>
      <c r="KNQ265" s="116" t="s">
        <v>74</v>
      </c>
      <c r="KNR265" s="116"/>
      <c r="KNS265" s="116"/>
      <c r="KNT265" s="116"/>
      <c r="KNU265" s="116"/>
      <c r="KNV265" s="116"/>
      <c r="KNW265" s="116"/>
      <c r="KNX265" s="116"/>
      <c r="KNY265" s="116" t="s">
        <v>74</v>
      </c>
      <c r="KNZ265" s="116"/>
      <c r="KOA265" s="116"/>
      <c r="KOB265" s="116"/>
      <c r="KOC265" s="116"/>
      <c r="KOD265" s="116"/>
      <c r="KOE265" s="116"/>
      <c r="KOF265" s="116"/>
      <c r="KOG265" s="116" t="s">
        <v>74</v>
      </c>
      <c r="KOH265" s="116"/>
      <c r="KOI265" s="116"/>
      <c r="KOJ265" s="116"/>
      <c r="KOK265" s="116"/>
      <c r="KOL265" s="116"/>
      <c r="KOM265" s="116"/>
      <c r="KON265" s="116"/>
      <c r="KOO265" s="116" t="s">
        <v>74</v>
      </c>
      <c r="KOP265" s="116"/>
      <c r="KOQ265" s="116"/>
      <c r="KOR265" s="116"/>
      <c r="KOS265" s="116"/>
      <c r="KOT265" s="116"/>
      <c r="KOU265" s="116"/>
      <c r="KOV265" s="116"/>
      <c r="KOW265" s="116" t="s">
        <v>74</v>
      </c>
      <c r="KOX265" s="116"/>
      <c r="KOY265" s="116"/>
      <c r="KOZ265" s="116"/>
      <c r="KPA265" s="116"/>
      <c r="KPB265" s="116"/>
      <c r="KPC265" s="116"/>
      <c r="KPD265" s="116"/>
      <c r="KPE265" s="116" t="s">
        <v>74</v>
      </c>
      <c r="KPF265" s="116"/>
      <c r="KPG265" s="116"/>
      <c r="KPH265" s="116"/>
      <c r="KPI265" s="116"/>
      <c r="KPJ265" s="116"/>
      <c r="KPK265" s="116"/>
      <c r="KPL265" s="116"/>
      <c r="KPM265" s="116" t="s">
        <v>74</v>
      </c>
      <c r="KPN265" s="116"/>
      <c r="KPO265" s="116"/>
      <c r="KPP265" s="116"/>
      <c r="KPQ265" s="116"/>
      <c r="KPR265" s="116"/>
      <c r="KPS265" s="116"/>
      <c r="KPT265" s="116"/>
      <c r="KPU265" s="116" t="s">
        <v>74</v>
      </c>
      <c r="KPV265" s="116"/>
      <c r="KPW265" s="116"/>
      <c r="KPX265" s="116"/>
      <c r="KPY265" s="116"/>
      <c r="KPZ265" s="116"/>
      <c r="KQA265" s="116"/>
      <c r="KQB265" s="116"/>
      <c r="KQC265" s="116" t="s">
        <v>74</v>
      </c>
      <c r="KQD265" s="116"/>
      <c r="KQE265" s="116"/>
      <c r="KQF265" s="116"/>
      <c r="KQG265" s="116"/>
      <c r="KQH265" s="116"/>
      <c r="KQI265" s="116"/>
      <c r="KQJ265" s="116"/>
      <c r="KQK265" s="116" t="s">
        <v>74</v>
      </c>
      <c r="KQL265" s="116"/>
      <c r="KQM265" s="116"/>
      <c r="KQN265" s="116"/>
      <c r="KQO265" s="116"/>
      <c r="KQP265" s="116"/>
      <c r="KQQ265" s="116"/>
      <c r="KQR265" s="116"/>
      <c r="KQS265" s="116" t="s">
        <v>74</v>
      </c>
      <c r="KQT265" s="116"/>
      <c r="KQU265" s="116"/>
      <c r="KQV265" s="116"/>
      <c r="KQW265" s="116"/>
      <c r="KQX265" s="116"/>
      <c r="KQY265" s="116"/>
      <c r="KQZ265" s="116"/>
      <c r="KRA265" s="116" t="s">
        <v>74</v>
      </c>
      <c r="KRB265" s="116"/>
      <c r="KRC265" s="116"/>
      <c r="KRD265" s="116"/>
      <c r="KRE265" s="116"/>
      <c r="KRF265" s="116"/>
      <c r="KRG265" s="116"/>
      <c r="KRH265" s="116"/>
      <c r="KRI265" s="116" t="s">
        <v>74</v>
      </c>
      <c r="KRJ265" s="116"/>
      <c r="KRK265" s="116"/>
      <c r="KRL265" s="116"/>
      <c r="KRM265" s="116"/>
      <c r="KRN265" s="116"/>
      <c r="KRO265" s="116"/>
      <c r="KRP265" s="116"/>
      <c r="KRQ265" s="116" t="s">
        <v>74</v>
      </c>
      <c r="KRR265" s="116"/>
      <c r="KRS265" s="116"/>
      <c r="KRT265" s="116"/>
      <c r="KRU265" s="116"/>
      <c r="KRV265" s="116"/>
      <c r="KRW265" s="116"/>
      <c r="KRX265" s="116"/>
      <c r="KRY265" s="116" t="s">
        <v>74</v>
      </c>
      <c r="KRZ265" s="116"/>
      <c r="KSA265" s="116"/>
      <c r="KSB265" s="116"/>
      <c r="KSC265" s="116"/>
      <c r="KSD265" s="116"/>
      <c r="KSE265" s="116"/>
      <c r="KSF265" s="116"/>
      <c r="KSG265" s="116" t="s">
        <v>74</v>
      </c>
      <c r="KSH265" s="116"/>
      <c r="KSI265" s="116"/>
      <c r="KSJ265" s="116"/>
      <c r="KSK265" s="116"/>
      <c r="KSL265" s="116"/>
      <c r="KSM265" s="116"/>
      <c r="KSN265" s="116"/>
      <c r="KSO265" s="116" t="s">
        <v>74</v>
      </c>
      <c r="KSP265" s="116"/>
      <c r="KSQ265" s="116"/>
      <c r="KSR265" s="116"/>
      <c r="KSS265" s="116"/>
      <c r="KST265" s="116"/>
      <c r="KSU265" s="116"/>
      <c r="KSV265" s="116"/>
      <c r="KSW265" s="116" t="s">
        <v>74</v>
      </c>
      <c r="KSX265" s="116"/>
      <c r="KSY265" s="116"/>
      <c r="KSZ265" s="116"/>
      <c r="KTA265" s="116"/>
      <c r="KTB265" s="116"/>
      <c r="KTC265" s="116"/>
      <c r="KTD265" s="116"/>
      <c r="KTE265" s="116" t="s">
        <v>74</v>
      </c>
      <c r="KTF265" s="116"/>
      <c r="KTG265" s="116"/>
      <c r="KTH265" s="116"/>
      <c r="KTI265" s="116"/>
      <c r="KTJ265" s="116"/>
      <c r="KTK265" s="116"/>
      <c r="KTL265" s="116"/>
      <c r="KTM265" s="116" t="s">
        <v>74</v>
      </c>
      <c r="KTN265" s="116"/>
      <c r="KTO265" s="116"/>
      <c r="KTP265" s="116"/>
      <c r="KTQ265" s="116"/>
      <c r="KTR265" s="116"/>
      <c r="KTS265" s="116"/>
      <c r="KTT265" s="116"/>
      <c r="KTU265" s="116" t="s">
        <v>74</v>
      </c>
      <c r="KTV265" s="116"/>
      <c r="KTW265" s="116"/>
      <c r="KTX265" s="116"/>
      <c r="KTY265" s="116"/>
      <c r="KTZ265" s="116"/>
      <c r="KUA265" s="116"/>
      <c r="KUB265" s="116"/>
      <c r="KUC265" s="116" t="s">
        <v>74</v>
      </c>
      <c r="KUD265" s="116"/>
      <c r="KUE265" s="116"/>
      <c r="KUF265" s="116"/>
      <c r="KUG265" s="116"/>
      <c r="KUH265" s="116"/>
      <c r="KUI265" s="116"/>
      <c r="KUJ265" s="116"/>
      <c r="KUK265" s="116" t="s">
        <v>74</v>
      </c>
      <c r="KUL265" s="116"/>
      <c r="KUM265" s="116"/>
      <c r="KUN265" s="116"/>
      <c r="KUO265" s="116"/>
      <c r="KUP265" s="116"/>
      <c r="KUQ265" s="116"/>
      <c r="KUR265" s="116"/>
      <c r="KUS265" s="116" t="s">
        <v>74</v>
      </c>
      <c r="KUT265" s="116"/>
      <c r="KUU265" s="116"/>
      <c r="KUV265" s="116"/>
      <c r="KUW265" s="116"/>
      <c r="KUX265" s="116"/>
      <c r="KUY265" s="116"/>
      <c r="KUZ265" s="116"/>
      <c r="KVA265" s="116" t="s">
        <v>74</v>
      </c>
      <c r="KVB265" s="116"/>
      <c r="KVC265" s="116"/>
      <c r="KVD265" s="116"/>
      <c r="KVE265" s="116"/>
      <c r="KVF265" s="116"/>
      <c r="KVG265" s="116"/>
      <c r="KVH265" s="116"/>
      <c r="KVI265" s="116" t="s">
        <v>74</v>
      </c>
      <c r="KVJ265" s="116"/>
      <c r="KVK265" s="116"/>
      <c r="KVL265" s="116"/>
      <c r="KVM265" s="116"/>
      <c r="KVN265" s="116"/>
      <c r="KVO265" s="116"/>
      <c r="KVP265" s="116"/>
      <c r="KVQ265" s="116" t="s">
        <v>74</v>
      </c>
      <c r="KVR265" s="116"/>
      <c r="KVS265" s="116"/>
      <c r="KVT265" s="116"/>
      <c r="KVU265" s="116"/>
      <c r="KVV265" s="116"/>
      <c r="KVW265" s="116"/>
      <c r="KVX265" s="116"/>
      <c r="KVY265" s="116" t="s">
        <v>74</v>
      </c>
      <c r="KVZ265" s="116"/>
      <c r="KWA265" s="116"/>
      <c r="KWB265" s="116"/>
      <c r="KWC265" s="116"/>
      <c r="KWD265" s="116"/>
      <c r="KWE265" s="116"/>
      <c r="KWF265" s="116"/>
      <c r="KWG265" s="116" t="s">
        <v>74</v>
      </c>
      <c r="KWH265" s="116"/>
      <c r="KWI265" s="116"/>
      <c r="KWJ265" s="116"/>
      <c r="KWK265" s="116"/>
      <c r="KWL265" s="116"/>
      <c r="KWM265" s="116"/>
      <c r="KWN265" s="116"/>
      <c r="KWO265" s="116" t="s">
        <v>74</v>
      </c>
      <c r="KWP265" s="116"/>
      <c r="KWQ265" s="116"/>
      <c r="KWR265" s="116"/>
      <c r="KWS265" s="116"/>
      <c r="KWT265" s="116"/>
      <c r="KWU265" s="116"/>
      <c r="KWV265" s="116"/>
      <c r="KWW265" s="116" t="s">
        <v>74</v>
      </c>
      <c r="KWX265" s="116"/>
      <c r="KWY265" s="116"/>
      <c r="KWZ265" s="116"/>
      <c r="KXA265" s="116"/>
      <c r="KXB265" s="116"/>
      <c r="KXC265" s="116"/>
      <c r="KXD265" s="116"/>
      <c r="KXE265" s="116" t="s">
        <v>74</v>
      </c>
      <c r="KXF265" s="116"/>
      <c r="KXG265" s="116"/>
      <c r="KXH265" s="116"/>
      <c r="KXI265" s="116"/>
      <c r="KXJ265" s="116"/>
      <c r="KXK265" s="116"/>
      <c r="KXL265" s="116"/>
      <c r="KXM265" s="116" t="s">
        <v>74</v>
      </c>
      <c r="KXN265" s="116"/>
      <c r="KXO265" s="116"/>
      <c r="KXP265" s="116"/>
      <c r="KXQ265" s="116"/>
      <c r="KXR265" s="116"/>
      <c r="KXS265" s="116"/>
      <c r="KXT265" s="116"/>
      <c r="KXU265" s="116" t="s">
        <v>74</v>
      </c>
      <c r="KXV265" s="116"/>
      <c r="KXW265" s="116"/>
      <c r="KXX265" s="116"/>
      <c r="KXY265" s="116"/>
      <c r="KXZ265" s="116"/>
      <c r="KYA265" s="116"/>
      <c r="KYB265" s="116"/>
      <c r="KYC265" s="116" t="s">
        <v>74</v>
      </c>
      <c r="KYD265" s="116"/>
      <c r="KYE265" s="116"/>
      <c r="KYF265" s="116"/>
      <c r="KYG265" s="116"/>
      <c r="KYH265" s="116"/>
      <c r="KYI265" s="116"/>
      <c r="KYJ265" s="116"/>
      <c r="KYK265" s="116" t="s">
        <v>74</v>
      </c>
      <c r="KYL265" s="116"/>
      <c r="KYM265" s="116"/>
      <c r="KYN265" s="116"/>
      <c r="KYO265" s="116"/>
      <c r="KYP265" s="116"/>
      <c r="KYQ265" s="116"/>
      <c r="KYR265" s="116"/>
      <c r="KYS265" s="116" t="s">
        <v>74</v>
      </c>
      <c r="KYT265" s="116"/>
      <c r="KYU265" s="116"/>
      <c r="KYV265" s="116"/>
      <c r="KYW265" s="116"/>
      <c r="KYX265" s="116"/>
      <c r="KYY265" s="116"/>
      <c r="KYZ265" s="116"/>
      <c r="KZA265" s="116" t="s">
        <v>74</v>
      </c>
      <c r="KZB265" s="116"/>
      <c r="KZC265" s="116"/>
      <c r="KZD265" s="116"/>
      <c r="KZE265" s="116"/>
      <c r="KZF265" s="116"/>
      <c r="KZG265" s="116"/>
      <c r="KZH265" s="116"/>
      <c r="KZI265" s="116" t="s">
        <v>74</v>
      </c>
      <c r="KZJ265" s="116"/>
      <c r="KZK265" s="116"/>
      <c r="KZL265" s="116"/>
      <c r="KZM265" s="116"/>
      <c r="KZN265" s="116"/>
      <c r="KZO265" s="116"/>
      <c r="KZP265" s="116"/>
      <c r="KZQ265" s="116" t="s">
        <v>74</v>
      </c>
      <c r="KZR265" s="116"/>
      <c r="KZS265" s="116"/>
      <c r="KZT265" s="116"/>
      <c r="KZU265" s="116"/>
      <c r="KZV265" s="116"/>
      <c r="KZW265" s="116"/>
      <c r="KZX265" s="116"/>
      <c r="KZY265" s="116" t="s">
        <v>74</v>
      </c>
      <c r="KZZ265" s="116"/>
      <c r="LAA265" s="116"/>
      <c r="LAB265" s="116"/>
      <c r="LAC265" s="116"/>
      <c r="LAD265" s="116"/>
      <c r="LAE265" s="116"/>
      <c r="LAF265" s="116"/>
      <c r="LAG265" s="116" t="s">
        <v>74</v>
      </c>
      <c r="LAH265" s="116"/>
      <c r="LAI265" s="116"/>
      <c r="LAJ265" s="116"/>
      <c r="LAK265" s="116"/>
      <c r="LAL265" s="116"/>
      <c r="LAM265" s="116"/>
      <c r="LAN265" s="116"/>
      <c r="LAO265" s="116" t="s">
        <v>74</v>
      </c>
      <c r="LAP265" s="116"/>
      <c r="LAQ265" s="116"/>
      <c r="LAR265" s="116"/>
      <c r="LAS265" s="116"/>
      <c r="LAT265" s="116"/>
      <c r="LAU265" s="116"/>
      <c r="LAV265" s="116"/>
      <c r="LAW265" s="116" t="s">
        <v>74</v>
      </c>
      <c r="LAX265" s="116"/>
      <c r="LAY265" s="116"/>
      <c r="LAZ265" s="116"/>
      <c r="LBA265" s="116"/>
      <c r="LBB265" s="116"/>
      <c r="LBC265" s="116"/>
      <c r="LBD265" s="116"/>
      <c r="LBE265" s="116" t="s">
        <v>74</v>
      </c>
      <c r="LBF265" s="116"/>
      <c r="LBG265" s="116"/>
      <c r="LBH265" s="116"/>
      <c r="LBI265" s="116"/>
      <c r="LBJ265" s="116"/>
      <c r="LBK265" s="116"/>
      <c r="LBL265" s="116"/>
      <c r="LBM265" s="116" t="s">
        <v>74</v>
      </c>
      <c r="LBN265" s="116"/>
      <c r="LBO265" s="116"/>
      <c r="LBP265" s="116"/>
      <c r="LBQ265" s="116"/>
      <c r="LBR265" s="116"/>
      <c r="LBS265" s="116"/>
      <c r="LBT265" s="116"/>
      <c r="LBU265" s="116" t="s">
        <v>74</v>
      </c>
      <c r="LBV265" s="116"/>
      <c r="LBW265" s="116"/>
      <c r="LBX265" s="116"/>
      <c r="LBY265" s="116"/>
      <c r="LBZ265" s="116"/>
      <c r="LCA265" s="116"/>
      <c r="LCB265" s="116"/>
      <c r="LCC265" s="116" t="s">
        <v>74</v>
      </c>
      <c r="LCD265" s="116"/>
      <c r="LCE265" s="116"/>
      <c r="LCF265" s="116"/>
      <c r="LCG265" s="116"/>
      <c r="LCH265" s="116"/>
      <c r="LCI265" s="116"/>
      <c r="LCJ265" s="116"/>
      <c r="LCK265" s="116" t="s">
        <v>74</v>
      </c>
      <c r="LCL265" s="116"/>
      <c r="LCM265" s="116"/>
      <c r="LCN265" s="116"/>
      <c r="LCO265" s="116"/>
      <c r="LCP265" s="116"/>
      <c r="LCQ265" s="116"/>
      <c r="LCR265" s="116"/>
      <c r="LCS265" s="116" t="s">
        <v>74</v>
      </c>
      <c r="LCT265" s="116"/>
      <c r="LCU265" s="116"/>
      <c r="LCV265" s="116"/>
      <c r="LCW265" s="116"/>
      <c r="LCX265" s="116"/>
      <c r="LCY265" s="116"/>
      <c r="LCZ265" s="116"/>
      <c r="LDA265" s="116" t="s">
        <v>74</v>
      </c>
      <c r="LDB265" s="116"/>
      <c r="LDC265" s="116"/>
      <c r="LDD265" s="116"/>
      <c r="LDE265" s="116"/>
      <c r="LDF265" s="116"/>
      <c r="LDG265" s="116"/>
      <c r="LDH265" s="116"/>
      <c r="LDI265" s="116" t="s">
        <v>74</v>
      </c>
      <c r="LDJ265" s="116"/>
      <c r="LDK265" s="116"/>
      <c r="LDL265" s="116"/>
      <c r="LDM265" s="116"/>
      <c r="LDN265" s="116"/>
      <c r="LDO265" s="116"/>
      <c r="LDP265" s="116"/>
      <c r="LDQ265" s="116" t="s">
        <v>74</v>
      </c>
      <c r="LDR265" s="116"/>
      <c r="LDS265" s="116"/>
      <c r="LDT265" s="116"/>
      <c r="LDU265" s="116"/>
      <c r="LDV265" s="116"/>
      <c r="LDW265" s="116"/>
      <c r="LDX265" s="116"/>
      <c r="LDY265" s="116" t="s">
        <v>74</v>
      </c>
      <c r="LDZ265" s="116"/>
      <c r="LEA265" s="116"/>
      <c r="LEB265" s="116"/>
      <c r="LEC265" s="116"/>
      <c r="LED265" s="116"/>
      <c r="LEE265" s="116"/>
      <c r="LEF265" s="116"/>
      <c r="LEG265" s="116" t="s">
        <v>74</v>
      </c>
      <c r="LEH265" s="116"/>
      <c r="LEI265" s="116"/>
      <c r="LEJ265" s="116"/>
      <c r="LEK265" s="116"/>
      <c r="LEL265" s="116"/>
      <c r="LEM265" s="116"/>
      <c r="LEN265" s="116"/>
      <c r="LEO265" s="116" t="s">
        <v>74</v>
      </c>
      <c r="LEP265" s="116"/>
      <c r="LEQ265" s="116"/>
      <c r="LER265" s="116"/>
      <c r="LES265" s="116"/>
      <c r="LET265" s="116"/>
      <c r="LEU265" s="116"/>
      <c r="LEV265" s="116"/>
      <c r="LEW265" s="116" t="s">
        <v>74</v>
      </c>
      <c r="LEX265" s="116"/>
      <c r="LEY265" s="116"/>
      <c r="LEZ265" s="116"/>
      <c r="LFA265" s="116"/>
      <c r="LFB265" s="116"/>
      <c r="LFC265" s="116"/>
      <c r="LFD265" s="116"/>
      <c r="LFE265" s="116" t="s">
        <v>74</v>
      </c>
      <c r="LFF265" s="116"/>
      <c r="LFG265" s="116"/>
      <c r="LFH265" s="116"/>
      <c r="LFI265" s="116"/>
      <c r="LFJ265" s="116"/>
      <c r="LFK265" s="116"/>
      <c r="LFL265" s="116"/>
      <c r="LFM265" s="116" t="s">
        <v>74</v>
      </c>
      <c r="LFN265" s="116"/>
      <c r="LFO265" s="116"/>
      <c r="LFP265" s="116"/>
      <c r="LFQ265" s="116"/>
      <c r="LFR265" s="116"/>
      <c r="LFS265" s="116"/>
      <c r="LFT265" s="116"/>
      <c r="LFU265" s="116" t="s">
        <v>74</v>
      </c>
      <c r="LFV265" s="116"/>
      <c r="LFW265" s="116"/>
      <c r="LFX265" s="116"/>
      <c r="LFY265" s="116"/>
      <c r="LFZ265" s="116"/>
      <c r="LGA265" s="116"/>
      <c r="LGB265" s="116"/>
      <c r="LGC265" s="116" t="s">
        <v>74</v>
      </c>
      <c r="LGD265" s="116"/>
      <c r="LGE265" s="116"/>
      <c r="LGF265" s="116"/>
      <c r="LGG265" s="116"/>
      <c r="LGH265" s="116"/>
      <c r="LGI265" s="116"/>
      <c r="LGJ265" s="116"/>
      <c r="LGK265" s="116" t="s">
        <v>74</v>
      </c>
      <c r="LGL265" s="116"/>
      <c r="LGM265" s="116"/>
      <c r="LGN265" s="116"/>
      <c r="LGO265" s="116"/>
      <c r="LGP265" s="116"/>
      <c r="LGQ265" s="116"/>
      <c r="LGR265" s="116"/>
      <c r="LGS265" s="116" t="s">
        <v>74</v>
      </c>
      <c r="LGT265" s="116"/>
      <c r="LGU265" s="116"/>
      <c r="LGV265" s="116"/>
      <c r="LGW265" s="116"/>
      <c r="LGX265" s="116"/>
      <c r="LGY265" s="116"/>
      <c r="LGZ265" s="116"/>
      <c r="LHA265" s="116" t="s">
        <v>74</v>
      </c>
      <c r="LHB265" s="116"/>
      <c r="LHC265" s="116"/>
      <c r="LHD265" s="116"/>
      <c r="LHE265" s="116"/>
      <c r="LHF265" s="116"/>
      <c r="LHG265" s="116"/>
      <c r="LHH265" s="116"/>
      <c r="LHI265" s="116" t="s">
        <v>74</v>
      </c>
      <c r="LHJ265" s="116"/>
      <c r="LHK265" s="116"/>
      <c r="LHL265" s="116"/>
      <c r="LHM265" s="116"/>
      <c r="LHN265" s="116"/>
      <c r="LHO265" s="116"/>
      <c r="LHP265" s="116"/>
      <c r="LHQ265" s="116" t="s">
        <v>74</v>
      </c>
      <c r="LHR265" s="116"/>
      <c r="LHS265" s="116"/>
      <c r="LHT265" s="116"/>
      <c r="LHU265" s="116"/>
      <c r="LHV265" s="116"/>
      <c r="LHW265" s="116"/>
      <c r="LHX265" s="116"/>
      <c r="LHY265" s="116" t="s">
        <v>74</v>
      </c>
      <c r="LHZ265" s="116"/>
      <c r="LIA265" s="116"/>
      <c r="LIB265" s="116"/>
      <c r="LIC265" s="116"/>
      <c r="LID265" s="116"/>
      <c r="LIE265" s="116"/>
      <c r="LIF265" s="116"/>
      <c r="LIG265" s="116" t="s">
        <v>74</v>
      </c>
      <c r="LIH265" s="116"/>
      <c r="LII265" s="116"/>
      <c r="LIJ265" s="116"/>
      <c r="LIK265" s="116"/>
      <c r="LIL265" s="116"/>
      <c r="LIM265" s="116"/>
      <c r="LIN265" s="116"/>
      <c r="LIO265" s="116" t="s">
        <v>74</v>
      </c>
      <c r="LIP265" s="116"/>
      <c r="LIQ265" s="116"/>
      <c r="LIR265" s="116"/>
      <c r="LIS265" s="116"/>
      <c r="LIT265" s="116"/>
      <c r="LIU265" s="116"/>
      <c r="LIV265" s="116"/>
      <c r="LIW265" s="116" t="s">
        <v>74</v>
      </c>
      <c r="LIX265" s="116"/>
      <c r="LIY265" s="116"/>
      <c r="LIZ265" s="116"/>
      <c r="LJA265" s="116"/>
      <c r="LJB265" s="116"/>
      <c r="LJC265" s="116"/>
      <c r="LJD265" s="116"/>
      <c r="LJE265" s="116" t="s">
        <v>74</v>
      </c>
      <c r="LJF265" s="116"/>
      <c r="LJG265" s="116"/>
      <c r="LJH265" s="116"/>
      <c r="LJI265" s="116"/>
      <c r="LJJ265" s="116"/>
      <c r="LJK265" s="116"/>
      <c r="LJL265" s="116"/>
      <c r="LJM265" s="116" t="s">
        <v>74</v>
      </c>
      <c r="LJN265" s="116"/>
      <c r="LJO265" s="116"/>
      <c r="LJP265" s="116"/>
      <c r="LJQ265" s="116"/>
      <c r="LJR265" s="116"/>
      <c r="LJS265" s="116"/>
      <c r="LJT265" s="116"/>
      <c r="LJU265" s="116" t="s">
        <v>74</v>
      </c>
      <c r="LJV265" s="116"/>
      <c r="LJW265" s="116"/>
      <c r="LJX265" s="116"/>
      <c r="LJY265" s="116"/>
      <c r="LJZ265" s="116"/>
      <c r="LKA265" s="116"/>
      <c r="LKB265" s="116"/>
      <c r="LKC265" s="116" t="s">
        <v>74</v>
      </c>
      <c r="LKD265" s="116"/>
      <c r="LKE265" s="116"/>
      <c r="LKF265" s="116"/>
      <c r="LKG265" s="116"/>
      <c r="LKH265" s="116"/>
      <c r="LKI265" s="116"/>
      <c r="LKJ265" s="116"/>
      <c r="LKK265" s="116" t="s">
        <v>74</v>
      </c>
      <c r="LKL265" s="116"/>
      <c r="LKM265" s="116"/>
      <c r="LKN265" s="116"/>
      <c r="LKO265" s="116"/>
      <c r="LKP265" s="116"/>
      <c r="LKQ265" s="116"/>
      <c r="LKR265" s="116"/>
      <c r="LKS265" s="116" t="s">
        <v>74</v>
      </c>
      <c r="LKT265" s="116"/>
      <c r="LKU265" s="116"/>
      <c r="LKV265" s="116"/>
      <c r="LKW265" s="116"/>
      <c r="LKX265" s="116"/>
      <c r="LKY265" s="116"/>
      <c r="LKZ265" s="116"/>
      <c r="LLA265" s="116" t="s">
        <v>74</v>
      </c>
      <c r="LLB265" s="116"/>
      <c r="LLC265" s="116"/>
      <c r="LLD265" s="116"/>
      <c r="LLE265" s="116"/>
      <c r="LLF265" s="116"/>
      <c r="LLG265" s="116"/>
      <c r="LLH265" s="116"/>
      <c r="LLI265" s="116" t="s">
        <v>74</v>
      </c>
      <c r="LLJ265" s="116"/>
      <c r="LLK265" s="116"/>
      <c r="LLL265" s="116"/>
      <c r="LLM265" s="116"/>
      <c r="LLN265" s="116"/>
      <c r="LLO265" s="116"/>
      <c r="LLP265" s="116"/>
      <c r="LLQ265" s="116" t="s">
        <v>74</v>
      </c>
      <c r="LLR265" s="116"/>
      <c r="LLS265" s="116"/>
      <c r="LLT265" s="116"/>
      <c r="LLU265" s="116"/>
      <c r="LLV265" s="116"/>
      <c r="LLW265" s="116"/>
      <c r="LLX265" s="116"/>
      <c r="LLY265" s="116" t="s">
        <v>74</v>
      </c>
      <c r="LLZ265" s="116"/>
      <c r="LMA265" s="116"/>
      <c r="LMB265" s="116"/>
      <c r="LMC265" s="116"/>
      <c r="LMD265" s="116"/>
      <c r="LME265" s="116"/>
      <c r="LMF265" s="116"/>
      <c r="LMG265" s="116" t="s">
        <v>74</v>
      </c>
      <c r="LMH265" s="116"/>
      <c r="LMI265" s="116"/>
      <c r="LMJ265" s="116"/>
      <c r="LMK265" s="116"/>
      <c r="LML265" s="116"/>
      <c r="LMM265" s="116"/>
      <c r="LMN265" s="116"/>
      <c r="LMO265" s="116" t="s">
        <v>74</v>
      </c>
      <c r="LMP265" s="116"/>
      <c r="LMQ265" s="116"/>
      <c r="LMR265" s="116"/>
      <c r="LMS265" s="116"/>
      <c r="LMT265" s="116"/>
      <c r="LMU265" s="116"/>
      <c r="LMV265" s="116"/>
      <c r="LMW265" s="116" t="s">
        <v>74</v>
      </c>
      <c r="LMX265" s="116"/>
      <c r="LMY265" s="116"/>
      <c r="LMZ265" s="116"/>
      <c r="LNA265" s="116"/>
      <c r="LNB265" s="116"/>
      <c r="LNC265" s="116"/>
      <c r="LND265" s="116"/>
      <c r="LNE265" s="116" t="s">
        <v>74</v>
      </c>
      <c r="LNF265" s="116"/>
      <c r="LNG265" s="116"/>
      <c r="LNH265" s="116"/>
      <c r="LNI265" s="116"/>
      <c r="LNJ265" s="116"/>
      <c r="LNK265" s="116"/>
      <c r="LNL265" s="116"/>
      <c r="LNM265" s="116" t="s">
        <v>74</v>
      </c>
      <c r="LNN265" s="116"/>
      <c r="LNO265" s="116"/>
      <c r="LNP265" s="116"/>
      <c r="LNQ265" s="116"/>
      <c r="LNR265" s="116"/>
      <c r="LNS265" s="116"/>
      <c r="LNT265" s="116"/>
      <c r="LNU265" s="116" t="s">
        <v>74</v>
      </c>
      <c r="LNV265" s="116"/>
      <c r="LNW265" s="116"/>
      <c r="LNX265" s="116"/>
      <c r="LNY265" s="116"/>
      <c r="LNZ265" s="116"/>
      <c r="LOA265" s="116"/>
      <c r="LOB265" s="116"/>
      <c r="LOC265" s="116" t="s">
        <v>74</v>
      </c>
      <c r="LOD265" s="116"/>
      <c r="LOE265" s="116"/>
      <c r="LOF265" s="116"/>
      <c r="LOG265" s="116"/>
      <c r="LOH265" s="116"/>
      <c r="LOI265" s="116"/>
      <c r="LOJ265" s="116"/>
      <c r="LOK265" s="116" t="s">
        <v>74</v>
      </c>
      <c r="LOL265" s="116"/>
      <c r="LOM265" s="116"/>
      <c r="LON265" s="116"/>
      <c r="LOO265" s="116"/>
      <c r="LOP265" s="116"/>
      <c r="LOQ265" s="116"/>
      <c r="LOR265" s="116"/>
      <c r="LOS265" s="116" t="s">
        <v>74</v>
      </c>
      <c r="LOT265" s="116"/>
      <c r="LOU265" s="116"/>
      <c r="LOV265" s="116"/>
      <c r="LOW265" s="116"/>
      <c r="LOX265" s="116"/>
      <c r="LOY265" s="116"/>
      <c r="LOZ265" s="116"/>
      <c r="LPA265" s="116" t="s">
        <v>74</v>
      </c>
      <c r="LPB265" s="116"/>
      <c r="LPC265" s="116"/>
      <c r="LPD265" s="116"/>
      <c r="LPE265" s="116"/>
      <c r="LPF265" s="116"/>
      <c r="LPG265" s="116"/>
      <c r="LPH265" s="116"/>
      <c r="LPI265" s="116" t="s">
        <v>74</v>
      </c>
      <c r="LPJ265" s="116"/>
      <c r="LPK265" s="116"/>
      <c r="LPL265" s="116"/>
      <c r="LPM265" s="116"/>
      <c r="LPN265" s="116"/>
      <c r="LPO265" s="116"/>
      <c r="LPP265" s="116"/>
      <c r="LPQ265" s="116" t="s">
        <v>74</v>
      </c>
      <c r="LPR265" s="116"/>
      <c r="LPS265" s="116"/>
      <c r="LPT265" s="116"/>
      <c r="LPU265" s="116"/>
      <c r="LPV265" s="116"/>
      <c r="LPW265" s="116"/>
      <c r="LPX265" s="116"/>
      <c r="LPY265" s="116" t="s">
        <v>74</v>
      </c>
      <c r="LPZ265" s="116"/>
      <c r="LQA265" s="116"/>
      <c r="LQB265" s="116"/>
      <c r="LQC265" s="116"/>
      <c r="LQD265" s="116"/>
      <c r="LQE265" s="116"/>
      <c r="LQF265" s="116"/>
      <c r="LQG265" s="116" t="s">
        <v>74</v>
      </c>
      <c r="LQH265" s="116"/>
      <c r="LQI265" s="116"/>
      <c r="LQJ265" s="116"/>
      <c r="LQK265" s="116"/>
      <c r="LQL265" s="116"/>
      <c r="LQM265" s="116"/>
      <c r="LQN265" s="116"/>
      <c r="LQO265" s="116" t="s">
        <v>74</v>
      </c>
      <c r="LQP265" s="116"/>
      <c r="LQQ265" s="116"/>
      <c r="LQR265" s="116"/>
      <c r="LQS265" s="116"/>
      <c r="LQT265" s="116"/>
      <c r="LQU265" s="116"/>
      <c r="LQV265" s="116"/>
      <c r="LQW265" s="116" t="s">
        <v>74</v>
      </c>
      <c r="LQX265" s="116"/>
      <c r="LQY265" s="116"/>
      <c r="LQZ265" s="116"/>
      <c r="LRA265" s="116"/>
      <c r="LRB265" s="116"/>
      <c r="LRC265" s="116"/>
      <c r="LRD265" s="116"/>
      <c r="LRE265" s="116" t="s">
        <v>74</v>
      </c>
      <c r="LRF265" s="116"/>
      <c r="LRG265" s="116"/>
      <c r="LRH265" s="116"/>
      <c r="LRI265" s="116"/>
      <c r="LRJ265" s="116"/>
      <c r="LRK265" s="116"/>
      <c r="LRL265" s="116"/>
      <c r="LRM265" s="116" t="s">
        <v>74</v>
      </c>
      <c r="LRN265" s="116"/>
      <c r="LRO265" s="116"/>
      <c r="LRP265" s="116"/>
      <c r="LRQ265" s="116"/>
      <c r="LRR265" s="116"/>
      <c r="LRS265" s="116"/>
      <c r="LRT265" s="116"/>
      <c r="LRU265" s="116" t="s">
        <v>74</v>
      </c>
      <c r="LRV265" s="116"/>
      <c r="LRW265" s="116"/>
      <c r="LRX265" s="116"/>
      <c r="LRY265" s="116"/>
      <c r="LRZ265" s="116"/>
      <c r="LSA265" s="116"/>
      <c r="LSB265" s="116"/>
      <c r="LSC265" s="116" t="s">
        <v>74</v>
      </c>
      <c r="LSD265" s="116"/>
      <c r="LSE265" s="116"/>
      <c r="LSF265" s="116"/>
      <c r="LSG265" s="116"/>
      <c r="LSH265" s="116"/>
      <c r="LSI265" s="116"/>
      <c r="LSJ265" s="116"/>
      <c r="LSK265" s="116" t="s">
        <v>74</v>
      </c>
      <c r="LSL265" s="116"/>
      <c r="LSM265" s="116"/>
      <c r="LSN265" s="116"/>
      <c r="LSO265" s="116"/>
      <c r="LSP265" s="116"/>
      <c r="LSQ265" s="116"/>
      <c r="LSR265" s="116"/>
      <c r="LSS265" s="116" t="s">
        <v>74</v>
      </c>
      <c r="LST265" s="116"/>
      <c r="LSU265" s="116"/>
      <c r="LSV265" s="116"/>
      <c r="LSW265" s="116"/>
      <c r="LSX265" s="116"/>
      <c r="LSY265" s="116"/>
      <c r="LSZ265" s="116"/>
      <c r="LTA265" s="116" t="s">
        <v>74</v>
      </c>
      <c r="LTB265" s="116"/>
      <c r="LTC265" s="116"/>
      <c r="LTD265" s="116"/>
      <c r="LTE265" s="116"/>
      <c r="LTF265" s="116"/>
      <c r="LTG265" s="116"/>
      <c r="LTH265" s="116"/>
      <c r="LTI265" s="116" t="s">
        <v>74</v>
      </c>
      <c r="LTJ265" s="116"/>
      <c r="LTK265" s="116"/>
      <c r="LTL265" s="116"/>
      <c r="LTM265" s="116"/>
      <c r="LTN265" s="116"/>
      <c r="LTO265" s="116"/>
      <c r="LTP265" s="116"/>
      <c r="LTQ265" s="116" t="s">
        <v>74</v>
      </c>
      <c r="LTR265" s="116"/>
      <c r="LTS265" s="116"/>
      <c r="LTT265" s="116"/>
      <c r="LTU265" s="116"/>
      <c r="LTV265" s="116"/>
      <c r="LTW265" s="116"/>
      <c r="LTX265" s="116"/>
      <c r="LTY265" s="116" t="s">
        <v>74</v>
      </c>
      <c r="LTZ265" s="116"/>
      <c r="LUA265" s="116"/>
      <c r="LUB265" s="116"/>
      <c r="LUC265" s="116"/>
      <c r="LUD265" s="116"/>
      <c r="LUE265" s="116"/>
      <c r="LUF265" s="116"/>
      <c r="LUG265" s="116" t="s">
        <v>74</v>
      </c>
      <c r="LUH265" s="116"/>
      <c r="LUI265" s="116"/>
      <c r="LUJ265" s="116"/>
      <c r="LUK265" s="116"/>
      <c r="LUL265" s="116"/>
      <c r="LUM265" s="116"/>
      <c r="LUN265" s="116"/>
      <c r="LUO265" s="116" t="s">
        <v>74</v>
      </c>
      <c r="LUP265" s="116"/>
      <c r="LUQ265" s="116"/>
      <c r="LUR265" s="116"/>
      <c r="LUS265" s="116"/>
      <c r="LUT265" s="116"/>
      <c r="LUU265" s="116"/>
      <c r="LUV265" s="116"/>
      <c r="LUW265" s="116" t="s">
        <v>74</v>
      </c>
      <c r="LUX265" s="116"/>
      <c r="LUY265" s="116"/>
      <c r="LUZ265" s="116"/>
      <c r="LVA265" s="116"/>
      <c r="LVB265" s="116"/>
      <c r="LVC265" s="116"/>
      <c r="LVD265" s="116"/>
      <c r="LVE265" s="116" t="s">
        <v>74</v>
      </c>
      <c r="LVF265" s="116"/>
      <c r="LVG265" s="116"/>
      <c r="LVH265" s="116"/>
      <c r="LVI265" s="116"/>
      <c r="LVJ265" s="116"/>
      <c r="LVK265" s="116"/>
      <c r="LVL265" s="116"/>
      <c r="LVM265" s="116" t="s">
        <v>74</v>
      </c>
      <c r="LVN265" s="116"/>
      <c r="LVO265" s="116"/>
      <c r="LVP265" s="116"/>
      <c r="LVQ265" s="116"/>
      <c r="LVR265" s="116"/>
      <c r="LVS265" s="116"/>
      <c r="LVT265" s="116"/>
      <c r="LVU265" s="116" t="s">
        <v>74</v>
      </c>
      <c r="LVV265" s="116"/>
      <c r="LVW265" s="116"/>
      <c r="LVX265" s="116"/>
      <c r="LVY265" s="116"/>
      <c r="LVZ265" s="116"/>
      <c r="LWA265" s="116"/>
      <c r="LWB265" s="116"/>
      <c r="LWC265" s="116" t="s">
        <v>74</v>
      </c>
      <c r="LWD265" s="116"/>
      <c r="LWE265" s="116"/>
      <c r="LWF265" s="116"/>
      <c r="LWG265" s="116"/>
      <c r="LWH265" s="116"/>
      <c r="LWI265" s="116"/>
      <c r="LWJ265" s="116"/>
      <c r="LWK265" s="116" t="s">
        <v>74</v>
      </c>
      <c r="LWL265" s="116"/>
      <c r="LWM265" s="116"/>
      <c r="LWN265" s="116"/>
      <c r="LWO265" s="116"/>
      <c r="LWP265" s="116"/>
      <c r="LWQ265" s="116"/>
      <c r="LWR265" s="116"/>
      <c r="LWS265" s="116" t="s">
        <v>74</v>
      </c>
      <c r="LWT265" s="116"/>
      <c r="LWU265" s="116"/>
      <c r="LWV265" s="116"/>
      <c r="LWW265" s="116"/>
      <c r="LWX265" s="116"/>
      <c r="LWY265" s="116"/>
      <c r="LWZ265" s="116"/>
      <c r="LXA265" s="116" t="s">
        <v>74</v>
      </c>
      <c r="LXB265" s="116"/>
      <c r="LXC265" s="116"/>
      <c r="LXD265" s="116"/>
      <c r="LXE265" s="116"/>
      <c r="LXF265" s="116"/>
      <c r="LXG265" s="116"/>
      <c r="LXH265" s="116"/>
      <c r="LXI265" s="116" t="s">
        <v>74</v>
      </c>
      <c r="LXJ265" s="116"/>
      <c r="LXK265" s="116"/>
      <c r="LXL265" s="116"/>
      <c r="LXM265" s="116"/>
      <c r="LXN265" s="116"/>
      <c r="LXO265" s="116"/>
      <c r="LXP265" s="116"/>
      <c r="LXQ265" s="116" t="s">
        <v>74</v>
      </c>
      <c r="LXR265" s="116"/>
      <c r="LXS265" s="116"/>
      <c r="LXT265" s="116"/>
      <c r="LXU265" s="116"/>
      <c r="LXV265" s="116"/>
      <c r="LXW265" s="116"/>
      <c r="LXX265" s="116"/>
      <c r="LXY265" s="116" t="s">
        <v>74</v>
      </c>
      <c r="LXZ265" s="116"/>
      <c r="LYA265" s="116"/>
      <c r="LYB265" s="116"/>
      <c r="LYC265" s="116"/>
      <c r="LYD265" s="116"/>
      <c r="LYE265" s="116"/>
      <c r="LYF265" s="116"/>
      <c r="LYG265" s="116" t="s">
        <v>74</v>
      </c>
      <c r="LYH265" s="116"/>
      <c r="LYI265" s="116"/>
      <c r="LYJ265" s="116"/>
      <c r="LYK265" s="116"/>
      <c r="LYL265" s="116"/>
      <c r="LYM265" s="116"/>
      <c r="LYN265" s="116"/>
      <c r="LYO265" s="116" t="s">
        <v>74</v>
      </c>
      <c r="LYP265" s="116"/>
      <c r="LYQ265" s="116"/>
      <c r="LYR265" s="116"/>
      <c r="LYS265" s="116"/>
      <c r="LYT265" s="116"/>
      <c r="LYU265" s="116"/>
      <c r="LYV265" s="116"/>
      <c r="LYW265" s="116" t="s">
        <v>74</v>
      </c>
      <c r="LYX265" s="116"/>
      <c r="LYY265" s="116"/>
      <c r="LYZ265" s="116"/>
      <c r="LZA265" s="116"/>
      <c r="LZB265" s="116"/>
      <c r="LZC265" s="116"/>
      <c r="LZD265" s="116"/>
      <c r="LZE265" s="116" t="s">
        <v>74</v>
      </c>
      <c r="LZF265" s="116"/>
      <c r="LZG265" s="116"/>
      <c r="LZH265" s="116"/>
      <c r="LZI265" s="116"/>
      <c r="LZJ265" s="116"/>
      <c r="LZK265" s="116"/>
      <c r="LZL265" s="116"/>
      <c r="LZM265" s="116" t="s">
        <v>74</v>
      </c>
      <c r="LZN265" s="116"/>
      <c r="LZO265" s="116"/>
      <c r="LZP265" s="116"/>
      <c r="LZQ265" s="116"/>
      <c r="LZR265" s="116"/>
      <c r="LZS265" s="116"/>
      <c r="LZT265" s="116"/>
      <c r="LZU265" s="116" t="s">
        <v>74</v>
      </c>
      <c r="LZV265" s="116"/>
      <c r="LZW265" s="116"/>
      <c r="LZX265" s="116"/>
      <c r="LZY265" s="116"/>
      <c r="LZZ265" s="116"/>
      <c r="MAA265" s="116"/>
      <c r="MAB265" s="116"/>
      <c r="MAC265" s="116" t="s">
        <v>74</v>
      </c>
      <c r="MAD265" s="116"/>
      <c r="MAE265" s="116"/>
      <c r="MAF265" s="116"/>
      <c r="MAG265" s="116"/>
      <c r="MAH265" s="116"/>
      <c r="MAI265" s="116"/>
      <c r="MAJ265" s="116"/>
      <c r="MAK265" s="116" t="s">
        <v>74</v>
      </c>
      <c r="MAL265" s="116"/>
      <c r="MAM265" s="116"/>
      <c r="MAN265" s="116"/>
      <c r="MAO265" s="116"/>
      <c r="MAP265" s="116"/>
      <c r="MAQ265" s="116"/>
      <c r="MAR265" s="116"/>
      <c r="MAS265" s="116" t="s">
        <v>74</v>
      </c>
      <c r="MAT265" s="116"/>
      <c r="MAU265" s="116"/>
      <c r="MAV265" s="116"/>
      <c r="MAW265" s="116"/>
      <c r="MAX265" s="116"/>
      <c r="MAY265" s="116"/>
      <c r="MAZ265" s="116"/>
      <c r="MBA265" s="116" t="s">
        <v>74</v>
      </c>
      <c r="MBB265" s="116"/>
      <c r="MBC265" s="116"/>
      <c r="MBD265" s="116"/>
      <c r="MBE265" s="116"/>
      <c r="MBF265" s="116"/>
      <c r="MBG265" s="116"/>
      <c r="MBH265" s="116"/>
      <c r="MBI265" s="116" t="s">
        <v>74</v>
      </c>
      <c r="MBJ265" s="116"/>
      <c r="MBK265" s="116"/>
      <c r="MBL265" s="116"/>
      <c r="MBM265" s="116"/>
      <c r="MBN265" s="116"/>
      <c r="MBO265" s="116"/>
      <c r="MBP265" s="116"/>
      <c r="MBQ265" s="116" t="s">
        <v>74</v>
      </c>
      <c r="MBR265" s="116"/>
      <c r="MBS265" s="116"/>
      <c r="MBT265" s="116"/>
      <c r="MBU265" s="116"/>
      <c r="MBV265" s="116"/>
      <c r="MBW265" s="116"/>
      <c r="MBX265" s="116"/>
      <c r="MBY265" s="116" t="s">
        <v>74</v>
      </c>
      <c r="MBZ265" s="116"/>
      <c r="MCA265" s="116"/>
      <c r="MCB265" s="116"/>
      <c r="MCC265" s="116"/>
      <c r="MCD265" s="116"/>
      <c r="MCE265" s="116"/>
      <c r="MCF265" s="116"/>
      <c r="MCG265" s="116" t="s">
        <v>74</v>
      </c>
      <c r="MCH265" s="116"/>
      <c r="MCI265" s="116"/>
      <c r="MCJ265" s="116"/>
      <c r="MCK265" s="116"/>
      <c r="MCL265" s="116"/>
      <c r="MCM265" s="116"/>
      <c r="MCN265" s="116"/>
      <c r="MCO265" s="116" t="s">
        <v>74</v>
      </c>
      <c r="MCP265" s="116"/>
      <c r="MCQ265" s="116"/>
      <c r="MCR265" s="116"/>
      <c r="MCS265" s="116"/>
      <c r="MCT265" s="116"/>
      <c r="MCU265" s="116"/>
      <c r="MCV265" s="116"/>
      <c r="MCW265" s="116" t="s">
        <v>74</v>
      </c>
      <c r="MCX265" s="116"/>
      <c r="MCY265" s="116"/>
      <c r="MCZ265" s="116"/>
      <c r="MDA265" s="116"/>
      <c r="MDB265" s="116"/>
      <c r="MDC265" s="116"/>
      <c r="MDD265" s="116"/>
      <c r="MDE265" s="116" t="s">
        <v>74</v>
      </c>
      <c r="MDF265" s="116"/>
      <c r="MDG265" s="116"/>
      <c r="MDH265" s="116"/>
      <c r="MDI265" s="116"/>
      <c r="MDJ265" s="116"/>
      <c r="MDK265" s="116"/>
      <c r="MDL265" s="116"/>
      <c r="MDM265" s="116" t="s">
        <v>74</v>
      </c>
      <c r="MDN265" s="116"/>
      <c r="MDO265" s="116"/>
      <c r="MDP265" s="116"/>
      <c r="MDQ265" s="116"/>
      <c r="MDR265" s="116"/>
      <c r="MDS265" s="116"/>
      <c r="MDT265" s="116"/>
      <c r="MDU265" s="116" t="s">
        <v>74</v>
      </c>
      <c r="MDV265" s="116"/>
      <c r="MDW265" s="116"/>
      <c r="MDX265" s="116"/>
      <c r="MDY265" s="116"/>
      <c r="MDZ265" s="116"/>
      <c r="MEA265" s="116"/>
      <c r="MEB265" s="116"/>
      <c r="MEC265" s="116" t="s">
        <v>74</v>
      </c>
      <c r="MED265" s="116"/>
      <c r="MEE265" s="116"/>
      <c r="MEF265" s="116"/>
      <c r="MEG265" s="116"/>
      <c r="MEH265" s="116"/>
      <c r="MEI265" s="116"/>
      <c r="MEJ265" s="116"/>
      <c r="MEK265" s="116" t="s">
        <v>74</v>
      </c>
      <c r="MEL265" s="116"/>
      <c r="MEM265" s="116"/>
      <c r="MEN265" s="116"/>
      <c r="MEO265" s="116"/>
      <c r="MEP265" s="116"/>
      <c r="MEQ265" s="116"/>
      <c r="MER265" s="116"/>
      <c r="MES265" s="116" t="s">
        <v>74</v>
      </c>
      <c r="MET265" s="116"/>
      <c r="MEU265" s="116"/>
      <c r="MEV265" s="116"/>
      <c r="MEW265" s="116"/>
      <c r="MEX265" s="116"/>
      <c r="MEY265" s="116"/>
      <c r="MEZ265" s="116"/>
      <c r="MFA265" s="116" t="s">
        <v>74</v>
      </c>
      <c r="MFB265" s="116"/>
      <c r="MFC265" s="116"/>
      <c r="MFD265" s="116"/>
      <c r="MFE265" s="116"/>
      <c r="MFF265" s="116"/>
      <c r="MFG265" s="116"/>
      <c r="MFH265" s="116"/>
      <c r="MFI265" s="116" t="s">
        <v>74</v>
      </c>
      <c r="MFJ265" s="116"/>
      <c r="MFK265" s="116"/>
      <c r="MFL265" s="116"/>
      <c r="MFM265" s="116"/>
      <c r="MFN265" s="116"/>
      <c r="MFO265" s="116"/>
      <c r="MFP265" s="116"/>
      <c r="MFQ265" s="116" t="s">
        <v>74</v>
      </c>
      <c r="MFR265" s="116"/>
      <c r="MFS265" s="116"/>
      <c r="MFT265" s="116"/>
      <c r="MFU265" s="116"/>
      <c r="MFV265" s="116"/>
      <c r="MFW265" s="116"/>
      <c r="MFX265" s="116"/>
      <c r="MFY265" s="116" t="s">
        <v>74</v>
      </c>
      <c r="MFZ265" s="116"/>
      <c r="MGA265" s="116"/>
      <c r="MGB265" s="116"/>
      <c r="MGC265" s="116"/>
      <c r="MGD265" s="116"/>
      <c r="MGE265" s="116"/>
      <c r="MGF265" s="116"/>
      <c r="MGG265" s="116" t="s">
        <v>74</v>
      </c>
      <c r="MGH265" s="116"/>
      <c r="MGI265" s="116"/>
      <c r="MGJ265" s="116"/>
      <c r="MGK265" s="116"/>
      <c r="MGL265" s="116"/>
      <c r="MGM265" s="116"/>
      <c r="MGN265" s="116"/>
      <c r="MGO265" s="116" t="s">
        <v>74</v>
      </c>
      <c r="MGP265" s="116"/>
      <c r="MGQ265" s="116"/>
      <c r="MGR265" s="116"/>
      <c r="MGS265" s="116"/>
      <c r="MGT265" s="116"/>
      <c r="MGU265" s="116"/>
      <c r="MGV265" s="116"/>
      <c r="MGW265" s="116" t="s">
        <v>74</v>
      </c>
      <c r="MGX265" s="116"/>
      <c r="MGY265" s="116"/>
      <c r="MGZ265" s="116"/>
      <c r="MHA265" s="116"/>
      <c r="MHB265" s="116"/>
      <c r="MHC265" s="116"/>
      <c r="MHD265" s="116"/>
      <c r="MHE265" s="116" t="s">
        <v>74</v>
      </c>
      <c r="MHF265" s="116"/>
      <c r="MHG265" s="116"/>
      <c r="MHH265" s="116"/>
      <c r="MHI265" s="116"/>
      <c r="MHJ265" s="116"/>
      <c r="MHK265" s="116"/>
      <c r="MHL265" s="116"/>
      <c r="MHM265" s="116" t="s">
        <v>74</v>
      </c>
      <c r="MHN265" s="116"/>
      <c r="MHO265" s="116"/>
      <c r="MHP265" s="116"/>
      <c r="MHQ265" s="116"/>
      <c r="MHR265" s="116"/>
      <c r="MHS265" s="116"/>
      <c r="MHT265" s="116"/>
      <c r="MHU265" s="116" t="s">
        <v>74</v>
      </c>
      <c r="MHV265" s="116"/>
      <c r="MHW265" s="116"/>
      <c r="MHX265" s="116"/>
      <c r="MHY265" s="116"/>
      <c r="MHZ265" s="116"/>
      <c r="MIA265" s="116"/>
      <c r="MIB265" s="116"/>
      <c r="MIC265" s="116" t="s">
        <v>74</v>
      </c>
      <c r="MID265" s="116"/>
      <c r="MIE265" s="116"/>
      <c r="MIF265" s="116"/>
      <c r="MIG265" s="116"/>
      <c r="MIH265" s="116"/>
      <c r="MII265" s="116"/>
      <c r="MIJ265" s="116"/>
      <c r="MIK265" s="116" t="s">
        <v>74</v>
      </c>
      <c r="MIL265" s="116"/>
      <c r="MIM265" s="116"/>
      <c r="MIN265" s="116"/>
      <c r="MIO265" s="116"/>
      <c r="MIP265" s="116"/>
      <c r="MIQ265" s="116"/>
      <c r="MIR265" s="116"/>
      <c r="MIS265" s="116" t="s">
        <v>74</v>
      </c>
      <c r="MIT265" s="116"/>
      <c r="MIU265" s="116"/>
      <c r="MIV265" s="116"/>
      <c r="MIW265" s="116"/>
      <c r="MIX265" s="116"/>
      <c r="MIY265" s="116"/>
      <c r="MIZ265" s="116"/>
      <c r="MJA265" s="116" t="s">
        <v>74</v>
      </c>
      <c r="MJB265" s="116"/>
      <c r="MJC265" s="116"/>
      <c r="MJD265" s="116"/>
      <c r="MJE265" s="116"/>
      <c r="MJF265" s="116"/>
      <c r="MJG265" s="116"/>
      <c r="MJH265" s="116"/>
      <c r="MJI265" s="116" t="s">
        <v>74</v>
      </c>
      <c r="MJJ265" s="116"/>
      <c r="MJK265" s="116"/>
      <c r="MJL265" s="116"/>
      <c r="MJM265" s="116"/>
      <c r="MJN265" s="116"/>
      <c r="MJO265" s="116"/>
      <c r="MJP265" s="116"/>
      <c r="MJQ265" s="116" t="s">
        <v>74</v>
      </c>
      <c r="MJR265" s="116"/>
      <c r="MJS265" s="116"/>
      <c r="MJT265" s="116"/>
      <c r="MJU265" s="116"/>
      <c r="MJV265" s="116"/>
      <c r="MJW265" s="116"/>
      <c r="MJX265" s="116"/>
      <c r="MJY265" s="116" t="s">
        <v>74</v>
      </c>
      <c r="MJZ265" s="116"/>
      <c r="MKA265" s="116"/>
      <c r="MKB265" s="116"/>
      <c r="MKC265" s="116"/>
      <c r="MKD265" s="116"/>
      <c r="MKE265" s="116"/>
      <c r="MKF265" s="116"/>
      <c r="MKG265" s="116" t="s">
        <v>74</v>
      </c>
      <c r="MKH265" s="116"/>
      <c r="MKI265" s="116"/>
      <c r="MKJ265" s="116"/>
      <c r="MKK265" s="116"/>
      <c r="MKL265" s="116"/>
      <c r="MKM265" s="116"/>
      <c r="MKN265" s="116"/>
      <c r="MKO265" s="116" t="s">
        <v>74</v>
      </c>
      <c r="MKP265" s="116"/>
      <c r="MKQ265" s="116"/>
      <c r="MKR265" s="116"/>
      <c r="MKS265" s="116"/>
      <c r="MKT265" s="116"/>
      <c r="MKU265" s="116"/>
      <c r="MKV265" s="116"/>
      <c r="MKW265" s="116" t="s">
        <v>74</v>
      </c>
      <c r="MKX265" s="116"/>
      <c r="MKY265" s="116"/>
      <c r="MKZ265" s="116"/>
      <c r="MLA265" s="116"/>
      <c r="MLB265" s="116"/>
      <c r="MLC265" s="116"/>
      <c r="MLD265" s="116"/>
      <c r="MLE265" s="116" t="s">
        <v>74</v>
      </c>
      <c r="MLF265" s="116"/>
      <c r="MLG265" s="116"/>
      <c r="MLH265" s="116"/>
      <c r="MLI265" s="116"/>
      <c r="MLJ265" s="116"/>
      <c r="MLK265" s="116"/>
      <c r="MLL265" s="116"/>
      <c r="MLM265" s="116" t="s">
        <v>74</v>
      </c>
      <c r="MLN265" s="116"/>
      <c r="MLO265" s="116"/>
      <c r="MLP265" s="116"/>
      <c r="MLQ265" s="116"/>
      <c r="MLR265" s="116"/>
      <c r="MLS265" s="116"/>
      <c r="MLT265" s="116"/>
      <c r="MLU265" s="116" t="s">
        <v>74</v>
      </c>
      <c r="MLV265" s="116"/>
      <c r="MLW265" s="116"/>
      <c r="MLX265" s="116"/>
      <c r="MLY265" s="116"/>
      <c r="MLZ265" s="116"/>
      <c r="MMA265" s="116"/>
      <c r="MMB265" s="116"/>
      <c r="MMC265" s="116" t="s">
        <v>74</v>
      </c>
      <c r="MMD265" s="116"/>
      <c r="MME265" s="116"/>
      <c r="MMF265" s="116"/>
      <c r="MMG265" s="116"/>
      <c r="MMH265" s="116"/>
      <c r="MMI265" s="116"/>
      <c r="MMJ265" s="116"/>
      <c r="MMK265" s="116" t="s">
        <v>74</v>
      </c>
      <c r="MML265" s="116"/>
      <c r="MMM265" s="116"/>
      <c r="MMN265" s="116"/>
      <c r="MMO265" s="116"/>
      <c r="MMP265" s="116"/>
      <c r="MMQ265" s="116"/>
      <c r="MMR265" s="116"/>
      <c r="MMS265" s="116" t="s">
        <v>74</v>
      </c>
      <c r="MMT265" s="116"/>
      <c r="MMU265" s="116"/>
      <c r="MMV265" s="116"/>
      <c r="MMW265" s="116"/>
      <c r="MMX265" s="116"/>
      <c r="MMY265" s="116"/>
      <c r="MMZ265" s="116"/>
      <c r="MNA265" s="116" t="s">
        <v>74</v>
      </c>
      <c r="MNB265" s="116"/>
      <c r="MNC265" s="116"/>
      <c r="MND265" s="116"/>
      <c r="MNE265" s="116"/>
      <c r="MNF265" s="116"/>
      <c r="MNG265" s="116"/>
      <c r="MNH265" s="116"/>
      <c r="MNI265" s="116" t="s">
        <v>74</v>
      </c>
      <c r="MNJ265" s="116"/>
      <c r="MNK265" s="116"/>
      <c r="MNL265" s="116"/>
      <c r="MNM265" s="116"/>
      <c r="MNN265" s="116"/>
      <c r="MNO265" s="116"/>
      <c r="MNP265" s="116"/>
      <c r="MNQ265" s="116" t="s">
        <v>74</v>
      </c>
      <c r="MNR265" s="116"/>
      <c r="MNS265" s="116"/>
      <c r="MNT265" s="116"/>
      <c r="MNU265" s="116"/>
      <c r="MNV265" s="116"/>
      <c r="MNW265" s="116"/>
      <c r="MNX265" s="116"/>
      <c r="MNY265" s="116" t="s">
        <v>74</v>
      </c>
      <c r="MNZ265" s="116"/>
      <c r="MOA265" s="116"/>
      <c r="MOB265" s="116"/>
      <c r="MOC265" s="116"/>
      <c r="MOD265" s="116"/>
      <c r="MOE265" s="116"/>
      <c r="MOF265" s="116"/>
      <c r="MOG265" s="116" t="s">
        <v>74</v>
      </c>
      <c r="MOH265" s="116"/>
      <c r="MOI265" s="116"/>
      <c r="MOJ265" s="116"/>
      <c r="MOK265" s="116"/>
      <c r="MOL265" s="116"/>
      <c r="MOM265" s="116"/>
      <c r="MON265" s="116"/>
      <c r="MOO265" s="116" t="s">
        <v>74</v>
      </c>
      <c r="MOP265" s="116"/>
      <c r="MOQ265" s="116"/>
      <c r="MOR265" s="116"/>
      <c r="MOS265" s="116"/>
      <c r="MOT265" s="116"/>
      <c r="MOU265" s="116"/>
      <c r="MOV265" s="116"/>
      <c r="MOW265" s="116" t="s">
        <v>74</v>
      </c>
      <c r="MOX265" s="116"/>
      <c r="MOY265" s="116"/>
      <c r="MOZ265" s="116"/>
      <c r="MPA265" s="116"/>
      <c r="MPB265" s="116"/>
      <c r="MPC265" s="116"/>
      <c r="MPD265" s="116"/>
      <c r="MPE265" s="116" t="s">
        <v>74</v>
      </c>
      <c r="MPF265" s="116"/>
      <c r="MPG265" s="116"/>
      <c r="MPH265" s="116"/>
      <c r="MPI265" s="116"/>
      <c r="MPJ265" s="116"/>
      <c r="MPK265" s="116"/>
      <c r="MPL265" s="116"/>
      <c r="MPM265" s="116" t="s">
        <v>74</v>
      </c>
      <c r="MPN265" s="116"/>
      <c r="MPO265" s="116"/>
      <c r="MPP265" s="116"/>
      <c r="MPQ265" s="116"/>
      <c r="MPR265" s="116"/>
      <c r="MPS265" s="116"/>
      <c r="MPT265" s="116"/>
      <c r="MPU265" s="116" t="s">
        <v>74</v>
      </c>
      <c r="MPV265" s="116"/>
      <c r="MPW265" s="116"/>
      <c r="MPX265" s="116"/>
      <c r="MPY265" s="116"/>
      <c r="MPZ265" s="116"/>
      <c r="MQA265" s="116"/>
      <c r="MQB265" s="116"/>
      <c r="MQC265" s="116" t="s">
        <v>74</v>
      </c>
      <c r="MQD265" s="116"/>
      <c r="MQE265" s="116"/>
      <c r="MQF265" s="116"/>
      <c r="MQG265" s="116"/>
      <c r="MQH265" s="116"/>
      <c r="MQI265" s="116"/>
      <c r="MQJ265" s="116"/>
      <c r="MQK265" s="116" t="s">
        <v>74</v>
      </c>
      <c r="MQL265" s="116"/>
      <c r="MQM265" s="116"/>
      <c r="MQN265" s="116"/>
      <c r="MQO265" s="116"/>
      <c r="MQP265" s="116"/>
      <c r="MQQ265" s="116"/>
      <c r="MQR265" s="116"/>
      <c r="MQS265" s="116" t="s">
        <v>74</v>
      </c>
      <c r="MQT265" s="116"/>
      <c r="MQU265" s="116"/>
      <c r="MQV265" s="116"/>
      <c r="MQW265" s="116"/>
      <c r="MQX265" s="116"/>
      <c r="MQY265" s="116"/>
      <c r="MQZ265" s="116"/>
      <c r="MRA265" s="116" t="s">
        <v>74</v>
      </c>
      <c r="MRB265" s="116"/>
      <c r="MRC265" s="116"/>
      <c r="MRD265" s="116"/>
      <c r="MRE265" s="116"/>
      <c r="MRF265" s="116"/>
      <c r="MRG265" s="116"/>
      <c r="MRH265" s="116"/>
      <c r="MRI265" s="116" t="s">
        <v>74</v>
      </c>
      <c r="MRJ265" s="116"/>
      <c r="MRK265" s="116"/>
      <c r="MRL265" s="116"/>
      <c r="MRM265" s="116"/>
      <c r="MRN265" s="116"/>
      <c r="MRO265" s="116"/>
      <c r="MRP265" s="116"/>
      <c r="MRQ265" s="116" t="s">
        <v>74</v>
      </c>
      <c r="MRR265" s="116"/>
      <c r="MRS265" s="116"/>
      <c r="MRT265" s="116"/>
      <c r="MRU265" s="116"/>
      <c r="MRV265" s="116"/>
      <c r="MRW265" s="116"/>
      <c r="MRX265" s="116"/>
      <c r="MRY265" s="116" t="s">
        <v>74</v>
      </c>
      <c r="MRZ265" s="116"/>
      <c r="MSA265" s="116"/>
      <c r="MSB265" s="116"/>
      <c r="MSC265" s="116"/>
      <c r="MSD265" s="116"/>
      <c r="MSE265" s="116"/>
      <c r="MSF265" s="116"/>
      <c r="MSG265" s="116" t="s">
        <v>74</v>
      </c>
      <c r="MSH265" s="116"/>
      <c r="MSI265" s="116"/>
      <c r="MSJ265" s="116"/>
      <c r="MSK265" s="116"/>
      <c r="MSL265" s="116"/>
      <c r="MSM265" s="116"/>
      <c r="MSN265" s="116"/>
      <c r="MSO265" s="116" t="s">
        <v>74</v>
      </c>
      <c r="MSP265" s="116"/>
      <c r="MSQ265" s="116"/>
      <c r="MSR265" s="116"/>
      <c r="MSS265" s="116"/>
      <c r="MST265" s="116"/>
      <c r="MSU265" s="116"/>
      <c r="MSV265" s="116"/>
      <c r="MSW265" s="116" t="s">
        <v>74</v>
      </c>
      <c r="MSX265" s="116"/>
      <c r="MSY265" s="116"/>
      <c r="MSZ265" s="116"/>
      <c r="MTA265" s="116"/>
      <c r="MTB265" s="116"/>
      <c r="MTC265" s="116"/>
      <c r="MTD265" s="116"/>
      <c r="MTE265" s="116" t="s">
        <v>74</v>
      </c>
      <c r="MTF265" s="116"/>
      <c r="MTG265" s="116"/>
      <c r="MTH265" s="116"/>
      <c r="MTI265" s="116"/>
      <c r="MTJ265" s="116"/>
      <c r="MTK265" s="116"/>
      <c r="MTL265" s="116"/>
      <c r="MTM265" s="116" t="s">
        <v>74</v>
      </c>
      <c r="MTN265" s="116"/>
      <c r="MTO265" s="116"/>
      <c r="MTP265" s="116"/>
      <c r="MTQ265" s="116"/>
      <c r="MTR265" s="116"/>
      <c r="MTS265" s="116"/>
      <c r="MTT265" s="116"/>
      <c r="MTU265" s="116" t="s">
        <v>74</v>
      </c>
      <c r="MTV265" s="116"/>
      <c r="MTW265" s="116"/>
      <c r="MTX265" s="116"/>
      <c r="MTY265" s="116"/>
      <c r="MTZ265" s="116"/>
      <c r="MUA265" s="116"/>
      <c r="MUB265" s="116"/>
      <c r="MUC265" s="116" t="s">
        <v>74</v>
      </c>
      <c r="MUD265" s="116"/>
      <c r="MUE265" s="116"/>
      <c r="MUF265" s="116"/>
      <c r="MUG265" s="116"/>
      <c r="MUH265" s="116"/>
      <c r="MUI265" s="116"/>
      <c r="MUJ265" s="116"/>
      <c r="MUK265" s="116" t="s">
        <v>74</v>
      </c>
      <c r="MUL265" s="116"/>
      <c r="MUM265" s="116"/>
      <c r="MUN265" s="116"/>
      <c r="MUO265" s="116"/>
      <c r="MUP265" s="116"/>
      <c r="MUQ265" s="116"/>
      <c r="MUR265" s="116"/>
      <c r="MUS265" s="116" t="s">
        <v>74</v>
      </c>
      <c r="MUT265" s="116"/>
      <c r="MUU265" s="116"/>
      <c r="MUV265" s="116"/>
      <c r="MUW265" s="116"/>
      <c r="MUX265" s="116"/>
      <c r="MUY265" s="116"/>
      <c r="MUZ265" s="116"/>
      <c r="MVA265" s="116" t="s">
        <v>74</v>
      </c>
      <c r="MVB265" s="116"/>
      <c r="MVC265" s="116"/>
      <c r="MVD265" s="116"/>
      <c r="MVE265" s="116"/>
      <c r="MVF265" s="116"/>
      <c r="MVG265" s="116"/>
      <c r="MVH265" s="116"/>
      <c r="MVI265" s="116" t="s">
        <v>74</v>
      </c>
      <c r="MVJ265" s="116"/>
      <c r="MVK265" s="116"/>
      <c r="MVL265" s="116"/>
      <c r="MVM265" s="116"/>
      <c r="MVN265" s="116"/>
      <c r="MVO265" s="116"/>
      <c r="MVP265" s="116"/>
      <c r="MVQ265" s="116" t="s">
        <v>74</v>
      </c>
      <c r="MVR265" s="116"/>
      <c r="MVS265" s="116"/>
      <c r="MVT265" s="116"/>
      <c r="MVU265" s="116"/>
      <c r="MVV265" s="116"/>
      <c r="MVW265" s="116"/>
      <c r="MVX265" s="116"/>
      <c r="MVY265" s="116" t="s">
        <v>74</v>
      </c>
      <c r="MVZ265" s="116"/>
      <c r="MWA265" s="116"/>
      <c r="MWB265" s="116"/>
      <c r="MWC265" s="116"/>
      <c r="MWD265" s="116"/>
      <c r="MWE265" s="116"/>
      <c r="MWF265" s="116"/>
      <c r="MWG265" s="116" t="s">
        <v>74</v>
      </c>
      <c r="MWH265" s="116"/>
      <c r="MWI265" s="116"/>
      <c r="MWJ265" s="116"/>
      <c r="MWK265" s="116"/>
      <c r="MWL265" s="116"/>
      <c r="MWM265" s="116"/>
      <c r="MWN265" s="116"/>
      <c r="MWO265" s="116" t="s">
        <v>74</v>
      </c>
      <c r="MWP265" s="116"/>
      <c r="MWQ265" s="116"/>
      <c r="MWR265" s="116"/>
      <c r="MWS265" s="116"/>
      <c r="MWT265" s="116"/>
      <c r="MWU265" s="116"/>
      <c r="MWV265" s="116"/>
      <c r="MWW265" s="116" t="s">
        <v>74</v>
      </c>
      <c r="MWX265" s="116"/>
      <c r="MWY265" s="116"/>
      <c r="MWZ265" s="116"/>
      <c r="MXA265" s="116"/>
      <c r="MXB265" s="116"/>
      <c r="MXC265" s="116"/>
      <c r="MXD265" s="116"/>
      <c r="MXE265" s="116" t="s">
        <v>74</v>
      </c>
      <c r="MXF265" s="116"/>
      <c r="MXG265" s="116"/>
      <c r="MXH265" s="116"/>
      <c r="MXI265" s="116"/>
      <c r="MXJ265" s="116"/>
      <c r="MXK265" s="116"/>
      <c r="MXL265" s="116"/>
      <c r="MXM265" s="116" t="s">
        <v>74</v>
      </c>
      <c r="MXN265" s="116"/>
      <c r="MXO265" s="116"/>
      <c r="MXP265" s="116"/>
      <c r="MXQ265" s="116"/>
      <c r="MXR265" s="116"/>
      <c r="MXS265" s="116"/>
      <c r="MXT265" s="116"/>
      <c r="MXU265" s="116" t="s">
        <v>74</v>
      </c>
      <c r="MXV265" s="116"/>
      <c r="MXW265" s="116"/>
      <c r="MXX265" s="116"/>
      <c r="MXY265" s="116"/>
      <c r="MXZ265" s="116"/>
      <c r="MYA265" s="116"/>
      <c r="MYB265" s="116"/>
      <c r="MYC265" s="116" t="s">
        <v>74</v>
      </c>
      <c r="MYD265" s="116"/>
      <c r="MYE265" s="116"/>
      <c r="MYF265" s="116"/>
      <c r="MYG265" s="116"/>
      <c r="MYH265" s="116"/>
      <c r="MYI265" s="116"/>
      <c r="MYJ265" s="116"/>
      <c r="MYK265" s="116" t="s">
        <v>74</v>
      </c>
      <c r="MYL265" s="116"/>
      <c r="MYM265" s="116"/>
      <c r="MYN265" s="116"/>
      <c r="MYO265" s="116"/>
      <c r="MYP265" s="116"/>
      <c r="MYQ265" s="116"/>
      <c r="MYR265" s="116"/>
      <c r="MYS265" s="116" t="s">
        <v>74</v>
      </c>
      <c r="MYT265" s="116"/>
      <c r="MYU265" s="116"/>
      <c r="MYV265" s="116"/>
      <c r="MYW265" s="116"/>
      <c r="MYX265" s="116"/>
      <c r="MYY265" s="116"/>
      <c r="MYZ265" s="116"/>
      <c r="MZA265" s="116" t="s">
        <v>74</v>
      </c>
      <c r="MZB265" s="116"/>
      <c r="MZC265" s="116"/>
      <c r="MZD265" s="116"/>
      <c r="MZE265" s="116"/>
      <c r="MZF265" s="116"/>
      <c r="MZG265" s="116"/>
      <c r="MZH265" s="116"/>
      <c r="MZI265" s="116" t="s">
        <v>74</v>
      </c>
      <c r="MZJ265" s="116"/>
      <c r="MZK265" s="116"/>
      <c r="MZL265" s="116"/>
      <c r="MZM265" s="116"/>
      <c r="MZN265" s="116"/>
      <c r="MZO265" s="116"/>
      <c r="MZP265" s="116"/>
      <c r="MZQ265" s="116" t="s">
        <v>74</v>
      </c>
      <c r="MZR265" s="116"/>
      <c r="MZS265" s="116"/>
      <c r="MZT265" s="116"/>
      <c r="MZU265" s="116"/>
      <c r="MZV265" s="116"/>
      <c r="MZW265" s="116"/>
      <c r="MZX265" s="116"/>
      <c r="MZY265" s="116" t="s">
        <v>74</v>
      </c>
      <c r="MZZ265" s="116"/>
      <c r="NAA265" s="116"/>
      <c r="NAB265" s="116"/>
      <c r="NAC265" s="116"/>
      <c r="NAD265" s="116"/>
      <c r="NAE265" s="116"/>
      <c r="NAF265" s="116"/>
      <c r="NAG265" s="116" t="s">
        <v>74</v>
      </c>
      <c r="NAH265" s="116"/>
      <c r="NAI265" s="116"/>
      <c r="NAJ265" s="116"/>
      <c r="NAK265" s="116"/>
      <c r="NAL265" s="116"/>
      <c r="NAM265" s="116"/>
      <c r="NAN265" s="116"/>
      <c r="NAO265" s="116" t="s">
        <v>74</v>
      </c>
      <c r="NAP265" s="116"/>
      <c r="NAQ265" s="116"/>
      <c r="NAR265" s="116"/>
      <c r="NAS265" s="116"/>
      <c r="NAT265" s="116"/>
      <c r="NAU265" s="116"/>
      <c r="NAV265" s="116"/>
      <c r="NAW265" s="116" t="s">
        <v>74</v>
      </c>
      <c r="NAX265" s="116"/>
      <c r="NAY265" s="116"/>
      <c r="NAZ265" s="116"/>
      <c r="NBA265" s="116"/>
      <c r="NBB265" s="116"/>
      <c r="NBC265" s="116"/>
      <c r="NBD265" s="116"/>
      <c r="NBE265" s="116" t="s">
        <v>74</v>
      </c>
      <c r="NBF265" s="116"/>
      <c r="NBG265" s="116"/>
      <c r="NBH265" s="116"/>
      <c r="NBI265" s="116"/>
      <c r="NBJ265" s="116"/>
      <c r="NBK265" s="116"/>
      <c r="NBL265" s="116"/>
      <c r="NBM265" s="116" t="s">
        <v>74</v>
      </c>
      <c r="NBN265" s="116"/>
      <c r="NBO265" s="116"/>
      <c r="NBP265" s="116"/>
      <c r="NBQ265" s="116"/>
      <c r="NBR265" s="116"/>
      <c r="NBS265" s="116"/>
      <c r="NBT265" s="116"/>
      <c r="NBU265" s="116" t="s">
        <v>74</v>
      </c>
      <c r="NBV265" s="116"/>
      <c r="NBW265" s="116"/>
      <c r="NBX265" s="116"/>
      <c r="NBY265" s="116"/>
      <c r="NBZ265" s="116"/>
      <c r="NCA265" s="116"/>
      <c r="NCB265" s="116"/>
      <c r="NCC265" s="116" t="s">
        <v>74</v>
      </c>
      <c r="NCD265" s="116"/>
      <c r="NCE265" s="116"/>
      <c r="NCF265" s="116"/>
      <c r="NCG265" s="116"/>
      <c r="NCH265" s="116"/>
      <c r="NCI265" s="116"/>
      <c r="NCJ265" s="116"/>
      <c r="NCK265" s="116" t="s">
        <v>74</v>
      </c>
      <c r="NCL265" s="116"/>
      <c r="NCM265" s="116"/>
      <c r="NCN265" s="116"/>
      <c r="NCO265" s="116"/>
      <c r="NCP265" s="116"/>
      <c r="NCQ265" s="116"/>
      <c r="NCR265" s="116"/>
      <c r="NCS265" s="116" t="s">
        <v>74</v>
      </c>
      <c r="NCT265" s="116"/>
      <c r="NCU265" s="116"/>
      <c r="NCV265" s="116"/>
      <c r="NCW265" s="116"/>
      <c r="NCX265" s="116"/>
      <c r="NCY265" s="116"/>
      <c r="NCZ265" s="116"/>
      <c r="NDA265" s="116" t="s">
        <v>74</v>
      </c>
      <c r="NDB265" s="116"/>
      <c r="NDC265" s="116"/>
      <c r="NDD265" s="116"/>
      <c r="NDE265" s="116"/>
      <c r="NDF265" s="116"/>
      <c r="NDG265" s="116"/>
      <c r="NDH265" s="116"/>
      <c r="NDI265" s="116" t="s">
        <v>74</v>
      </c>
      <c r="NDJ265" s="116"/>
      <c r="NDK265" s="116"/>
      <c r="NDL265" s="116"/>
      <c r="NDM265" s="116"/>
      <c r="NDN265" s="116"/>
      <c r="NDO265" s="116"/>
      <c r="NDP265" s="116"/>
      <c r="NDQ265" s="116" t="s">
        <v>74</v>
      </c>
      <c r="NDR265" s="116"/>
      <c r="NDS265" s="116"/>
      <c r="NDT265" s="116"/>
      <c r="NDU265" s="116"/>
      <c r="NDV265" s="116"/>
      <c r="NDW265" s="116"/>
      <c r="NDX265" s="116"/>
      <c r="NDY265" s="116" t="s">
        <v>74</v>
      </c>
      <c r="NDZ265" s="116"/>
      <c r="NEA265" s="116"/>
      <c r="NEB265" s="116"/>
      <c r="NEC265" s="116"/>
      <c r="NED265" s="116"/>
      <c r="NEE265" s="116"/>
      <c r="NEF265" s="116"/>
      <c r="NEG265" s="116" t="s">
        <v>74</v>
      </c>
      <c r="NEH265" s="116"/>
      <c r="NEI265" s="116"/>
      <c r="NEJ265" s="116"/>
      <c r="NEK265" s="116"/>
      <c r="NEL265" s="116"/>
      <c r="NEM265" s="116"/>
      <c r="NEN265" s="116"/>
      <c r="NEO265" s="116" t="s">
        <v>74</v>
      </c>
      <c r="NEP265" s="116"/>
      <c r="NEQ265" s="116"/>
      <c r="NER265" s="116"/>
      <c r="NES265" s="116"/>
      <c r="NET265" s="116"/>
      <c r="NEU265" s="116"/>
      <c r="NEV265" s="116"/>
      <c r="NEW265" s="116" t="s">
        <v>74</v>
      </c>
      <c r="NEX265" s="116"/>
      <c r="NEY265" s="116"/>
      <c r="NEZ265" s="116"/>
      <c r="NFA265" s="116"/>
      <c r="NFB265" s="116"/>
      <c r="NFC265" s="116"/>
      <c r="NFD265" s="116"/>
      <c r="NFE265" s="116" t="s">
        <v>74</v>
      </c>
      <c r="NFF265" s="116"/>
      <c r="NFG265" s="116"/>
      <c r="NFH265" s="116"/>
      <c r="NFI265" s="116"/>
      <c r="NFJ265" s="116"/>
      <c r="NFK265" s="116"/>
      <c r="NFL265" s="116"/>
      <c r="NFM265" s="116" t="s">
        <v>74</v>
      </c>
      <c r="NFN265" s="116"/>
      <c r="NFO265" s="116"/>
      <c r="NFP265" s="116"/>
      <c r="NFQ265" s="116"/>
      <c r="NFR265" s="116"/>
      <c r="NFS265" s="116"/>
      <c r="NFT265" s="116"/>
      <c r="NFU265" s="116" t="s">
        <v>74</v>
      </c>
      <c r="NFV265" s="116"/>
      <c r="NFW265" s="116"/>
      <c r="NFX265" s="116"/>
      <c r="NFY265" s="116"/>
      <c r="NFZ265" s="116"/>
      <c r="NGA265" s="116"/>
      <c r="NGB265" s="116"/>
      <c r="NGC265" s="116" t="s">
        <v>74</v>
      </c>
      <c r="NGD265" s="116"/>
      <c r="NGE265" s="116"/>
      <c r="NGF265" s="116"/>
      <c r="NGG265" s="116"/>
      <c r="NGH265" s="116"/>
      <c r="NGI265" s="116"/>
      <c r="NGJ265" s="116"/>
      <c r="NGK265" s="116" t="s">
        <v>74</v>
      </c>
      <c r="NGL265" s="116"/>
      <c r="NGM265" s="116"/>
      <c r="NGN265" s="116"/>
      <c r="NGO265" s="116"/>
      <c r="NGP265" s="116"/>
      <c r="NGQ265" s="116"/>
      <c r="NGR265" s="116"/>
      <c r="NGS265" s="116" t="s">
        <v>74</v>
      </c>
      <c r="NGT265" s="116"/>
      <c r="NGU265" s="116"/>
      <c r="NGV265" s="116"/>
      <c r="NGW265" s="116"/>
      <c r="NGX265" s="116"/>
      <c r="NGY265" s="116"/>
      <c r="NGZ265" s="116"/>
      <c r="NHA265" s="116" t="s">
        <v>74</v>
      </c>
      <c r="NHB265" s="116"/>
      <c r="NHC265" s="116"/>
      <c r="NHD265" s="116"/>
      <c r="NHE265" s="116"/>
      <c r="NHF265" s="116"/>
      <c r="NHG265" s="116"/>
      <c r="NHH265" s="116"/>
      <c r="NHI265" s="116" t="s">
        <v>74</v>
      </c>
      <c r="NHJ265" s="116"/>
      <c r="NHK265" s="116"/>
      <c r="NHL265" s="116"/>
      <c r="NHM265" s="116"/>
      <c r="NHN265" s="116"/>
      <c r="NHO265" s="116"/>
      <c r="NHP265" s="116"/>
      <c r="NHQ265" s="116" t="s">
        <v>74</v>
      </c>
      <c r="NHR265" s="116"/>
      <c r="NHS265" s="116"/>
      <c r="NHT265" s="116"/>
      <c r="NHU265" s="116"/>
      <c r="NHV265" s="116"/>
      <c r="NHW265" s="116"/>
      <c r="NHX265" s="116"/>
      <c r="NHY265" s="116" t="s">
        <v>74</v>
      </c>
      <c r="NHZ265" s="116"/>
      <c r="NIA265" s="116"/>
      <c r="NIB265" s="116"/>
      <c r="NIC265" s="116"/>
      <c r="NID265" s="116"/>
      <c r="NIE265" s="116"/>
      <c r="NIF265" s="116"/>
      <c r="NIG265" s="116" t="s">
        <v>74</v>
      </c>
      <c r="NIH265" s="116"/>
      <c r="NII265" s="116"/>
      <c r="NIJ265" s="116"/>
      <c r="NIK265" s="116"/>
      <c r="NIL265" s="116"/>
      <c r="NIM265" s="116"/>
      <c r="NIN265" s="116"/>
      <c r="NIO265" s="116" t="s">
        <v>74</v>
      </c>
      <c r="NIP265" s="116"/>
      <c r="NIQ265" s="116"/>
      <c r="NIR265" s="116"/>
      <c r="NIS265" s="116"/>
      <c r="NIT265" s="116"/>
      <c r="NIU265" s="116"/>
      <c r="NIV265" s="116"/>
      <c r="NIW265" s="116" t="s">
        <v>74</v>
      </c>
      <c r="NIX265" s="116"/>
      <c r="NIY265" s="116"/>
      <c r="NIZ265" s="116"/>
      <c r="NJA265" s="116"/>
      <c r="NJB265" s="116"/>
      <c r="NJC265" s="116"/>
      <c r="NJD265" s="116"/>
      <c r="NJE265" s="116" t="s">
        <v>74</v>
      </c>
      <c r="NJF265" s="116"/>
      <c r="NJG265" s="116"/>
      <c r="NJH265" s="116"/>
      <c r="NJI265" s="116"/>
      <c r="NJJ265" s="116"/>
      <c r="NJK265" s="116"/>
      <c r="NJL265" s="116"/>
      <c r="NJM265" s="116" t="s">
        <v>74</v>
      </c>
      <c r="NJN265" s="116"/>
      <c r="NJO265" s="116"/>
      <c r="NJP265" s="116"/>
      <c r="NJQ265" s="116"/>
      <c r="NJR265" s="116"/>
      <c r="NJS265" s="116"/>
      <c r="NJT265" s="116"/>
      <c r="NJU265" s="116" t="s">
        <v>74</v>
      </c>
      <c r="NJV265" s="116"/>
      <c r="NJW265" s="116"/>
      <c r="NJX265" s="116"/>
      <c r="NJY265" s="116"/>
      <c r="NJZ265" s="116"/>
      <c r="NKA265" s="116"/>
      <c r="NKB265" s="116"/>
      <c r="NKC265" s="116" t="s">
        <v>74</v>
      </c>
      <c r="NKD265" s="116"/>
      <c r="NKE265" s="116"/>
      <c r="NKF265" s="116"/>
      <c r="NKG265" s="116"/>
      <c r="NKH265" s="116"/>
      <c r="NKI265" s="116"/>
      <c r="NKJ265" s="116"/>
      <c r="NKK265" s="116" t="s">
        <v>74</v>
      </c>
      <c r="NKL265" s="116"/>
      <c r="NKM265" s="116"/>
      <c r="NKN265" s="116"/>
      <c r="NKO265" s="116"/>
      <c r="NKP265" s="116"/>
      <c r="NKQ265" s="116"/>
      <c r="NKR265" s="116"/>
      <c r="NKS265" s="116" t="s">
        <v>74</v>
      </c>
      <c r="NKT265" s="116"/>
      <c r="NKU265" s="116"/>
      <c r="NKV265" s="116"/>
      <c r="NKW265" s="116"/>
      <c r="NKX265" s="116"/>
      <c r="NKY265" s="116"/>
      <c r="NKZ265" s="116"/>
      <c r="NLA265" s="116" t="s">
        <v>74</v>
      </c>
      <c r="NLB265" s="116"/>
      <c r="NLC265" s="116"/>
      <c r="NLD265" s="116"/>
      <c r="NLE265" s="116"/>
      <c r="NLF265" s="116"/>
      <c r="NLG265" s="116"/>
      <c r="NLH265" s="116"/>
      <c r="NLI265" s="116" t="s">
        <v>74</v>
      </c>
      <c r="NLJ265" s="116"/>
      <c r="NLK265" s="116"/>
      <c r="NLL265" s="116"/>
      <c r="NLM265" s="116"/>
      <c r="NLN265" s="116"/>
      <c r="NLO265" s="116"/>
      <c r="NLP265" s="116"/>
      <c r="NLQ265" s="116" t="s">
        <v>74</v>
      </c>
      <c r="NLR265" s="116"/>
      <c r="NLS265" s="116"/>
      <c r="NLT265" s="116"/>
      <c r="NLU265" s="116"/>
      <c r="NLV265" s="116"/>
      <c r="NLW265" s="116"/>
      <c r="NLX265" s="116"/>
      <c r="NLY265" s="116" t="s">
        <v>74</v>
      </c>
      <c r="NLZ265" s="116"/>
      <c r="NMA265" s="116"/>
      <c r="NMB265" s="116"/>
      <c r="NMC265" s="116"/>
      <c r="NMD265" s="116"/>
      <c r="NME265" s="116"/>
      <c r="NMF265" s="116"/>
      <c r="NMG265" s="116" t="s">
        <v>74</v>
      </c>
      <c r="NMH265" s="116"/>
      <c r="NMI265" s="116"/>
      <c r="NMJ265" s="116"/>
      <c r="NMK265" s="116"/>
      <c r="NML265" s="116"/>
      <c r="NMM265" s="116"/>
      <c r="NMN265" s="116"/>
      <c r="NMO265" s="116" t="s">
        <v>74</v>
      </c>
      <c r="NMP265" s="116"/>
      <c r="NMQ265" s="116"/>
      <c r="NMR265" s="116"/>
      <c r="NMS265" s="116"/>
      <c r="NMT265" s="116"/>
      <c r="NMU265" s="116"/>
      <c r="NMV265" s="116"/>
      <c r="NMW265" s="116" t="s">
        <v>74</v>
      </c>
      <c r="NMX265" s="116"/>
      <c r="NMY265" s="116"/>
      <c r="NMZ265" s="116"/>
      <c r="NNA265" s="116"/>
      <c r="NNB265" s="116"/>
      <c r="NNC265" s="116"/>
      <c r="NND265" s="116"/>
      <c r="NNE265" s="116" t="s">
        <v>74</v>
      </c>
      <c r="NNF265" s="116"/>
      <c r="NNG265" s="116"/>
      <c r="NNH265" s="116"/>
      <c r="NNI265" s="116"/>
      <c r="NNJ265" s="116"/>
      <c r="NNK265" s="116"/>
      <c r="NNL265" s="116"/>
      <c r="NNM265" s="116" t="s">
        <v>74</v>
      </c>
      <c r="NNN265" s="116"/>
      <c r="NNO265" s="116"/>
      <c r="NNP265" s="116"/>
      <c r="NNQ265" s="116"/>
      <c r="NNR265" s="116"/>
      <c r="NNS265" s="116"/>
      <c r="NNT265" s="116"/>
      <c r="NNU265" s="116" t="s">
        <v>74</v>
      </c>
      <c r="NNV265" s="116"/>
      <c r="NNW265" s="116"/>
      <c r="NNX265" s="116"/>
      <c r="NNY265" s="116"/>
      <c r="NNZ265" s="116"/>
      <c r="NOA265" s="116"/>
      <c r="NOB265" s="116"/>
      <c r="NOC265" s="116" t="s">
        <v>74</v>
      </c>
      <c r="NOD265" s="116"/>
      <c r="NOE265" s="116"/>
      <c r="NOF265" s="116"/>
      <c r="NOG265" s="116"/>
      <c r="NOH265" s="116"/>
      <c r="NOI265" s="116"/>
      <c r="NOJ265" s="116"/>
      <c r="NOK265" s="116" t="s">
        <v>74</v>
      </c>
      <c r="NOL265" s="116"/>
      <c r="NOM265" s="116"/>
      <c r="NON265" s="116"/>
      <c r="NOO265" s="116"/>
      <c r="NOP265" s="116"/>
      <c r="NOQ265" s="116"/>
      <c r="NOR265" s="116"/>
      <c r="NOS265" s="116" t="s">
        <v>74</v>
      </c>
      <c r="NOT265" s="116"/>
      <c r="NOU265" s="116"/>
      <c r="NOV265" s="116"/>
      <c r="NOW265" s="116"/>
      <c r="NOX265" s="116"/>
      <c r="NOY265" s="116"/>
      <c r="NOZ265" s="116"/>
      <c r="NPA265" s="116" t="s">
        <v>74</v>
      </c>
      <c r="NPB265" s="116"/>
      <c r="NPC265" s="116"/>
      <c r="NPD265" s="116"/>
      <c r="NPE265" s="116"/>
      <c r="NPF265" s="116"/>
      <c r="NPG265" s="116"/>
      <c r="NPH265" s="116"/>
      <c r="NPI265" s="116" t="s">
        <v>74</v>
      </c>
      <c r="NPJ265" s="116"/>
      <c r="NPK265" s="116"/>
      <c r="NPL265" s="116"/>
      <c r="NPM265" s="116"/>
      <c r="NPN265" s="116"/>
      <c r="NPO265" s="116"/>
      <c r="NPP265" s="116"/>
      <c r="NPQ265" s="116" t="s">
        <v>74</v>
      </c>
      <c r="NPR265" s="116"/>
      <c r="NPS265" s="116"/>
      <c r="NPT265" s="116"/>
      <c r="NPU265" s="116"/>
      <c r="NPV265" s="116"/>
      <c r="NPW265" s="116"/>
      <c r="NPX265" s="116"/>
      <c r="NPY265" s="116" t="s">
        <v>74</v>
      </c>
      <c r="NPZ265" s="116"/>
      <c r="NQA265" s="116"/>
      <c r="NQB265" s="116"/>
      <c r="NQC265" s="116"/>
      <c r="NQD265" s="116"/>
      <c r="NQE265" s="116"/>
      <c r="NQF265" s="116"/>
      <c r="NQG265" s="116" t="s">
        <v>74</v>
      </c>
      <c r="NQH265" s="116"/>
      <c r="NQI265" s="116"/>
      <c r="NQJ265" s="116"/>
      <c r="NQK265" s="116"/>
      <c r="NQL265" s="116"/>
      <c r="NQM265" s="116"/>
      <c r="NQN265" s="116"/>
      <c r="NQO265" s="116" t="s">
        <v>74</v>
      </c>
      <c r="NQP265" s="116"/>
      <c r="NQQ265" s="116"/>
      <c r="NQR265" s="116"/>
      <c r="NQS265" s="116"/>
      <c r="NQT265" s="116"/>
      <c r="NQU265" s="116"/>
      <c r="NQV265" s="116"/>
      <c r="NQW265" s="116" t="s">
        <v>74</v>
      </c>
      <c r="NQX265" s="116"/>
      <c r="NQY265" s="116"/>
      <c r="NQZ265" s="116"/>
      <c r="NRA265" s="116"/>
      <c r="NRB265" s="116"/>
      <c r="NRC265" s="116"/>
      <c r="NRD265" s="116"/>
      <c r="NRE265" s="116" t="s">
        <v>74</v>
      </c>
      <c r="NRF265" s="116"/>
      <c r="NRG265" s="116"/>
      <c r="NRH265" s="116"/>
      <c r="NRI265" s="116"/>
      <c r="NRJ265" s="116"/>
      <c r="NRK265" s="116"/>
      <c r="NRL265" s="116"/>
      <c r="NRM265" s="116" t="s">
        <v>74</v>
      </c>
      <c r="NRN265" s="116"/>
      <c r="NRO265" s="116"/>
      <c r="NRP265" s="116"/>
      <c r="NRQ265" s="116"/>
      <c r="NRR265" s="116"/>
      <c r="NRS265" s="116"/>
      <c r="NRT265" s="116"/>
      <c r="NRU265" s="116" t="s">
        <v>74</v>
      </c>
      <c r="NRV265" s="116"/>
      <c r="NRW265" s="116"/>
      <c r="NRX265" s="116"/>
      <c r="NRY265" s="116"/>
      <c r="NRZ265" s="116"/>
      <c r="NSA265" s="116"/>
      <c r="NSB265" s="116"/>
      <c r="NSC265" s="116" t="s">
        <v>74</v>
      </c>
      <c r="NSD265" s="116"/>
      <c r="NSE265" s="116"/>
      <c r="NSF265" s="116"/>
      <c r="NSG265" s="116"/>
      <c r="NSH265" s="116"/>
      <c r="NSI265" s="116"/>
      <c r="NSJ265" s="116"/>
      <c r="NSK265" s="116" t="s">
        <v>74</v>
      </c>
      <c r="NSL265" s="116"/>
      <c r="NSM265" s="116"/>
      <c r="NSN265" s="116"/>
      <c r="NSO265" s="116"/>
      <c r="NSP265" s="116"/>
      <c r="NSQ265" s="116"/>
      <c r="NSR265" s="116"/>
      <c r="NSS265" s="116" t="s">
        <v>74</v>
      </c>
      <c r="NST265" s="116"/>
      <c r="NSU265" s="116"/>
      <c r="NSV265" s="116"/>
      <c r="NSW265" s="116"/>
      <c r="NSX265" s="116"/>
      <c r="NSY265" s="116"/>
      <c r="NSZ265" s="116"/>
      <c r="NTA265" s="116" t="s">
        <v>74</v>
      </c>
      <c r="NTB265" s="116"/>
      <c r="NTC265" s="116"/>
      <c r="NTD265" s="116"/>
      <c r="NTE265" s="116"/>
      <c r="NTF265" s="116"/>
      <c r="NTG265" s="116"/>
      <c r="NTH265" s="116"/>
      <c r="NTI265" s="116" t="s">
        <v>74</v>
      </c>
      <c r="NTJ265" s="116"/>
      <c r="NTK265" s="116"/>
      <c r="NTL265" s="116"/>
      <c r="NTM265" s="116"/>
      <c r="NTN265" s="116"/>
      <c r="NTO265" s="116"/>
      <c r="NTP265" s="116"/>
      <c r="NTQ265" s="116" t="s">
        <v>74</v>
      </c>
      <c r="NTR265" s="116"/>
      <c r="NTS265" s="116"/>
      <c r="NTT265" s="116"/>
      <c r="NTU265" s="116"/>
      <c r="NTV265" s="116"/>
      <c r="NTW265" s="116"/>
      <c r="NTX265" s="116"/>
      <c r="NTY265" s="116" t="s">
        <v>74</v>
      </c>
      <c r="NTZ265" s="116"/>
      <c r="NUA265" s="116"/>
      <c r="NUB265" s="116"/>
      <c r="NUC265" s="116"/>
      <c r="NUD265" s="116"/>
      <c r="NUE265" s="116"/>
      <c r="NUF265" s="116"/>
      <c r="NUG265" s="116" t="s">
        <v>74</v>
      </c>
      <c r="NUH265" s="116"/>
      <c r="NUI265" s="116"/>
      <c r="NUJ265" s="116"/>
      <c r="NUK265" s="116"/>
      <c r="NUL265" s="116"/>
      <c r="NUM265" s="116"/>
      <c r="NUN265" s="116"/>
      <c r="NUO265" s="116" t="s">
        <v>74</v>
      </c>
      <c r="NUP265" s="116"/>
      <c r="NUQ265" s="116"/>
      <c r="NUR265" s="116"/>
      <c r="NUS265" s="116"/>
      <c r="NUT265" s="116"/>
      <c r="NUU265" s="116"/>
      <c r="NUV265" s="116"/>
      <c r="NUW265" s="116" t="s">
        <v>74</v>
      </c>
      <c r="NUX265" s="116"/>
      <c r="NUY265" s="116"/>
      <c r="NUZ265" s="116"/>
      <c r="NVA265" s="116"/>
      <c r="NVB265" s="116"/>
      <c r="NVC265" s="116"/>
      <c r="NVD265" s="116"/>
      <c r="NVE265" s="116" t="s">
        <v>74</v>
      </c>
      <c r="NVF265" s="116"/>
      <c r="NVG265" s="116"/>
      <c r="NVH265" s="116"/>
      <c r="NVI265" s="116"/>
      <c r="NVJ265" s="116"/>
      <c r="NVK265" s="116"/>
      <c r="NVL265" s="116"/>
      <c r="NVM265" s="116" t="s">
        <v>74</v>
      </c>
      <c r="NVN265" s="116"/>
      <c r="NVO265" s="116"/>
      <c r="NVP265" s="116"/>
      <c r="NVQ265" s="116"/>
      <c r="NVR265" s="116"/>
      <c r="NVS265" s="116"/>
      <c r="NVT265" s="116"/>
      <c r="NVU265" s="116" t="s">
        <v>74</v>
      </c>
      <c r="NVV265" s="116"/>
      <c r="NVW265" s="116"/>
      <c r="NVX265" s="116"/>
      <c r="NVY265" s="116"/>
      <c r="NVZ265" s="116"/>
      <c r="NWA265" s="116"/>
      <c r="NWB265" s="116"/>
      <c r="NWC265" s="116" t="s">
        <v>74</v>
      </c>
      <c r="NWD265" s="116"/>
      <c r="NWE265" s="116"/>
      <c r="NWF265" s="116"/>
      <c r="NWG265" s="116"/>
      <c r="NWH265" s="116"/>
      <c r="NWI265" s="116"/>
      <c r="NWJ265" s="116"/>
      <c r="NWK265" s="116" t="s">
        <v>74</v>
      </c>
      <c r="NWL265" s="116"/>
      <c r="NWM265" s="116"/>
      <c r="NWN265" s="116"/>
      <c r="NWO265" s="116"/>
      <c r="NWP265" s="116"/>
      <c r="NWQ265" s="116"/>
      <c r="NWR265" s="116"/>
      <c r="NWS265" s="116" t="s">
        <v>74</v>
      </c>
      <c r="NWT265" s="116"/>
      <c r="NWU265" s="116"/>
      <c r="NWV265" s="116"/>
      <c r="NWW265" s="116"/>
      <c r="NWX265" s="116"/>
      <c r="NWY265" s="116"/>
      <c r="NWZ265" s="116"/>
      <c r="NXA265" s="116" t="s">
        <v>74</v>
      </c>
      <c r="NXB265" s="116"/>
      <c r="NXC265" s="116"/>
      <c r="NXD265" s="116"/>
      <c r="NXE265" s="116"/>
      <c r="NXF265" s="116"/>
      <c r="NXG265" s="116"/>
      <c r="NXH265" s="116"/>
      <c r="NXI265" s="116" t="s">
        <v>74</v>
      </c>
      <c r="NXJ265" s="116"/>
      <c r="NXK265" s="116"/>
      <c r="NXL265" s="116"/>
      <c r="NXM265" s="116"/>
      <c r="NXN265" s="116"/>
      <c r="NXO265" s="116"/>
      <c r="NXP265" s="116"/>
      <c r="NXQ265" s="116" t="s">
        <v>74</v>
      </c>
      <c r="NXR265" s="116"/>
      <c r="NXS265" s="116"/>
      <c r="NXT265" s="116"/>
      <c r="NXU265" s="116"/>
      <c r="NXV265" s="116"/>
      <c r="NXW265" s="116"/>
      <c r="NXX265" s="116"/>
      <c r="NXY265" s="116" t="s">
        <v>74</v>
      </c>
      <c r="NXZ265" s="116"/>
      <c r="NYA265" s="116"/>
      <c r="NYB265" s="116"/>
      <c r="NYC265" s="116"/>
      <c r="NYD265" s="116"/>
      <c r="NYE265" s="116"/>
      <c r="NYF265" s="116"/>
      <c r="NYG265" s="116" t="s">
        <v>74</v>
      </c>
      <c r="NYH265" s="116"/>
      <c r="NYI265" s="116"/>
      <c r="NYJ265" s="116"/>
      <c r="NYK265" s="116"/>
      <c r="NYL265" s="116"/>
      <c r="NYM265" s="116"/>
      <c r="NYN265" s="116"/>
      <c r="NYO265" s="116" t="s">
        <v>74</v>
      </c>
      <c r="NYP265" s="116"/>
      <c r="NYQ265" s="116"/>
      <c r="NYR265" s="116"/>
      <c r="NYS265" s="116"/>
      <c r="NYT265" s="116"/>
      <c r="NYU265" s="116"/>
      <c r="NYV265" s="116"/>
      <c r="NYW265" s="116" t="s">
        <v>74</v>
      </c>
      <c r="NYX265" s="116"/>
      <c r="NYY265" s="116"/>
      <c r="NYZ265" s="116"/>
      <c r="NZA265" s="116"/>
      <c r="NZB265" s="116"/>
      <c r="NZC265" s="116"/>
      <c r="NZD265" s="116"/>
      <c r="NZE265" s="116" t="s">
        <v>74</v>
      </c>
      <c r="NZF265" s="116"/>
      <c r="NZG265" s="116"/>
      <c r="NZH265" s="116"/>
      <c r="NZI265" s="116"/>
      <c r="NZJ265" s="116"/>
      <c r="NZK265" s="116"/>
      <c r="NZL265" s="116"/>
      <c r="NZM265" s="116" t="s">
        <v>74</v>
      </c>
      <c r="NZN265" s="116"/>
      <c r="NZO265" s="116"/>
      <c r="NZP265" s="116"/>
      <c r="NZQ265" s="116"/>
      <c r="NZR265" s="116"/>
      <c r="NZS265" s="116"/>
      <c r="NZT265" s="116"/>
      <c r="NZU265" s="116" t="s">
        <v>74</v>
      </c>
      <c r="NZV265" s="116"/>
      <c r="NZW265" s="116"/>
      <c r="NZX265" s="116"/>
      <c r="NZY265" s="116"/>
      <c r="NZZ265" s="116"/>
      <c r="OAA265" s="116"/>
      <c r="OAB265" s="116"/>
      <c r="OAC265" s="116" t="s">
        <v>74</v>
      </c>
      <c r="OAD265" s="116"/>
      <c r="OAE265" s="116"/>
      <c r="OAF265" s="116"/>
      <c r="OAG265" s="116"/>
      <c r="OAH265" s="116"/>
      <c r="OAI265" s="116"/>
      <c r="OAJ265" s="116"/>
      <c r="OAK265" s="116" t="s">
        <v>74</v>
      </c>
      <c r="OAL265" s="116"/>
      <c r="OAM265" s="116"/>
      <c r="OAN265" s="116"/>
      <c r="OAO265" s="116"/>
      <c r="OAP265" s="116"/>
      <c r="OAQ265" s="116"/>
      <c r="OAR265" s="116"/>
      <c r="OAS265" s="116" t="s">
        <v>74</v>
      </c>
      <c r="OAT265" s="116"/>
      <c r="OAU265" s="116"/>
      <c r="OAV265" s="116"/>
      <c r="OAW265" s="116"/>
      <c r="OAX265" s="116"/>
      <c r="OAY265" s="116"/>
      <c r="OAZ265" s="116"/>
      <c r="OBA265" s="116" t="s">
        <v>74</v>
      </c>
      <c r="OBB265" s="116"/>
      <c r="OBC265" s="116"/>
      <c r="OBD265" s="116"/>
      <c r="OBE265" s="116"/>
      <c r="OBF265" s="116"/>
      <c r="OBG265" s="116"/>
      <c r="OBH265" s="116"/>
      <c r="OBI265" s="116" t="s">
        <v>74</v>
      </c>
      <c r="OBJ265" s="116"/>
      <c r="OBK265" s="116"/>
      <c r="OBL265" s="116"/>
      <c r="OBM265" s="116"/>
      <c r="OBN265" s="116"/>
      <c r="OBO265" s="116"/>
      <c r="OBP265" s="116"/>
      <c r="OBQ265" s="116" t="s">
        <v>74</v>
      </c>
      <c r="OBR265" s="116"/>
      <c r="OBS265" s="116"/>
      <c r="OBT265" s="116"/>
      <c r="OBU265" s="116"/>
      <c r="OBV265" s="116"/>
      <c r="OBW265" s="116"/>
      <c r="OBX265" s="116"/>
      <c r="OBY265" s="116" t="s">
        <v>74</v>
      </c>
      <c r="OBZ265" s="116"/>
      <c r="OCA265" s="116"/>
      <c r="OCB265" s="116"/>
      <c r="OCC265" s="116"/>
      <c r="OCD265" s="116"/>
      <c r="OCE265" s="116"/>
      <c r="OCF265" s="116"/>
      <c r="OCG265" s="116" t="s">
        <v>74</v>
      </c>
      <c r="OCH265" s="116"/>
      <c r="OCI265" s="116"/>
      <c r="OCJ265" s="116"/>
      <c r="OCK265" s="116"/>
      <c r="OCL265" s="116"/>
      <c r="OCM265" s="116"/>
      <c r="OCN265" s="116"/>
      <c r="OCO265" s="116" t="s">
        <v>74</v>
      </c>
      <c r="OCP265" s="116"/>
      <c r="OCQ265" s="116"/>
      <c r="OCR265" s="116"/>
      <c r="OCS265" s="116"/>
      <c r="OCT265" s="116"/>
      <c r="OCU265" s="116"/>
      <c r="OCV265" s="116"/>
      <c r="OCW265" s="116" t="s">
        <v>74</v>
      </c>
      <c r="OCX265" s="116"/>
      <c r="OCY265" s="116"/>
      <c r="OCZ265" s="116"/>
      <c r="ODA265" s="116"/>
      <c r="ODB265" s="116"/>
      <c r="ODC265" s="116"/>
      <c r="ODD265" s="116"/>
      <c r="ODE265" s="116" t="s">
        <v>74</v>
      </c>
      <c r="ODF265" s="116"/>
      <c r="ODG265" s="116"/>
      <c r="ODH265" s="116"/>
      <c r="ODI265" s="116"/>
      <c r="ODJ265" s="116"/>
      <c r="ODK265" s="116"/>
      <c r="ODL265" s="116"/>
      <c r="ODM265" s="116" t="s">
        <v>74</v>
      </c>
      <c r="ODN265" s="116"/>
      <c r="ODO265" s="116"/>
      <c r="ODP265" s="116"/>
      <c r="ODQ265" s="116"/>
      <c r="ODR265" s="116"/>
      <c r="ODS265" s="116"/>
      <c r="ODT265" s="116"/>
      <c r="ODU265" s="116" t="s">
        <v>74</v>
      </c>
      <c r="ODV265" s="116"/>
      <c r="ODW265" s="116"/>
      <c r="ODX265" s="116"/>
      <c r="ODY265" s="116"/>
      <c r="ODZ265" s="116"/>
      <c r="OEA265" s="116"/>
      <c r="OEB265" s="116"/>
      <c r="OEC265" s="116" t="s">
        <v>74</v>
      </c>
      <c r="OED265" s="116"/>
      <c r="OEE265" s="116"/>
      <c r="OEF265" s="116"/>
      <c r="OEG265" s="116"/>
      <c r="OEH265" s="116"/>
      <c r="OEI265" s="116"/>
      <c r="OEJ265" s="116"/>
      <c r="OEK265" s="116" t="s">
        <v>74</v>
      </c>
      <c r="OEL265" s="116"/>
      <c r="OEM265" s="116"/>
      <c r="OEN265" s="116"/>
      <c r="OEO265" s="116"/>
      <c r="OEP265" s="116"/>
      <c r="OEQ265" s="116"/>
      <c r="OER265" s="116"/>
      <c r="OES265" s="116" t="s">
        <v>74</v>
      </c>
      <c r="OET265" s="116"/>
      <c r="OEU265" s="116"/>
      <c r="OEV265" s="116"/>
      <c r="OEW265" s="116"/>
      <c r="OEX265" s="116"/>
      <c r="OEY265" s="116"/>
      <c r="OEZ265" s="116"/>
      <c r="OFA265" s="116" t="s">
        <v>74</v>
      </c>
      <c r="OFB265" s="116"/>
      <c r="OFC265" s="116"/>
      <c r="OFD265" s="116"/>
      <c r="OFE265" s="116"/>
      <c r="OFF265" s="116"/>
      <c r="OFG265" s="116"/>
      <c r="OFH265" s="116"/>
      <c r="OFI265" s="116" t="s">
        <v>74</v>
      </c>
      <c r="OFJ265" s="116"/>
      <c r="OFK265" s="116"/>
      <c r="OFL265" s="116"/>
      <c r="OFM265" s="116"/>
      <c r="OFN265" s="116"/>
      <c r="OFO265" s="116"/>
      <c r="OFP265" s="116"/>
      <c r="OFQ265" s="116" t="s">
        <v>74</v>
      </c>
      <c r="OFR265" s="116"/>
      <c r="OFS265" s="116"/>
      <c r="OFT265" s="116"/>
      <c r="OFU265" s="116"/>
      <c r="OFV265" s="116"/>
      <c r="OFW265" s="116"/>
      <c r="OFX265" s="116"/>
      <c r="OFY265" s="116" t="s">
        <v>74</v>
      </c>
      <c r="OFZ265" s="116"/>
      <c r="OGA265" s="116"/>
      <c r="OGB265" s="116"/>
      <c r="OGC265" s="116"/>
      <c r="OGD265" s="116"/>
      <c r="OGE265" s="116"/>
      <c r="OGF265" s="116"/>
      <c r="OGG265" s="116" t="s">
        <v>74</v>
      </c>
      <c r="OGH265" s="116"/>
      <c r="OGI265" s="116"/>
      <c r="OGJ265" s="116"/>
      <c r="OGK265" s="116"/>
      <c r="OGL265" s="116"/>
      <c r="OGM265" s="116"/>
      <c r="OGN265" s="116"/>
      <c r="OGO265" s="116" t="s">
        <v>74</v>
      </c>
      <c r="OGP265" s="116"/>
      <c r="OGQ265" s="116"/>
      <c r="OGR265" s="116"/>
      <c r="OGS265" s="116"/>
      <c r="OGT265" s="116"/>
      <c r="OGU265" s="116"/>
      <c r="OGV265" s="116"/>
      <c r="OGW265" s="116" t="s">
        <v>74</v>
      </c>
      <c r="OGX265" s="116"/>
      <c r="OGY265" s="116"/>
      <c r="OGZ265" s="116"/>
      <c r="OHA265" s="116"/>
      <c r="OHB265" s="116"/>
      <c r="OHC265" s="116"/>
      <c r="OHD265" s="116"/>
      <c r="OHE265" s="116" t="s">
        <v>74</v>
      </c>
      <c r="OHF265" s="116"/>
      <c r="OHG265" s="116"/>
      <c r="OHH265" s="116"/>
      <c r="OHI265" s="116"/>
      <c r="OHJ265" s="116"/>
      <c r="OHK265" s="116"/>
      <c r="OHL265" s="116"/>
      <c r="OHM265" s="116" t="s">
        <v>74</v>
      </c>
      <c r="OHN265" s="116"/>
      <c r="OHO265" s="116"/>
      <c r="OHP265" s="116"/>
      <c r="OHQ265" s="116"/>
      <c r="OHR265" s="116"/>
      <c r="OHS265" s="116"/>
      <c r="OHT265" s="116"/>
      <c r="OHU265" s="116" t="s">
        <v>74</v>
      </c>
      <c r="OHV265" s="116"/>
      <c r="OHW265" s="116"/>
      <c r="OHX265" s="116"/>
      <c r="OHY265" s="116"/>
      <c r="OHZ265" s="116"/>
      <c r="OIA265" s="116"/>
      <c r="OIB265" s="116"/>
      <c r="OIC265" s="116" t="s">
        <v>74</v>
      </c>
      <c r="OID265" s="116"/>
      <c r="OIE265" s="116"/>
      <c r="OIF265" s="116"/>
      <c r="OIG265" s="116"/>
      <c r="OIH265" s="116"/>
      <c r="OII265" s="116"/>
      <c r="OIJ265" s="116"/>
      <c r="OIK265" s="116" t="s">
        <v>74</v>
      </c>
      <c r="OIL265" s="116"/>
      <c r="OIM265" s="116"/>
      <c r="OIN265" s="116"/>
      <c r="OIO265" s="116"/>
      <c r="OIP265" s="116"/>
      <c r="OIQ265" s="116"/>
      <c r="OIR265" s="116"/>
      <c r="OIS265" s="116" t="s">
        <v>74</v>
      </c>
      <c r="OIT265" s="116"/>
      <c r="OIU265" s="116"/>
      <c r="OIV265" s="116"/>
      <c r="OIW265" s="116"/>
      <c r="OIX265" s="116"/>
      <c r="OIY265" s="116"/>
      <c r="OIZ265" s="116"/>
      <c r="OJA265" s="116" t="s">
        <v>74</v>
      </c>
      <c r="OJB265" s="116"/>
      <c r="OJC265" s="116"/>
      <c r="OJD265" s="116"/>
      <c r="OJE265" s="116"/>
      <c r="OJF265" s="116"/>
      <c r="OJG265" s="116"/>
      <c r="OJH265" s="116"/>
      <c r="OJI265" s="116" t="s">
        <v>74</v>
      </c>
      <c r="OJJ265" s="116"/>
      <c r="OJK265" s="116"/>
      <c r="OJL265" s="116"/>
      <c r="OJM265" s="116"/>
      <c r="OJN265" s="116"/>
      <c r="OJO265" s="116"/>
      <c r="OJP265" s="116"/>
      <c r="OJQ265" s="116" t="s">
        <v>74</v>
      </c>
      <c r="OJR265" s="116"/>
      <c r="OJS265" s="116"/>
      <c r="OJT265" s="116"/>
      <c r="OJU265" s="116"/>
      <c r="OJV265" s="116"/>
      <c r="OJW265" s="116"/>
      <c r="OJX265" s="116"/>
      <c r="OJY265" s="116" t="s">
        <v>74</v>
      </c>
      <c r="OJZ265" s="116"/>
      <c r="OKA265" s="116"/>
      <c r="OKB265" s="116"/>
      <c r="OKC265" s="116"/>
      <c r="OKD265" s="116"/>
      <c r="OKE265" s="116"/>
      <c r="OKF265" s="116"/>
      <c r="OKG265" s="116" t="s">
        <v>74</v>
      </c>
      <c r="OKH265" s="116"/>
      <c r="OKI265" s="116"/>
      <c r="OKJ265" s="116"/>
      <c r="OKK265" s="116"/>
      <c r="OKL265" s="116"/>
      <c r="OKM265" s="116"/>
      <c r="OKN265" s="116"/>
      <c r="OKO265" s="116" t="s">
        <v>74</v>
      </c>
      <c r="OKP265" s="116"/>
      <c r="OKQ265" s="116"/>
      <c r="OKR265" s="116"/>
      <c r="OKS265" s="116"/>
      <c r="OKT265" s="116"/>
      <c r="OKU265" s="116"/>
      <c r="OKV265" s="116"/>
      <c r="OKW265" s="116" t="s">
        <v>74</v>
      </c>
      <c r="OKX265" s="116"/>
      <c r="OKY265" s="116"/>
      <c r="OKZ265" s="116"/>
      <c r="OLA265" s="116"/>
      <c r="OLB265" s="116"/>
      <c r="OLC265" s="116"/>
      <c r="OLD265" s="116"/>
      <c r="OLE265" s="116" t="s">
        <v>74</v>
      </c>
      <c r="OLF265" s="116"/>
      <c r="OLG265" s="116"/>
      <c r="OLH265" s="116"/>
      <c r="OLI265" s="116"/>
      <c r="OLJ265" s="116"/>
      <c r="OLK265" s="116"/>
      <c r="OLL265" s="116"/>
      <c r="OLM265" s="116" t="s">
        <v>74</v>
      </c>
      <c r="OLN265" s="116"/>
      <c r="OLO265" s="116"/>
      <c r="OLP265" s="116"/>
      <c r="OLQ265" s="116"/>
      <c r="OLR265" s="116"/>
      <c r="OLS265" s="116"/>
      <c r="OLT265" s="116"/>
      <c r="OLU265" s="116" t="s">
        <v>74</v>
      </c>
      <c r="OLV265" s="116"/>
      <c r="OLW265" s="116"/>
      <c r="OLX265" s="116"/>
      <c r="OLY265" s="116"/>
      <c r="OLZ265" s="116"/>
      <c r="OMA265" s="116"/>
      <c r="OMB265" s="116"/>
      <c r="OMC265" s="116" t="s">
        <v>74</v>
      </c>
      <c r="OMD265" s="116"/>
      <c r="OME265" s="116"/>
      <c r="OMF265" s="116"/>
      <c r="OMG265" s="116"/>
      <c r="OMH265" s="116"/>
      <c r="OMI265" s="116"/>
      <c r="OMJ265" s="116"/>
      <c r="OMK265" s="116" t="s">
        <v>74</v>
      </c>
      <c r="OML265" s="116"/>
      <c r="OMM265" s="116"/>
      <c r="OMN265" s="116"/>
      <c r="OMO265" s="116"/>
      <c r="OMP265" s="116"/>
      <c r="OMQ265" s="116"/>
      <c r="OMR265" s="116"/>
      <c r="OMS265" s="116" t="s">
        <v>74</v>
      </c>
      <c r="OMT265" s="116"/>
      <c r="OMU265" s="116"/>
      <c r="OMV265" s="116"/>
      <c r="OMW265" s="116"/>
      <c r="OMX265" s="116"/>
      <c r="OMY265" s="116"/>
      <c r="OMZ265" s="116"/>
      <c r="ONA265" s="116" t="s">
        <v>74</v>
      </c>
      <c r="ONB265" s="116"/>
      <c r="ONC265" s="116"/>
      <c r="OND265" s="116"/>
      <c r="ONE265" s="116"/>
      <c r="ONF265" s="116"/>
      <c r="ONG265" s="116"/>
      <c r="ONH265" s="116"/>
      <c r="ONI265" s="116" t="s">
        <v>74</v>
      </c>
      <c r="ONJ265" s="116"/>
      <c r="ONK265" s="116"/>
      <c r="ONL265" s="116"/>
      <c r="ONM265" s="116"/>
      <c r="ONN265" s="116"/>
      <c r="ONO265" s="116"/>
      <c r="ONP265" s="116"/>
      <c r="ONQ265" s="116" t="s">
        <v>74</v>
      </c>
      <c r="ONR265" s="116"/>
      <c r="ONS265" s="116"/>
      <c r="ONT265" s="116"/>
      <c r="ONU265" s="116"/>
      <c r="ONV265" s="116"/>
      <c r="ONW265" s="116"/>
      <c r="ONX265" s="116"/>
      <c r="ONY265" s="116" t="s">
        <v>74</v>
      </c>
      <c r="ONZ265" s="116"/>
      <c r="OOA265" s="116"/>
      <c r="OOB265" s="116"/>
      <c r="OOC265" s="116"/>
      <c r="OOD265" s="116"/>
      <c r="OOE265" s="116"/>
      <c r="OOF265" s="116"/>
      <c r="OOG265" s="116" t="s">
        <v>74</v>
      </c>
      <c r="OOH265" s="116"/>
      <c r="OOI265" s="116"/>
      <c r="OOJ265" s="116"/>
      <c r="OOK265" s="116"/>
      <c r="OOL265" s="116"/>
      <c r="OOM265" s="116"/>
      <c r="OON265" s="116"/>
      <c r="OOO265" s="116" t="s">
        <v>74</v>
      </c>
      <c r="OOP265" s="116"/>
      <c r="OOQ265" s="116"/>
      <c r="OOR265" s="116"/>
      <c r="OOS265" s="116"/>
      <c r="OOT265" s="116"/>
      <c r="OOU265" s="116"/>
      <c r="OOV265" s="116"/>
      <c r="OOW265" s="116" t="s">
        <v>74</v>
      </c>
      <c r="OOX265" s="116"/>
      <c r="OOY265" s="116"/>
      <c r="OOZ265" s="116"/>
      <c r="OPA265" s="116"/>
      <c r="OPB265" s="116"/>
      <c r="OPC265" s="116"/>
      <c r="OPD265" s="116"/>
      <c r="OPE265" s="116" t="s">
        <v>74</v>
      </c>
      <c r="OPF265" s="116"/>
      <c r="OPG265" s="116"/>
      <c r="OPH265" s="116"/>
      <c r="OPI265" s="116"/>
      <c r="OPJ265" s="116"/>
      <c r="OPK265" s="116"/>
      <c r="OPL265" s="116"/>
      <c r="OPM265" s="116" t="s">
        <v>74</v>
      </c>
      <c r="OPN265" s="116"/>
      <c r="OPO265" s="116"/>
      <c r="OPP265" s="116"/>
      <c r="OPQ265" s="116"/>
      <c r="OPR265" s="116"/>
      <c r="OPS265" s="116"/>
      <c r="OPT265" s="116"/>
      <c r="OPU265" s="116" t="s">
        <v>74</v>
      </c>
      <c r="OPV265" s="116"/>
      <c r="OPW265" s="116"/>
      <c r="OPX265" s="116"/>
      <c r="OPY265" s="116"/>
      <c r="OPZ265" s="116"/>
      <c r="OQA265" s="116"/>
      <c r="OQB265" s="116"/>
      <c r="OQC265" s="116" t="s">
        <v>74</v>
      </c>
      <c r="OQD265" s="116"/>
      <c r="OQE265" s="116"/>
      <c r="OQF265" s="116"/>
      <c r="OQG265" s="116"/>
      <c r="OQH265" s="116"/>
      <c r="OQI265" s="116"/>
      <c r="OQJ265" s="116"/>
      <c r="OQK265" s="116" t="s">
        <v>74</v>
      </c>
      <c r="OQL265" s="116"/>
      <c r="OQM265" s="116"/>
      <c r="OQN265" s="116"/>
      <c r="OQO265" s="116"/>
      <c r="OQP265" s="116"/>
      <c r="OQQ265" s="116"/>
      <c r="OQR265" s="116"/>
      <c r="OQS265" s="116" t="s">
        <v>74</v>
      </c>
      <c r="OQT265" s="116"/>
      <c r="OQU265" s="116"/>
      <c r="OQV265" s="116"/>
      <c r="OQW265" s="116"/>
      <c r="OQX265" s="116"/>
      <c r="OQY265" s="116"/>
      <c r="OQZ265" s="116"/>
      <c r="ORA265" s="116" t="s">
        <v>74</v>
      </c>
      <c r="ORB265" s="116"/>
      <c r="ORC265" s="116"/>
      <c r="ORD265" s="116"/>
      <c r="ORE265" s="116"/>
      <c r="ORF265" s="116"/>
      <c r="ORG265" s="116"/>
      <c r="ORH265" s="116"/>
      <c r="ORI265" s="116" t="s">
        <v>74</v>
      </c>
      <c r="ORJ265" s="116"/>
      <c r="ORK265" s="116"/>
      <c r="ORL265" s="116"/>
      <c r="ORM265" s="116"/>
      <c r="ORN265" s="116"/>
      <c r="ORO265" s="116"/>
      <c r="ORP265" s="116"/>
      <c r="ORQ265" s="116" t="s">
        <v>74</v>
      </c>
      <c r="ORR265" s="116"/>
      <c r="ORS265" s="116"/>
      <c r="ORT265" s="116"/>
      <c r="ORU265" s="116"/>
      <c r="ORV265" s="116"/>
      <c r="ORW265" s="116"/>
      <c r="ORX265" s="116"/>
      <c r="ORY265" s="116" t="s">
        <v>74</v>
      </c>
      <c r="ORZ265" s="116"/>
      <c r="OSA265" s="116"/>
      <c r="OSB265" s="116"/>
      <c r="OSC265" s="116"/>
      <c r="OSD265" s="116"/>
      <c r="OSE265" s="116"/>
      <c r="OSF265" s="116"/>
      <c r="OSG265" s="116" t="s">
        <v>74</v>
      </c>
      <c r="OSH265" s="116"/>
      <c r="OSI265" s="116"/>
      <c r="OSJ265" s="116"/>
      <c r="OSK265" s="116"/>
      <c r="OSL265" s="116"/>
      <c r="OSM265" s="116"/>
      <c r="OSN265" s="116"/>
      <c r="OSO265" s="116" t="s">
        <v>74</v>
      </c>
      <c r="OSP265" s="116"/>
      <c r="OSQ265" s="116"/>
      <c r="OSR265" s="116"/>
      <c r="OSS265" s="116"/>
      <c r="OST265" s="116"/>
      <c r="OSU265" s="116"/>
      <c r="OSV265" s="116"/>
      <c r="OSW265" s="116" t="s">
        <v>74</v>
      </c>
      <c r="OSX265" s="116"/>
      <c r="OSY265" s="116"/>
      <c r="OSZ265" s="116"/>
      <c r="OTA265" s="116"/>
      <c r="OTB265" s="116"/>
      <c r="OTC265" s="116"/>
      <c r="OTD265" s="116"/>
      <c r="OTE265" s="116" t="s">
        <v>74</v>
      </c>
      <c r="OTF265" s="116"/>
      <c r="OTG265" s="116"/>
      <c r="OTH265" s="116"/>
      <c r="OTI265" s="116"/>
      <c r="OTJ265" s="116"/>
      <c r="OTK265" s="116"/>
      <c r="OTL265" s="116"/>
      <c r="OTM265" s="116" t="s">
        <v>74</v>
      </c>
      <c r="OTN265" s="116"/>
      <c r="OTO265" s="116"/>
      <c r="OTP265" s="116"/>
      <c r="OTQ265" s="116"/>
      <c r="OTR265" s="116"/>
      <c r="OTS265" s="116"/>
      <c r="OTT265" s="116"/>
      <c r="OTU265" s="116" t="s">
        <v>74</v>
      </c>
      <c r="OTV265" s="116"/>
      <c r="OTW265" s="116"/>
      <c r="OTX265" s="116"/>
      <c r="OTY265" s="116"/>
      <c r="OTZ265" s="116"/>
      <c r="OUA265" s="116"/>
      <c r="OUB265" s="116"/>
      <c r="OUC265" s="116" t="s">
        <v>74</v>
      </c>
      <c r="OUD265" s="116"/>
      <c r="OUE265" s="116"/>
      <c r="OUF265" s="116"/>
      <c r="OUG265" s="116"/>
      <c r="OUH265" s="116"/>
      <c r="OUI265" s="116"/>
      <c r="OUJ265" s="116"/>
      <c r="OUK265" s="116" t="s">
        <v>74</v>
      </c>
      <c r="OUL265" s="116"/>
      <c r="OUM265" s="116"/>
      <c r="OUN265" s="116"/>
      <c r="OUO265" s="116"/>
      <c r="OUP265" s="116"/>
      <c r="OUQ265" s="116"/>
      <c r="OUR265" s="116"/>
      <c r="OUS265" s="116" t="s">
        <v>74</v>
      </c>
      <c r="OUT265" s="116"/>
      <c r="OUU265" s="116"/>
      <c r="OUV265" s="116"/>
      <c r="OUW265" s="116"/>
      <c r="OUX265" s="116"/>
      <c r="OUY265" s="116"/>
      <c r="OUZ265" s="116"/>
      <c r="OVA265" s="116" t="s">
        <v>74</v>
      </c>
      <c r="OVB265" s="116"/>
      <c r="OVC265" s="116"/>
      <c r="OVD265" s="116"/>
      <c r="OVE265" s="116"/>
      <c r="OVF265" s="116"/>
      <c r="OVG265" s="116"/>
      <c r="OVH265" s="116"/>
      <c r="OVI265" s="116" t="s">
        <v>74</v>
      </c>
      <c r="OVJ265" s="116"/>
      <c r="OVK265" s="116"/>
      <c r="OVL265" s="116"/>
      <c r="OVM265" s="116"/>
      <c r="OVN265" s="116"/>
      <c r="OVO265" s="116"/>
      <c r="OVP265" s="116"/>
      <c r="OVQ265" s="116" t="s">
        <v>74</v>
      </c>
      <c r="OVR265" s="116"/>
      <c r="OVS265" s="116"/>
      <c r="OVT265" s="116"/>
      <c r="OVU265" s="116"/>
      <c r="OVV265" s="116"/>
      <c r="OVW265" s="116"/>
      <c r="OVX265" s="116"/>
      <c r="OVY265" s="116" t="s">
        <v>74</v>
      </c>
      <c r="OVZ265" s="116"/>
      <c r="OWA265" s="116"/>
      <c r="OWB265" s="116"/>
      <c r="OWC265" s="116"/>
      <c r="OWD265" s="116"/>
      <c r="OWE265" s="116"/>
      <c r="OWF265" s="116"/>
      <c r="OWG265" s="116" t="s">
        <v>74</v>
      </c>
      <c r="OWH265" s="116"/>
      <c r="OWI265" s="116"/>
      <c r="OWJ265" s="116"/>
      <c r="OWK265" s="116"/>
      <c r="OWL265" s="116"/>
      <c r="OWM265" s="116"/>
      <c r="OWN265" s="116"/>
      <c r="OWO265" s="116" t="s">
        <v>74</v>
      </c>
      <c r="OWP265" s="116"/>
      <c r="OWQ265" s="116"/>
      <c r="OWR265" s="116"/>
      <c r="OWS265" s="116"/>
      <c r="OWT265" s="116"/>
      <c r="OWU265" s="116"/>
      <c r="OWV265" s="116"/>
      <c r="OWW265" s="116" t="s">
        <v>74</v>
      </c>
      <c r="OWX265" s="116"/>
      <c r="OWY265" s="116"/>
      <c r="OWZ265" s="116"/>
      <c r="OXA265" s="116"/>
      <c r="OXB265" s="116"/>
      <c r="OXC265" s="116"/>
      <c r="OXD265" s="116"/>
      <c r="OXE265" s="116" t="s">
        <v>74</v>
      </c>
      <c r="OXF265" s="116"/>
      <c r="OXG265" s="116"/>
      <c r="OXH265" s="116"/>
      <c r="OXI265" s="116"/>
      <c r="OXJ265" s="116"/>
      <c r="OXK265" s="116"/>
      <c r="OXL265" s="116"/>
      <c r="OXM265" s="116" t="s">
        <v>74</v>
      </c>
      <c r="OXN265" s="116"/>
      <c r="OXO265" s="116"/>
      <c r="OXP265" s="116"/>
      <c r="OXQ265" s="116"/>
      <c r="OXR265" s="116"/>
      <c r="OXS265" s="116"/>
      <c r="OXT265" s="116"/>
      <c r="OXU265" s="116" t="s">
        <v>74</v>
      </c>
      <c r="OXV265" s="116"/>
      <c r="OXW265" s="116"/>
      <c r="OXX265" s="116"/>
      <c r="OXY265" s="116"/>
      <c r="OXZ265" s="116"/>
      <c r="OYA265" s="116"/>
      <c r="OYB265" s="116"/>
      <c r="OYC265" s="116" t="s">
        <v>74</v>
      </c>
      <c r="OYD265" s="116"/>
      <c r="OYE265" s="116"/>
      <c r="OYF265" s="116"/>
      <c r="OYG265" s="116"/>
      <c r="OYH265" s="116"/>
      <c r="OYI265" s="116"/>
      <c r="OYJ265" s="116"/>
      <c r="OYK265" s="116" t="s">
        <v>74</v>
      </c>
      <c r="OYL265" s="116"/>
      <c r="OYM265" s="116"/>
      <c r="OYN265" s="116"/>
      <c r="OYO265" s="116"/>
      <c r="OYP265" s="116"/>
      <c r="OYQ265" s="116"/>
      <c r="OYR265" s="116"/>
      <c r="OYS265" s="116" t="s">
        <v>74</v>
      </c>
      <c r="OYT265" s="116"/>
      <c r="OYU265" s="116"/>
      <c r="OYV265" s="116"/>
      <c r="OYW265" s="116"/>
      <c r="OYX265" s="116"/>
      <c r="OYY265" s="116"/>
      <c r="OYZ265" s="116"/>
      <c r="OZA265" s="116" t="s">
        <v>74</v>
      </c>
      <c r="OZB265" s="116"/>
      <c r="OZC265" s="116"/>
      <c r="OZD265" s="116"/>
      <c r="OZE265" s="116"/>
      <c r="OZF265" s="116"/>
      <c r="OZG265" s="116"/>
      <c r="OZH265" s="116"/>
      <c r="OZI265" s="116" t="s">
        <v>74</v>
      </c>
      <c r="OZJ265" s="116"/>
      <c r="OZK265" s="116"/>
      <c r="OZL265" s="116"/>
      <c r="OZM265" s="116"/>
      <c r="OZN265" s="116"/>
      <c r="OZO265" s="116"/>
      <c r="OZP265" s="116"/>
      <c r="OZQ265" s="116" t="s">
        <v>74</v>
      </c>
      <c r="OZR265" s="116"/>
      <c r="OZS265" s="116"/>
      <c r="OZT265" s="116"/>
      <c r="OZU265" s="116"/>
      <c r="OZV265" s="116"/>
      <c r="OZW265" s="116"/>
      <c r="OZX265" s="116"/>
      <c r="OZY265" s="116" t="s">
        <v>74</v>
      </c>
      <c r="OZZ265" s="116"/>
      <c r="PAA265" s="116"/>
      <c r="PAB265" s="116"/>
      <c r="PAC265" s="116"/>
      <c r="PAD265" s="116"/>
      <c r="PAE265" s="116"/>
      <c r="PAF265" s="116"/>
      <c r="PAG265" s="116" t="s">
        <v>74</v>
      </c>
      <c r="PAH265" s="116"/>
      <c r="PAI265" s="116"/>
      <c r="PAJ265" s="116"/>
      <c r="PAK265" s="116"/>
      <c r="PAL265" s="116"/>
      <c r="PAM265" s="116"/>
      <c r="PAN265" s="116"/>
      <c r="PAO265" s="116" t="s">
        <v>74</v>
      </c>
      <c r="PAP265" s="116"/>
      <c r="PAQ265" s="116"/>
      <c r="PAR265" s="116"/>
      <c r="PAS265" s="116"/>
      <c r="PAT265" s="116"/>
      <c r="PAU265" s="116"/>
      <c r="PAV265" s="116"/>
      <c r="PAW265" s="116" t="s">
        <v>74</v>
      </c>
      <c r="PAX265" s="116"/>
      <c r="PAY265" s="116"/>
      <c r="PAZ265" s="116"/>
      <c r="PBA265" s="116"/>
      <c r="PBB265" s="116"/>
      <c r="PBC265" s="116"/>
      <c r="PBD265" s="116"/>
      <c r="PBE265" s="116" t="s">
        <v>74</v>
      </c>
      <c r="PBF265" s="116"/>
      <c r="PBG265" s="116"/>
      <c r="PBH265" s="116"/>
      <c r="PBI265" s="116"/>
      <c r="PBJ265" s="116"/>
      <c r="PBK265" s="116"/>
      <c r="PBL265" s="116"/>
      <c r="PBM265" s="116" t="s">
        <v>74</v>
      </c>
      <c r="PBN265" s="116"/>
      <c r="PBO265" s="116"/>
      <c r="PBP265" s="116"/>
      <c r="PBQ265" s="116"/>
      <c r="PBR265" s="116"/>
      <c r="PBS265" s="116"/>
      <c r="PBT265" s="116"/>
      <c r="PBU265" s="116" t="s">
        <v>74</v>
      </c>
      <c r="PBV265" s="116"/>
      <c r="PBW265" s="116"/>
      <c r="PBX265" s="116"/>
      <c r="PBY265" s="116"/>
      <c r="PBZ265" s="116"/>
      <c r="PCA265" s="116"/>
      <c r="PCB265" s="116"/>
      <c r="PCC265" s="116" t="s">
        <v>74</v>
      </c>
      <c r="PCD265" s="116"/>
      <c r="PCE265" s="116"/>
      <c r="PCF265" s="116"/>
      <c r="PCG265" s="116"/>
      <c r="PCH265" s="116"/>
      <c r="PCI265" s="116"/>
      <c r="PCJ265" s="116"/>
      <c r="PCK265" s="116" t="s">
        <v>74</v>
      </c>
      <c r="PCL265" s="116"/>
      <c r="PCM265" s="116"/>
      <c r="PCN265" s="116"/>
      <c r="PCO265" s="116"/>
      <c r="PCP265" s="116"/>
      <c r="PCQ265" s="116"/>
      <c r="PCR265" s="116"/>
      <c r="PCS265" s="116" t="s">
        <v>74</v>
      </c>
      <c r="PCT265" s="116"/>
      <c r="PCU265" s="116"/>
      <c r="PCV265" s="116"/>
      <c r="PCW265" s="116"/>
      <c r="PCX265" s="116"/>
      <c r="PCY265" s="116"/>
      <c r="PCZ265" s="116"/>
      <c r="PDA265" s="116" t="s">
        <v>74</v>
      </c>
      <c r="PDB265" s="116"/>
      <c r="PDC265" s="116"/>
      <c r="PDD265" s="116"/>
      <c r="PDE265" s="116"/>
      <c r="PDF265" s="116"/>
      <c r="PDG265" s="116"/>
      <c r="PDH265" s="116"/>
      <c r="PDI265" s="116" t="s">
        <v>74</v>
      </c>
      <c r="PDJ265" s="116"/>
      <c r="PDK265" s="116"/>
      <c r="PDL265" s="116"/>
      <c r="PDM265" s="116"/>
      <c r="PDN265" s="116"/>
      <c r="PDO265" s="116"/>
      <c r="PDP265" s="116"/>
      <c r="PDQ265" s="116" t="s">
        <v>74</v>
      </c>
      <c r="PDR265" s="116"/>
      <c r="PDS265" s="116"/>
      <c r="PDT265" s="116"/>
      <c r="PDU265" s="116"/>
      <c r="PDV265" s="116"/>
      <c r="PDW265" s="116"/>
      <c r="PDX265" s="116"/>
      <c r="PDY265" s="116" t="s">
        <v>74</v>
      </c>
      <c r="PDZ265" s="116"/>
      <c r="PEA265" s="116"/>
      <c r="PEB265" s="116"/>
      <c r="PEC265" s="116"/>
      <c r="PED265" s="116"/>
      <c r="PEE265" s="116"/>
      <c r="PEF265" s="116"/>
      <c r="PEG265" s="116" t="s">
        <v>74</v>
      </c>
      <c r="PEH265" s="116"/>
      <c r="PEI265" s="116"/>
      <c r="PEJ265" s="116"/>
      <c r="PEK265" s="116"/>
      <c r="PEL265" s="116"/>
      <c r="PEM265" s="116"/>
      <c r="PEN265" s="116"/>
      <c r="PEO265" s="116" t="s">
        <v>74</v>
      </c>
      <c r="PEP265" s="116"/>
      <c r="PEQ265" s="116"/>
      <c r="PER265" s="116"/>
      <c r="PES265" s="116"/>
      <c r="PET265" s="116"/>
      <c r="PEU265" s="116"/>
      <c r="PEV265" s="116"/>
      <c r="PEW265" s="116" t="s">
        <v>74</v>
      </c>
      <c r="PEX265" s="116"/>
      <c r="PEY265" s="116"/>
      <c r="PEZ265" s="116"/>
      <c r="PFA265" s="116"/>
      <c r="PFB265" s="116"/>
      <c r="PFC265" s="116"/>
      <c r="PFD265" s="116"/>
      <c r="PFE265" s="116" t="s">
        <v>74</v>
      </c>
      <c r="PFF265" s="116"/>
      <c r="PFG265" s="116"/>
      <c r="PFH265" s="116"/>
      <c r="PFI265" s="116"/>
      <c r="PFJ265" s="116"/>
      <c r="PFK265" s="116"/>
      <c r="PFL265" s="116"/>
      <c r="PFM265" s="116" t="s">
        <v>74</v>
      </c>
      <c r="PFN265" s="116"/>
      <c r="PFO265" s="116"/>
      <c r="PFP265" s="116"/>
      <c r="PFQ265" s="116"/>
      <c r="PFR265" s="116"/>
      <c r="PFS265" s="116"/>
      <c r="PFT265" s="116"/>
      <c r="PFU265" s="116" t="s">
        <v>74</v>
      </c>
      <c r="PFV265" s="116"/>
      <c r="PFW265" s="116"/>
      <c r="PFX265" s="116"/>
      <c r="PFY265" s="116"/>
      <c r="PFZ265" s="116"/>
      <c r="PGA265" s="116"/>
      <c r="PGB265" s="116"/>
      <c r="PGC265" s="116" t="s">
        <v>74</v>
      </c>
      <c r="PGD265" s="116"/>
      <c r="PGE265" s="116"/>
      <c r="PGF265" s="116"/>
      <c r="PGG265" s="116"/>
      <c r="PGH265" s="116"/>
      <c r="PGI265" s="116"/>
      <c r="PGJ265" s="116"/>
      <c r="PGK265" s="116" t="s">
        <v>74</v>
      </c>
      <c r="PGL265" s="116"/>
      <c r="PGM265" s="116"/>
      <c r="PGN265" s="116"/>
      <c r="PGO265" s="116"/>
      <c r="PGP265" s="116"/>
      <c r="PGQ265" s="116"/>
      <c r="PGR265" s="116"/>
      <c r="PGS265" s="116" t="s">
        <v>74</v>
      </c>
      <c r="PGT265" s="116"/>
      <c r="PGU265" s="116"/>
      <c r="PGV265" s="116"/>
      <c r="PGW265" s="116"/>
      <c r="PGX265" s="116"/>
      <c r="PGY265" s="116"/>
      <c r="PGZ265" s="116"/>
      <c r="PHA265" s="116" t="s">
        <v>74</v>
      </c>
      <c r="PHB265" s="116"/>
      <c r="PHC265" s="116"/>
      <c r="PHD265" s="116"/>
      <c r="PHE265" s="116"/>
      <c r="PHF265" s="116"/>
      <c r="PHG265" s="116"/>
      <c r="PHH265" s="116"/>
      <c r="PHI265" s="116" t="s">
        <v>74</v>
      </c>
      <c r="PHJ265" s="116"/>
      <c r="PHK265" s="116"/>
      <c r="PHL265" s="116"/>
      <c r="PHM265" s="116"/>
      <c r="PHN265" s="116"/>
      <c r="PHO265" s="116"/>
      <c r="PHP265" s="116"/>
      <c r="PHQ265" s="116" t="s">
        <v>74</v>
      </c>
      <c r="PHR265" s="116"/>
      <c r="PHS265" s="116"/>
      <c r="PHT265" s="116"/>
      <c r="PHU265" s="116"/>
      <c r="PHV265" s="116"/>
      <c r="PHW265" s="116"/>
      <c r="PHX265" s="116"/>
      <c r="PHY265" s="116" t="s">
        <v>74</v>
      </c>
      <c r="PHZ265" s="116"/>
      <c r="PIA265" s="116"/>
      <c r="PIB265" s="116"/>
      <c r="PIC265" s="116"/>
      <c r="PID265" s="116"/>
      <c r="PIE265" s="116"/>
      <c r="PIF265" s="116"/>
      <c r="PIG265" s="116" t="s">
        <v>74</v>
      </c>
      <c r="PIH265" s="116"/>
      <c r="PII265" s="116"/>
      <c r="PIJ265" s="116"/>
      <c r="PIK265" s="116"/>
      <c r="PIL265" s="116"/>
      <c r="PIM265" s="116"/>
      <c r="PIN265" s="116"/>
      <c r="PIO265" s="116" t="s">
        <v>74</v>
      </c>
      <c r="PIP265" s="116"/>
      <c r="PIQ265" s="116"/>
      <c r="PIR265" s="116"/>
      <c r="PIS265" s="116"/>
      <c r="PIT265" s="116"/>
      <c r="PIU265" s="116"/>
      <c r="PIV265" s="116"/>
      <c r="PIW265" s="116" t="s">
        <v>74</v>
      </c>
      <c r="PIX265" s="116"/>
      <c r="PIY265" s="116"/>
      <c r="PIZ265" s="116"/>
      <c r="PJA265" s="116"/>
      <c r="PJB265" s="116"/>
      <c r="PJC265" s="116"/>
      <c r="PJD265" s="116"/>
      <c r="PJE265" s="116" t="s">
        <v>74</v>
      </c>
      <c r="PJF265" s="116"/>
      <c r="PJG265" s="116"/>
      <c r="PJH265" s="116"/>
      <c r="PJI265" s="116"/>
      <c r="PJJ265" s="116"/>
      <c r="PJK265" s="116"/>
      <c r="PJL265" s="116"/>
      <c r="PJM265" s="116" t="s">
        <v>74</v>
      </c>
      <c r="PJN265" s="116"/>
      <c r="PJO265" s="116"/>
      <c r="PJP265" s="116"/>
      <c r="PJQ265" s="116"/>
      <c r="PJR265" s="116"/>
      <c r="PJS265" s="116"/>
      <c r="PJT265" s="116"/>
      <c r="PJU265" s="116" t="s">
        <v>74</v>
      </c>
      <c r="PJV265" s="116"/>
      <c r="PJW265" s="116"/>
      <c r="PJX265" s="116"/>
      <c r="PJY265" s="116"/>
      <c r="PJZ265" s="116"/>
      <c r="PKA265" s="116"/>
      <c r="PKB265" s="116"/>
      <c r="PKC265" s="116" t="s">
        <v>74</v>
      </c>
      <c r="PKD265" s="116"/>
      <c r="PKE265" s="116"/>
      <c r="PKF265" s="116"/>
      <c r="PKG265" s="116"/>
      <c r="PKH265" s="116"/>
      <c r="PKI265" s="116"/>
      <c r="PKJ265" s="116"/>
      <c r="PKK265" s="116" t="s">
        <v>74</v>
      </c>
      <c r="PKL265" s="116"/>
      <c r="PKM265" s="116"/>
      <c r="PKN265" s="116"/>
      <c r="PKO265" s="116"/>
      <c r="PKP265" s="116"/>
      <c r="PKQ265" s="116"/>
      <c r="PKR265" s="116"/>
      <c r="PKS265" s="116" t="s">
        <v>74</v>
      </c>
      <c r="PKT265" s="116"/>
      <c r="PKU265" s="116"/>
      <c r="PKV265" s="116"/>
      <c r="PKW265" s="116"/>
      <c r="PKX265" s="116"/>
      <c r="PKY265" s="116"/>
      <c r="PKZ265" s="116"/>
      <c r="PLA265" s="116" t="s">
        <v>74</v>
      </c>
      <c r="PLB265" s="116"/>
      <c r="PLC265" s="116"/>
      <c r="PLD265" s="116"/>
      <c r="PLE265" s="116"/>
      <c r="PLF265" s="116"/>
      <c r="PLG265" s="116"/>
      <c r="PLH265" s="116"/>
      <c r="PLI265" s="116" t="s">
        <v>74</v>
      </c>
      <c r="PLJ265" s="116"/>
      <c r="PLK265" s="116"/>
      <c r="PLL265" s="116"/>
      <c r="PLM265" s="116"/>
      <c r="PLN265" s="116"/>
      <c r="PLO265" s="116"/>
      <c r="PLP265" s="116"/>
      <c r="PLQ265" s="116" t="s">
        <v>74</v>
      </c>
      <c r="PLR265" s="116"/>
      <c r="PLS265" s="116"/>
      <c r="PLT265" s="116"/>
      <c r="PLU265" s="116"/>
      <c r="PLV265" s="116"/>
      <c r="PLW265" s="116"/>
      <c r="PLX265" s="116"/>
      <c r="PLY265" s="116" t="s">
        <v>74</v>
      </c>
      <c r="PLZ265" s="116"/>
      <c r="PMA265" s="116"/>
      <c r="PMB265" s="116"/>
      <c r="PMC265" s="116"/>
      <c r="PMD265" s="116"/>
      <c r="PME265" s="116"/>
      <c r="PMF265" s="116"/>
      <c r="PMG265" s="116" t="s">
        <v>74</v>
      </c>
      <c r="PMH265" s="116"/>
      <c r="PMI265" s="116"/>
      <c r="PMJ265" s="116"/>
      <c r="PMK265" s="116"/>
      <c r="PML265" s="116"/>
      <c r="PMM265" s="116"/>
      <c r="PMN265" s="116"/>
      <c r="PMO265" s="116" t="s">
        <v>74</v>
      </c>
      <c r="PMP265" s="116"/>
      <c r="PMQ265" s="116"/>
      <c r="PMR265" s="116"/>
      <c r="PMS265" s="116"/>
      <c r="PMT265" s="116"/>
      <c r="PMU265" s="116"/>
      <c r="PMV265" s="116"/>
      <c r="PMW265" s="116" t="s">
        <v>74</v>
      </c>
      <c r="PMX265" s="116"/>
      <c r="PMY265" s="116"/>
      <c r="PMZ265" s="116"/>
      <c r="PNA265" s="116"/>
      <c r="PNB265" s="116"/>
      <c r="PNC265" s="116"/>
      <c r="PND265" s="116"/>
      <c r="PNE265" s="116" t="s">
        <v>74</v>
      </c>
      <c r="PNF265" s="116"/>
      <c r="PNG265" s="116"/>
      <c r="PNH265" s="116"/>
      <c r="PNI265" s="116"/>
      <c r="PNJ265" s="116"/>
      <c r="PNK265" s="116"/>
      <c r="PNL265" s="116"/>
      <c r="PNM265" s="116" t="s">
        <v>74</v>
      </c>
      <c r="PNN265" s="116"/>
      <c r="PNO265" s="116"/>
      <c r="PNP265" s="116"/>
      <c r="PNQ265" s="116"/>
      <c r="PNR265" s="116"/>
      <c r="PNS265" s="116"/>
      <c r="PNT265" s="116"/>
      <c r="PNU265" s="116" t="s">
        <v>74</v>
      </c>
      <c r="PNV265" s="116"/>
      <c r="PNW265" s="116"/>
      <c r="PNX265" s="116"/>
      <c r="PNY265" s="116"/>
      <c r="PNZ265" s="116"/>
      <c r="POA265" s="116"/>
      <c r="POB265" s="116"/>
      <c r="POC265" s="116" t="s">
        <v>74</v>
      </c>
      <c r="POD265" s="116"/>
      <c r="POE265" s="116"/>
      <c r="POF265" s="116"/>
      <c r="POG265" s="116"/>
      <c r="POH265" s="116"/>
      <c r="POI265" s="116"/>
      <c r="POJ265" s="116"/>
      <c r="POK265" s="116" t="s">
        <v>74</v>
      </c>
      <c r="POL265" s="116"/>
      <c r="POM265" s="116"/>
      <c r="PON265" s="116"/>
      <c r="POO265" s="116"/>
      <c r="POP265" s="116"/>
      <c r="POQ265" s="116"/>
      <c r="POR265" s="116"/>
      <c r="POS265" s="116" t="s">
        <v>74</v>
      </c>
      <c r="POT265" s="116"/>
      <c r="POU265" s="116"/>
      <c r="POV265" s="116"/>
      <c r="POW265" s="116"/>
      <c r="POX265" s="116"/>
      <c r="POY265" s="116"/>
      <c r="POZ265" s="116"/>
      <c r="PPA265" s="116" t="s">
        <v>74</v>
      </c>
      <c r="PPB265" s="116"/>
      <c r="PPC265" s="116"/>
      <c r="PPD265" s="116"/>
      <c r="PPE265" s="116"/>
      <c r="PPF265" s="116"/>
      <c r="PPG265" s="116"/>
      <c r="PPH265" s="116"/>
      <c r="PPI265" s="116" t="s">
        <v>74</v>
      </c>
      <c r="PPJ265" s="116"/>
      <c r="PPK265" s="116"/>
      <c r="PPL265" s="116"/>
      <c r="PPM265" s="116"/>
      <c r="PPN265" s="116"/>
      <c r="PPO265" s="116"/>
      <c r="PPP265" s="116"/>
      <c r="PPQ265" s="116" t="s">
        <v>74</v>
      </c>
      <c r="PPR265" s="116"/>
      <c r="PPS265" s="116"/>
      <c r="PPT265" s="116"/>
      <c r="PPU265" s="116"/>
      <c r="PPV265" s="116"/>
      <c r="PPW265" s="116"/>
      <c r="PPX265" s="116"/>
      <c r="PPY265" s="116" t="s">
        <v>74</v>
      </c>
      <c r="PPZ265" s="116"/>
      <c r="PQA265" s="116"/>
      <c r="PQB265" s="116"/>
      <c r="PQC265" s="116"/>
      <c r="PQD265" s="116"/>
      <c r="PQE265" s="116"/>
      <c r="PQF265" s="116"/>
      <c r="PQG265" s="116" t="s">
        <v>74</v>
      </c>
      <c r="PQH265" s="116"/>
      <c r="PQI265" s="116"/>
      <c r="PQJ265" s="116"/>
      <c r="PQK265" s="116"/>
      <c r="PQL265" s="116"/>
      <c r="PQM265" s="116"/>
      <c r="PQN265" s="116"/>
      <c r="PQO265" s="116" t="s">
        <v>74</v>
      </c>
      <c r="PQP265" s="116"/>
      <c r="PQQ265" s="116"/>
      <c r="PQR265" s="116"/>
      <c r="PQS265" s="116"/>
      <c r="PQT265" s="116"/>
      <c r="PQU265" s="116"/>
      <c r="PQV265" s="116"/>
      <c r="PQW265" s="116" t="s">
        <v>74</v>
      </c>
      <c r="PQX265" s="116"/>
      <c r="PQY265" s="116"/>
      <c r="PQZ265" s="116"/>
      <c r="PRA265" s="116"/>
      <c r="PRB265" s="116"/>
      <c r="PRC265" s="116"/>
      <c r="PRD265" s="116"/>
      <c r="PRE265" s="116" t="s">
        <v>74</v>
      </c>
      <c r="PRF265" s="116"/>
      <c r="PRG265" s="116"/>
      <c r="PRH265" s="116"/>
      <c r="PRI265" s="116"/>
      <c r="PRJ265" s="116"/>
      <c r="PRK265" s="116"/>
      <c r="PRL265" s="116"/>
      <c r="PRM265" s="116" t="s">
        <v>74</v>
      </c>
      <c r="PRN265" s="116"/>
      <c r="PRO265" s="116"/>
      <c r="PRP265" s="116"/>
      <c r="PRQ265" s="116"/>
      <c r="PRR265" s="116"/>
      <c r="PRS265" s="116"/>
      <c r="PRT265" s="116"/>
      <c r="PRU265" s="116" t="s">
        <v>74</v>
      </c>
      <c r="PRV265" s="116"/>
      <c r="PRW265" s="116"/>
      <c r="PRX265" s="116"/>
      <c r="PRY265" s="116"/>
      <c r="PRZ265" s="116"/>
      <c r="PSA265" s="116"/>
      <c r="PSB265" s="116"/>
      <c r="PSC265" s="116" t="s">
        <v>74</v>
      </c>
      <c r="PSD265" s="116"/>
      <c r="PSE265" s="116"/>
      <c r="PSF265" s="116"/>
      <c r="PSG265" s="116"/>
      <c r="PSH265" s="116"/>
      <c r="PSI265" s="116"/>
      <c r="PSJ265" s="116"/>
      <c r="PSK265" s="116" t="s">
        <v>74</v>
      </c>
      <c r="PSL265" s="116"/>
      <c r="PSM265" s="116"/>
      <c r="PSN265" s="116"/>
      <c r="PSO265" s="116"/>
      <c r="PSP265" s="116"/>
      <c r="PSQ265" s="116"/>
      <c r="PSR265" s="116"/>
      <c r="PSS265" s="116" t="s">
        <v>74</v>
      </c>
      <c r="PST265" s="116"/>
      <c r="PSU265" s="116"/>
      <c r="PSV265" s="116"/>
      <c r="PSW265" s="116"/>
      <c r="PSX265" s="116"/>
      <c r="PSY265" s="116"/>
      <c r="PSZ265" s="116"/>
      <c r="PTA265" s="116" t="s">
        <v>74</v>
      </c>
      <c r="PTB265" s="116"/>
      <c r="PTC265" s="116"/>
      <c r="PTD265" s="116"/>
      <c r="PTE265" s="116"/>
      <c r="PTF265" s="116"/>
      <c r="PTG265" s="116"/>
      <c r="PTH265" s="116"/>
      <c r="PTI265" s="116" t="s">
        <v>74</v>
      </c>
      <c r="PTJ265" s="116"/>
      <c r="PTK265" s="116"/>
      <c r="PTL265" s="116"/>
      <c r="PTM265" s="116"/>
      <c r="PTN265" s="116"/>
      <c r="PTO265" s="116"/>
      <c r="PTP265" s="116"/>
      <c r="PTQ265" s="116" t="s">
        <v>74</v>
      </c>
      <c r="PTR265" s="116"/>
      <c r="PTS265" s="116"/>
      <c r="PTT265" s="116"/>
      <c r="PTU265" s="116"/>
      <c r="PTV265" s="116"/>
      <c r="PTW265" s="116"/>
      <c r="PTX265" s="116"/>
      <c r="PTY265" s="116" t="s">
        <v>74</v>
      </c>
      <c r="PTZ265" s="116"/>
      <c r="PUA265" s="116"/>
      <c r="PUB265" s="116"/>
      <c r="PUC265" s="116"/>
      <c r="PUD265" s="116"/>
      <c r="PUE265" s="116"/>
      <c r="PUF265" s="116"/>
      <c r="PUG265" s="116" t="s">
        <v>74</v>
      </c>
      <c r="PUH265" s="116"/>
      <c r="PUI265" s="116"/>
      <c r="PUJ265" s="116"/>
      <c r="PUK265" s="116"/>
      <c r="PUL265" s="116"/>
      <c r="PUM265" s="116"/>
      <c r="PUN265" s="116"/>
      <c r="PUO265" s="116" t="s">
        <v>74</v>
      </c>
      <c r="PUP265" s="116"/>
      <c r="PUQ265" s="116"/>
      <c r="PUR265" s="116"/>
      <c r="PUS265" s="116"/>
      <c r="PUT265" s="116"/>
      <c r="PUU265" s="116"/>
      <c r="PUV265" s="116"/>
      <c r="PUW265" s="116" t="s">
        <v>74</v>
      </c>
      <c r="PUX265" s="116"/>
      <c r="PUY265" s="116"/>
      <c r="PUZ265" s="116"/>
      <c r="PVA265" s="116"/>
      <c r="PVB265" s="116"/>
      <c r="PVC265" s="116"/>
      <c r="PVD265" s="116"/>
      <c r="PVE265" s="116" t="s">
        <v>74</v>
      </c>
      <c r="PVF265" s="116"/>
      <c r="PVG265" s="116"/>
      <c r="PVH265" s="116"/>
      <c r="PVI265" s="116"/>
      <c r="PVJ265" s="116"/>
      <c r="PVK265" s="116"/>
      <c r="PVL265" s="116"/>
      <c r="PVM265" s="116" t="s">
        <v>74</v>
      </c>
      <c r="PVN265" s="116"/>
      <c r="PVO265" s="116"/>
      <c r="PVP265" s="116"/>
      <c r="PVQ265" s="116"/>
      <c r="PVR265" s="116"/>
      <c r="PVS265" s="116"/>
      <c r="PVT265" s="116"/>
      <c r="PVU265" s="116" t="s">
        <v>74</v>
      </c>
      <c r="PVV265" s="116"/>
      <c r="PVW265" s="116"/>
      <c r="PVX265" s="116"/>
      <c r="PVY265" s="116"/>
      <c r="PVZ265" s="116"/>
      <c r="PWA265" s="116"/>
      <c r="PWB265" s="116"/>
      <c r="PWC265" s="116" t="s">
        <v>74</v>
      </c>
      <c r="PWD265" s="116"/>
      <c r="PWE265" s="116"/>
      <c r="PWF265" s="116"/>
      <c r="PWG265" s="116"/>
      <c r="PWH265" s="116"/>
      <c r="PWI265" s="116"/>
      <c r="PWJ265" s="116"/>
      <c r="PWK265" s="116" t="s">
        <v>74</v>
      </c>
      <c r="PWL265" s="116"/>
      <c r="PWM265" s="116"/>
      <c r="PWN265" s="116"/>
      <c r="PWO265" s="116"/>
      <c r="PWP265" s="116"/>
      <c r="PWQ265" s="116"/>
      <c r="PWR265" s="116"/>
      <c r="PWS265" s="116" t="s">
        <v>74</v>
      </c>
      <c r="PWT265" s="116"/>
      <c r="PWU265" s="116"/>
      <c r="PWV265" s="116"/>
      <c r="PWW265" s="116"/>
      <c r="PWX265" s="116"/>
      <c r="PWY265" s="116"/>
      <c r="PWZ265" s="116"/>
      <c r="PXA265" s="116" t="s">
        <v>74</v>
      </c>
      <c r="PXB265" s="116"/>
      <c r="PXC265" s="116"/>
      <c r="PXD265" s="116"/>
      <c r="PXE265" s="116"/>
      <c r="PXF265" s="116"/>
      <c r="PXG265" s="116"/>
      <c r="PXH265" s="116"/>
      <c r="PXI265" s="116" t="s">
        <v>74</v>
      </c>
      <c r="PXJ265" s="116"/>
      <c r="PXK265" s="116"/>
      <c r="PXL265" s="116"/>
      <c r="PXM265" s="116"/>
      <c r="PXN265" s="116"/>
      <c r="PXO265" s="116"/>
      <c r="PXP265" s="116"/>
      <c r="PXQ265" s="116" t="s">
        <v>74</v>
      </c>
      <c r="PXR265" s="116"/>
      <c r="PXS265" s="116"/>
      <c r="PXT265" s="116"/>
      <c r="PXU265" s="116"/>
      <c r="PXV265" s="116"/>
      <c r="PXW265" s="116"/>
      <c r="PXX265" s="116"/>
      <c r="PXY265" s="116" t="s">
        <v>74</v>
      </c>
      <c r="PXZ265" s="116"/>
      <c r="PYA265" s="116"/>
      <c r="PYB265" s="116"/>
      <c r="PYC265" s="116"/>
      <c r="PYD265" s="116"/>
      <c r="PYE265" s="116"/>
      <c r="PYF265" s="116"/>
      <c r="PYG265" s="116" t="s">
        <v>74</v>
      </c>
      <c r="PYH265" s="116"/>
      <c r="PYI265" s="116"/>
      <c r="PYJ265" s="116"/>
      <c r="PYK265" s="116"/>
      <c r="PYL265" s="116"/>
      <c r="PYM265" s="116"/>
      <c r="PYN265" s="116"/>
      <c r="PYO265" s="116" t="s">
        <v>74</v>
      </c>
      <c r="PYP265" s="116"/>
      <c r="PYQ265" s="116"/>
      <c r="PYR265" s="116"/>
      <c r="PYS265" s="116"/>
      <c r="PYT265" s="116"/>
      <c r="PYU265" s="116"/>
      <c r="PYV265" s="116"/>
      <c r="PYW265" s="116" t="s">
        <v>74</v>
      </c>
      <c r="PYX265" s="116"/>
      <c r="PYY265" s="116"/>
      <c r="PYZ265" s="116"/>
      <c r="PZA265" s="116"/>
      <c r="PZB265" s="116"/>
      <c r="PZC265" s="116"/>
      <c r="PZD265" s="116"/>
      <c r="PZE265" s="116" t="s">
        <v>74</v>
      </c>
      <c r="PZF265" s="116"/>
      <c r="PZG265" s="116"/>
      <c r="PZH265" s="116"/>
      <c r="PZI265" s="116"/>
      <c r="PZJ265" s="116"/>
      <c r="PZK265" s="116"/>
      <c r="PZL265" s="116"/>
      <c r="PZM265" s="116" t="s">
        <v>74</v>
      </c>
      <c r="PZN265" s="116"/>
      <c r="PZO265" s="116"/>
      <c r="PZP265" s="116"/>
      <c r="PZQ265" s="116"/>
      <c r="PZR265" s="116"/>
      <c r="PZS265" s="116"/>
      <c r="PZT265" s="116"/>
      <c r="PZU265" s="116" t="s">
        <v>74</v>
      </c>
      <c r="PZV265" s="116"/>
      <c r="PZW265" s="116"/>
      <c r="PZX265" s="116"/>
      <c r="PZY265" s="116"/>
      <c r="PZZ265" s="116"/>
      <c r="QAA265" s="116"/>
      <c r="QAB265" s="116"/>
      <c r="QAC265" s="116" t="s">
        <v>74</v>
      </c>
      <c r="QAD265" s="116"/>
      <c r="QAE265" s="116"/>
      <c r="QAF265" s="116"/>
      <c r="QAG265" s="116"/>
      <c r="QAH265" s="116"/>
      <c r="QAI265" s="116"/>
      <c r="QAJ265" s="116"/>
      <c r="QAK265" s="116" t="s">
        <v>74</v>
      </c>
      <c r="QAL265" s="116"/>
      <c r="QAM265" s="116"/>
      <c r="QAN265" s="116"/>
      <c r="QAO265" s="116"/>
      <c r="QAP265" s="116"/>
      <c r="QAQ265" s="116"/>
      <c r="QAR265" s="116"/>
      <c r="QAS265" s="116" t="s">
        <v>74</v>
      </c>
      <c r="QAT265" s="116"/>
      <c r="QAU265" s="116"/>
      <c r="QAV265" s="116"/>
      <c r="QAW265" s="116"/>
      <c r="QAX265" s="116"/>
      <c r="QAY265" s="116"/>
      <c r="QAZ265" s="116"/>
      <c r="QBA265" s="116" t="s">
        <v>74</v>
      </c>
      <c r="QBB265" s="116"/>
      <c r="QBC265" s="116"/>
      <c r="QBD265" s="116"/>
      <c r="QBE265" s="116"/>
      <c r="QBF265" s="116"/>
      <c r="QBG265" s="116"/>
      <c r="QBH265" s="116"/>
      <c r="QBI265" s="116" t="s">
        <v>74</v>
      </c>
      <c r="QBJ265" s="116"/>
      <c r="QBK265" s="116"/>
      <c r="QBL265" s="116"/>
      <c r="QBM265" s="116"/>
      <c r="QBN265" s="116"/>
      <c r="QBO265" s="116"/>
      <c r="QBP265" s="116"/>
      <c r="QBQ265" s="116" t="s">
        <v>74</v>
      </c>
      <c r="QBR265" s="116"/>
      <c r="QBS265" s="116"/>
      <c r="QBT265" s="116"/>
      <c r="QBU265" s="116"/>
      <c r="QBV265" s="116"/>
      <c r="QBW265" s="116"/>
      <c r="QBX265" s="116"/>
      <c r="QBY265" s="116" t="s">
        <v>74</v>
      </c>
      <c r="QBZ265" s="116"/>
      <c r="QCA265" s="116"/>
      <c r="QCB265" s="116"/>
      <c r="QCC265" s="116"/>
      <c r="QCD265" s="116"/>
      <c r="QCE265" s="116"/>
      <c r="QCF265" s="116"/>
      <c r="QCG265" s="116" t="s">
        <v>74</v>
      </c>
      <c r="QCH265" s="116"/>
      <c r="QCI265" s="116"/>
      <c r="QCJ265" s="116"/>
      <c r="QCK265" s="116"/>
      <c r="QCL265" s="116"/>
      <c r="QCM265" s="116"/>
      <c r="QCN265" s="116"/>
      <c r="QCO265" s="116" t="s">
        <v>74</v>
      </c>
      <c r="QCP265" s="116"/>
      <c r="QCQ265" s="116"/>
      <c r="QCR265" s="116"/>
      <c r="QCS265" s="116"/>
      <c r="QCT265" s="116"/>
      <c r="QCU265" s="116"/>
      <c r="QCV265" s="116"/>
      <c r="QCW265" s="116" t="s">
        <v>74</v>
      </c>
      <c r="QCX265" s="116"/>
      <c r="QCY265" s="116"/>
      <c r="QCZ265" s="116"/>
      <c r="QDA265" s="116"/>
      <c r="QDB265" s="116"/>
      <c r="QDC265" s="116"/>
      <c r="QDD265" s="116"/>
      <c r="QDE265" s="116" t="s">
        <v>74</v>
      </c>
      <c r="QDF265" s="116"/>
      <c r="QDG265" s="116"/>
      <c r="QDH265" s="116"/>
      <c r="QDI265" s="116"/>
      <c r="QDJ265" s="116"/>
      <c r="QDK265" s="116"/>
      <c r="QDL265" s="116"/>
      <c r="QDM265" s="116" t="s">
        <v>74</v>
      </c>
      <c r="QDN265" s="116"/>
      <c r="QDO265" s="116"/>
      <c r="QDP265" s="116"/>
      <c r="QDQ265" s="116"/>
      <c r="QDR265" s="116"/>
      <c r="QDS265" s="116"/>
      <c r="QDT265" s="116"/>
      <c r="QDU265" s="116" t="s">
        <v>74</v>
      </c>
      <c r="QDV265" s="116"/>
      <c r="QDW265" s="116"/>
      <c r="QDX265" s="116"/>
      <c r="QDY265" s="116"/>
      <c r="QDZ265" s="116"/>
      <c r="QEA265" s="116"/>
      <c r="QEB265" s="116"/>
      <c r="QEC265" s="116" t="s">
        <v>74</v>
      </c>
      <c r="QED265" s="116"/>
      <c r="QEE265" s="116"/>
      <c r="QEF265" s="116"/>
      <c r="QEG265" s="116"/>
      <c r="QEH265" s="116"/>
      <c r="QEI265" s="116"/>
      <c r="QEJ265" s="116"/>
      <c r="QEK265" s="116" t="s">
        <v>74</v>
      </c>
      <c r="QEL265" s="116"/>
      <c r="QEM265" s="116"/>
      <c r="QEN265" s="116"/>
      <c r="QEO265" s="116"/>
      <c r="QEP265" s="116"/>
      <c r="QEQ265" s="116"/>
      <c r="QER265" s="116"/>
      <c r="QES265" s="116" t="s">
        <v>74</v>
      </c>
      <c r="QET265" s="116"/>
      <c r="QEU265" s="116"/>
      <c r="QEV265" s="116"/>
      <c r="QEW265" s="116"/>
      <c r="QEX265" s="116"/>
      <c r="QEY265" s="116"/>
      <c r="QEZ265" s="116"/>
      <c r="QFA265" s="116" t="s">
        <v>74</v>
      </c>
      <c r="QFB265" s="116"/>
      <c r="QFC265" s="116"/>
      <c r="QFD265" s="116"/>
      <c r="QFE265" s="116"/>
      <c r="QFF265" s="116"/>
      <c r="QFG265" s="116"/>
      <c r="QFH265" s="116"/>
      <c r="QFI265" s="116" t="s">
        <v>74</v>
      </c>
      <c r="QFJ265" s="116"/>
      <c r="QFK265" s="116"/>
      <c r="QFL265" s="116"/>
      <c r="QFM265" s="116"/>
      <c r="QFN265" s="116"/>
      <c r="QFO265" s="116"/>
      <c r="QFP265" s="116"/>
      <c r="QFQ265" s="116" t="s">
        <v>74</v>
      </c>
      <c r="QFR265" s="116"/>
      <c r="QFS265" s="116"/>
      <c r="QFT265" s="116"/>
      <c r="QFU265" s="116"/>
      <c r="QFV265" s="116"/>
      <c r="QFW265" s="116"/>
      <c r="QFX265" s="116"/>
      <c r="QFY265" s="116" t="s">
        <v>74</v>
      </c>
      <c r="QFZ265" s="116"/>
      <c r="QGA265" s="116"/>
      <c r="QGB265" s="116"/>
      <c r="QGC265" s="116"/>
      <c r="QGD265" s="116"/>
      <c r="QGE265" s="116"/>
      <c r="QGF265" s="116"/>
      <c r="QGG265" s="116" t="s">
        <v>74</v>
      </c>
      <c r="QGH265" s="116"/>
      <c r="QGI265" s="116"/>
      <c r="QGJ265" s="116"/>
      <c r="QGK265" s="116"/>
      <c r="QGL265" s="116"/>
      <c r="QGM265" s="116"/>
      <c r="QGN265" s="116"/>
      <c r="QGO265" s="116" t="s">
        <v>74</v>
      </c>
      <c r="QGP265" s="116"/>
      <c r="QGQ265" s="116"/>
      <c r="QGR265" s="116"/>
      <c r="QGS265" s="116"/>
      <c r="QGT265" s="116"/>
      <c r="QGU265" s="116"/>
      <c r="QGV265" s="116"/>
      <c r="QGW265" s="116" t="s">
        <v>74</v>
      </c>
      <c r="QGX265" s="116"/>
      <c r="QGY265" s="116"/>
      <c r="QGZ265" s="116"/>
      <c r="QHA265" s="116"/>
      <c r="QHB265" s="116"/>
      <c r="QHC265" s="116"/>
      <c r="QHD265" s="116"/>
      <c r="QHE265" s="116" t="s">
        <v>74</v>
      </c>
      <c r="QHF265" s="116"/>
      <c r="QHG265" s="116"/>
      <c r="QHH265" s="116"/>
      <c r="QHI265" s="116"/>
      <c r="QHJ265" s="116"/>
      <c r="QHK265" s="116"/>
      <c r="QHL265" s="116"/>
      <c r="QHM265" s="116" t="s">
        <v>74</v>
      </c>
      <c r="QHN265" s="116"/>
      <c r="QHO265" s="116"/>
      <c r="QHP265" s="116"/>
      <c r="QHQ265" s="116"/>
      <c r="QHR265" s="116"/>
      <c r="QHS265" s="116"/>
      <c r="QHT265" s="116"/>
      <c r="QHU265" s="116" t="s">
        <v>74</v>
      </c>
      <c r="QHV265" s="116"/>
      <c r="QHW265" s="116"/>
      <c r="QHX265" s="116"/>
      <c r="QHY265" s="116"/>
      <c r="QHZ265" s="116"/>
      <c r="QIA265" s="116"/>
      <c r="QIB265" s="116"/>
      <c r="QIC265" s="116" t="s">
        <v>74</v>
      </c>
      <c r="QID265" s="116"/>
      <c r="QIE265" s="116"/>
      <c r="QIF265" s="116"/>
      <c r="QIG265" s="116"/>
      <c r="QIH265" s="116"/>
      <c r="QII265" s="116"/>
      <c r="QIJ265" s="116"/>
      <c r="QIK265" s="116" t="s">
        <v>74</v>
      </c>
      <c r="QIL265" s="116"/>
      <c r="QIM265" s="116"/>
      <c r="QIN265" s="116"/>
      <c r="QIO265" s="116"/>
      <c r="QIP265" s="116"/>
      <c r="QIQ265" s="116"/>
      <c r="QIR265" s="116"/>
      <c r="QIS265" s="116" t="s">
        <v>74</v>
      </c>
      <c r="QIT265" s="116"/>
      <c r="QIU265" s="116"/>
      <c r="QIV265" s="116"/>
      <c r="QIW265" s="116"/>
      <c r="QIX265" s="116"/>
      <c r="QIY265" s="116"/>
      <c r="QIZ265" s="116"/>
      <c r="QJA265" s="116" t="s">
        <v>74</v>
      </c>
      <c r="QJB265" s="116"/>
      <c r="QJC265" s="116"/>
      <c r="QJD265" s="116"/>
      <c r="QJE265" s="116"/>
      <c r="QJF265" s="116"/>
      <c r="QJG265" s="116"/>
      <c r="QJH265" s="116"/>
      <c r="QJI265" s="116" t="s">
        <v>74</v>
      </c>
      <c r="QJJ265" s="116"/>
      <c r="QJK265" s="116"/>
      <c r="QJL265" s="116"/>
      <c r="QJM265" s="116"/>
      <c r="QJN265" s="116"/>
      <c r="QJO265" s="116"/>
      <c r="QJP265" s="116"/>
      <c r="QJQ265" s="116" t="s">
        <v>74</v>
      </c>
      <c r="QJR265" s="116"/>
      <c r="QJS265" s="116"/>
      <c r="QJT265" s="116"/>
      <c r="QJU265" s="116"/>
      <c r="QJV265" s="116"/>
      <c r="QJW265" s="116"/>
      <c r="QJX265" s="116"/>
      <c r="QJY265" s="116" t="s">
        <v>74</v>
      </c>
      <c r="QJZ265" s="116"/>
      <c r="QKA265" s="116"/>
      <c r="QKB265" s="116"/>
      <c r="QKC265" s="116"/>
      <c r="QKD265" s="116"/>
      <c r="QKE265" s="116"/>
      <c r="QKF265" s="116"/>
      <c r="QKG265" s="116" t="s">
        <v>74</v>
      </c>
      <c r="QKH265" s="116"/>
      <c r="QKI265" s="116"/>
      <c r="QKJ265" s="116"/>
      <c r="QKK265" s="116"/>
      <c r="QKL265" s="116"/>
      <c r="QKM265" s="116"/>
      <c r="QKN265" s="116"/>
      <c r="QKO265" s="116" t="s">
        <v>74</v>
      </c>
      <c r="QKP265" s="116"/>
      <c r="QKQ265" s="116"/>
      <c r="QKR265" s="116"/>
      <c r="QKS265" s="116"/>
      <c r="QKT265" s="116"/>
      <c r="QKU265" s="116"/>
      <c r="QKV265" s="116"/>
      <c r="QKW265" s="116" t="s">
        <v>74</v>
      </c>
      <c r="QKX265" s="116"/>
      <c r="QKY265" s="116"/>
      <c r="QKZ265" s="116"/>
      <c r="QLA265" s="116"/>
      <c r="QLB265" s="116"/>
      <c r="QLC265" s="116"/>
      <c r="QLD265" s="116"/>
      <c r="QLE265" s="116" t="s">
        <v>74</v>
      </c>
      <c r="QLF265" s="116"/>
      <c r="QLG265" s="116"/>
      <c r="QLH265" s="116"/>
      <c r="QLI265" s="116"/>
      <c r="QLJ265" s="116"/>
      <c r="QLK265" s="116"/>
      <c r="QLL265" s="116"/>
      <c r="QLM265" s="116" t="s">
        <v>74</v>
      </c>
      <c r="QLN265" s="116"/>
      <c r="QLO265" s="116"/>
      <c r="QLP265" s="116"/>
      <c r="QLQ265" s="116"/>
      <c r="QLR265" s="116"/>
      <c r="QLS265" s="116"/>
      <c r="QLT265" s="116"/>
      <c r="QLU265" s="116" t="s">
        <v>74</v>
      </c>
      <c r="QLV265" s="116"/>
      <c r="QLW265" s="116"/>
      <c r="QLX265" s="116"/>
      <c r="QLY265" s="116"/>
      <c r="QLZ265" s="116"/>
      <c r="QMA265" s="116"/>
      <c r="QMB265" s="116"/>
      <c r="QMC265" s="116" t="s">
        <v>74</v>
      </c>
      <c r="QMD265" s="116"/>
      <c r="QME265" s="116"/>
      <c r="QMF265" s="116"/>
      <c r="QMG265" s="116"/>
      <c r="QMH265" s="116"/>
      <c r="QMI265" s="116"/>
      <c r="QMJ265" s="116"/>
      <c r="QMK265" s="116" t="s">
        <v>74</v>
      </c>
      <c r="QML265" s="116"/>
      <c r="QMM265" s="116"/>
      <c r="QMN265" s="116"/>
      <c r="QMO265" s="116"/>
      <c r="QMP265" s="116"/>
      <c r="QMQ265" s="116"/>
      <c r="QMR265" s="116"/>
      <c r="QMS265" s="116" t="s">
        <v>74</v>
      </c>
      <c r="QMT265" s="116"/>
      <c r="QMU265" s="116"/>
      <c r="QMV265" s="116"/>
      <c r="QMW265" s="116"/>
      <c r="QMX265" s="116"/>
      <c r="QMY265" s="116"/>
      <c r="QMZ265" s="116"/>
      <c r="QNA265" s="116" t="s">
        <v>74</v>
      </c>
      <c r="QNB265" s="116"/>
      <c r="QNC265" s="116"/>
      <c r="QND265" s="116"/>
      <c r="QNE265" s="116"/>
      <c r="QNF265" s="116"/>
      <c r="QNG265" s="116"/>
      <c r="QNH265" s="116"/>
      <c r="QNI265" s="116" t="s">
        <v>74</v>
      </c>
      <c r="QNJ265" s="116"/>
      <c r="QNK265" s="116"/>
      <c r="QNL265" s="116"/>
      <c r="QNM265" s="116"/>
      <c r="QNN265" s="116"/>
      <c r="QNO265" s="116"/>
      <c r="QNP265" s="116"/>
      <c r="QNQ265" s="116" t="s">
        <v>74</v>
      </c>
      <c r="QNR265" s="116"/>
      <c r="QNS265" s="116"/>
      <c r="QNT265" s="116"/>
      <c r="QNU265" s="116"/>
      <c r="QNV265" s="116"/>
      <c r="QNW265" s="116"/>
      <c r="QNX265" s="116"/>
      <c r="QNY265" s="116" t="s">
        <v>74</v>
      </c>
      <c r="QNZ265" s="116"/>
      <c r="QOA265" s="116"/>
      <c r="QOB265" s="116"/>
      <c r="QOC265" s="116"/>
      <c r="QOD265" s="116"/>
      <c r="QOE265" s="116"/>
      <c r="QOF265" s="116"/>
      <c r="QOG265" s="116" t="s">
        <v>74</v>
      </c>
      <c r="QOH265" s="116"/>
      <c r="QOI265" s="116"/>
      <c r="QOJ265" s="116"/>
      <c r="QOK265" s="116"/>
      <c r="QOL265" s="116"/>
      <c r="QOM265" s="116"/>
      <c r="QON265" s="116"/>
      <c r="QOO265" s="116" t="s">
        <v>74</v>
      </c>
      <c r="QOP265" s="116"/>
      <c r="QOQ265" s="116"/>
      <c r="QOR265" s="116"/>
      <c r="QOS265" s="116"/>
      <c r="QOT265" s="116"/>
      <c r="QOU265" s="116"/>
      <c r="QOV265" s="116"/>
      <c r="QOW265" s="116" t="s">
        <v>74</v>
      </c>
      <c r="QOX265" s="116"/>
      <c r="QOY265" s="116"/>
      <c r="QOZ265" s="116"/>
      <c r="QPA265" s="116"/>
      <c r="QPB265" s="116"/>
      <c r="QPC265" s="116"/>
      <c r="QPD265" s="116"/>
      <c r="QPE265" s="116" t="s">
        <v>74</v>
      </c>
      <c r="QPF265" s="116"/>
      <c r="QPG265" s="116"/>
      <c r="QPH265" s="116"/>
      <c r="QPI265" s="116"/>
      <c r="QPJ265" s="116"/>
      <c r="QPK265" s="116"/>
      <c r="QPL265" s="116"/>
      <c r="QPM265" s="116" t="s">
        <v>74</v>
      </c>
      <c r="QPN265" s="116"/>
      <c r="QPO265" s="116"/>
      <c r="QPP265" s="116"/>
      <c r="QPQ265" s="116"/>
      <c r="QPR265" s="116"/>
      <c r="QPS265" s="116"/>
      <c r="QPT265" s="116"/>
      <c r="QPU265" s="116" t="s">
        <v>74</v>
      </c>
      <c r="QPV265" s="116"/>
      <c r="QPW265" s="116"/>
      <c r="QPX265" s="116"/>
      <c r="QPY265" s="116"/>
      <c r="QPZ265" s="116"/>
      <c r="QQA265" s="116"/>
      <c r="QQB265" s="116"/>
      <c r="QQC265" s="116" t="s">
        <v>74</v>
      </c>
      <c r="QQD265" s="116"/>
      <c r="QQE265" s="116"/>
      <c r="QQF265" s="116"/>
      <c r="QQG265" s="116"/>
      <c r="QQH265" s="116"/>
      <c r="QQI265" s="116"/>
      <c r="QQJ265" s="116"/>
      <c r="QQK265" s="116" t="s">
        <v>74</v>
      </c>
      <c r="QQL265" s="116"/>
      <c r="QQM265" s="116"/>
      <c r="QQN265" s="116"/>
      <c r="QQO265" s="116"/>
      <c r="QQP265" s="116"/>
      <c r="QQQ265" s="116"/>
      <c r="QQR265" s="116"/>
      <c r="QQS265" s="116" t="s">
        <v>74</v>
      </c>
      <c r="QQT265" s="116"/>
      <c r="QQU265" s="116"/>
      <c r="QQV265" s="116"/>
      <c r="QQW265" s="116"/>
      <c r="QQX265" s="116"/>
      <c r="QQY265" s="116"/>
      <c r="QQZ265" s="116"/>
      <c r="QRA265" s="116" t="s">
        <v>74</v>
      </c>
      <c r="QRB265" s="116"/>
      <c r="QRC265" s="116"/>
      <c r="QRD265" s="116"/>
      <c r="QRE265" s="116"/>
      <c r="QRF265" s="116"/>
      <c r="QRG265" s="116"/>
      <c r="QRH265" s="116"/>
      <c r="QRI265" s="116" t="s">
        <v>74</v>
      </c>
      <c r="QRJ265" s="116"/>
      <c r="QRK265" s="116"/>
      <c r="QRL265" s="116"/>
      <c r="QRM265" s="116"/>
      <c r="QRN265" s="116"/>
      <c r="QRO265" s="116"/>
      <c r="QRP265" s="116"/>
      <c r="QRQ265" s="116" t="s">
        <v>74</v>
      </c>
      <c r="QRR265" s="116"/>
      <c r="QRS265" s="116"/>
      <c r="QRT265" s="116"/>
      <c r="QRU265" s="116"/>
      <c r="QRV265" s="116"/>
      <c r="QRW265" s="116"/>
      <c r="QRX265" s="116"/>
      <c r="QRY265" s="116" t="s">
        <v>74</v>
      </c>
      <c r="QRZ265" s="116"/>
      <c r="QSA265" s="116"/>
      <c r="QSB265" s="116"/>
      <c r="QSC265" s="116"/>
      <c r="QSD265" s="116"/>
      <c r="QSE265" s="116"/>
      <c r="QSF265" s="116"/>
      <c r="QSG265" s="116" t="s">
        <v>74</v>
      </c>
      <c r="QSH265" s="116"/>
      <c r="QSI265" s="116"/>
      <c r="QSJ265" s="116"/>
      <c r="QSK265" s="116"/>
      <c r="QSL265" s="116"/>
      <c r="QSM265" s="116"/>
      <c r="QSN265" s="116"/>
      <c r="QSO265" s="116" t="s">
        <v>74</v>
      </c>
      <c r="QSP265" s="116"/>
      <c r="QSQ265" s="116"/>
      <c r="QSR265" s="116"/>
      <c r="QSS265" s="116"/>
      <c r="QST265" s="116"/>
      <c r="QSU265" s="116"/>
      <c r="QSV265" s="116"/>
      <c r="QSW265" s="116" t="s">
        <v>74</v>
      </c>
      <c r="QSX265" s="116"/>
      <c r="QSY265" s="116"/>
      <c r="QSZ265" s="116"/>
      <c r="QTA265" s="116"/>
      <c r="QTB265" s="116"/>
      <c r="QTC265" s="116"/>
      <c r="QTD265" s="116"/>
      <c r="QTE265" s="116" t="s">
        <v>74</v>
      </c>
      <c r="QTF265" s="116"/>
      <c r="QTG265" s="116"/>
      <c r="QTH265" s="116"/>
      <c r="QTI265" s="116"/>
      <c r="QTJ265" s="116"/>
      <c r="QTK265" s="116"/>
      <c r="QTL265" s="116"/>
      <c r="QTM265" s="116" t="s">
        <v>74</v>
      </c>
      <c r="QTN265" s="116"/>
      <c r="QTO265" s="116"/>
      <c r="QTP265" s="116"/>
      <c r="QTQ265" s="116"/>
      <c r="QTR265" s="116"/>
      <c r="QTS265" s="116"/>
      <c r="QTT265" s="116"/>
      <c r="QTU265" s="116" t="s">
        <v>74</v>
      </c>
      <c r="QTV265" s="116"/>
      <c r="QTW265" s="116"/>
      <c r="QTX265" s="116"/>
      <c r="QTY265" s="116"/>
      <c r="QTZ265" s="116"/>
      <c r="QUA265" s="116"/>
      <c r="QUB265" s="116"/>
      <c r="QUC265" s="116" t="s">
        <v>74</v>
      </c>
      <c r="QUD265" s="116"/>
      <c r="QUE265" s="116"/>
      <c r="QUF265" s="116"/>
      <c r="QUG265" s="116"/>
      <c r="QUH265" s="116"/>
      <c r="QUI265" s="116"/>
      <c r="QUJ265" s="116"/>
      <c r="QUK265" s="116" t="s">
        <v>74</v>
      </c>
      <c r="QUL265" s="116"/>
      <c r="QUM265" s="116"/>
      <c r="QUN265" s="116"/>
      <c r="QUO265" s="116"/>
      <c r="QUP265" s="116"/>
      <c r="QUQ265" s="116"/>
      <c r="QUR265" s="116"/>
      <c r="QUS265" s="116" t="s">
        <v>74</v>
      </c>
      <c r="QUT265" s="116"/>
      <c r="QUU265" s="116"/>
      <c r="QUV265" s="116"/>
      <c r="QUW265" s="116"/>
      <c r="QUX265" s="116"/>
      <c r="QUY265" s="116"/>
      <c r="QUZ265" s="116"/>
      <c r="QVA265" s="116" t="s">
        <v>74</v>
      </c>
      <c r="QVB265" s="116"/>
      <c r="QVC265" s="116"/>
      <c r="QVD265" s="116"/>
      <c r="QVE265" s="116"/>
      <c r="QVF265" s="116"/>
      <c r="QVG265" s="116"/>
      <c r="QVH265" s="116"/>
      <c r="QVI265" s="116" t="s">
        <v>74</v>
      </c>
      <c r="QVJ265" s="116"/>
      <c r="QVK265" s="116"/>
      <c r="QVL265" s="116"/>
      <c r="QVM265" s="116"/>
      <c r="QVN265" s="116"/>
      <c r="QVO265" s="116"/>
      <c r="QVP265" s="116"/>
      <c r="QVQ265" s="116" t="s">
        <v>74</v>
      </c>
      <c r="QVR265" s="116"/>
      <c r="QVS265" s="116"/>
      <c r="QVT265" s="116"/>
      <c r="QVU265" s="116"/>
      <c r="QVV265" s="116"/>
      <c r="QVW265" s="116"/>
      <c r="QVX265" s="116"/>
      <c r="QVY265" s="116" t="s">
        <v>74</v>
      </c>
      <c r="QVZ265" s="116"/>
      <c r="QWA265" s="116"/>
      <c r="QWB265" s="116"/>
      <c r="QWC265" s="116"/>
      <c r="QWD265" s="116"/>
      <c r="QWE265" s="116"/>
      <c r="QWF265" s="116"/>
      <c r="QWG265" s="116" t="s">
        <v>74</v>
      </c>
      <c r="QWH265" s="116"/>
      <c r="QWI265" s="116"/>
      <c r="QWJ265" s="116"/>
      <c r="QWK265" s="116"/>
      <c r="QWL265" s="116"/>
      <c r="QWM265" s="116"/>
      <c r="QWN265" s="116"/>
      <c r="QWO265" s="116" t="s">
        <v>74</v>
      </c>
      <c r="QWP265" s="116"/>
      <c r="QWQ265" s="116"/>
      <c r="QWR265" s="116"/>
      <c r="QWS265" s="116"/>
      <c r="QWT265" s="116"/>
      <c r="QWU265" s="116"/>
      <c r="QWV265" s="116"/>
      <c r="QWW265" s="116" t="s">
        <v>74</v>
      </c>
      <c r="QWX265" s="116"/>
      <c r="QWY265" s="116"/>
      <c r="QWZ265" s="116"/>
      <c r="QXA265" s="116"/>
      <c r="QXB265" s="116"/>
      <c r="QXC265" s="116"/>
      <c r="QXD265" s="116"/>
      <c r="QXE265" s="116" t="s">
        <v>74</v>
      </c>
      <c r="QXF265" s="116"/>
      <c r="QXG265" s="116"/>
      <c r="QXH265" s="116"/>
      <c r="QXI265" s="116"/>
      <c r="QXJ265" s="116"/>
      <c r="QXK265" s="116"/>
      <c r="QXL265" s="116"/>
      <c r="QXM265" s="116" t="s">
        <v>74</v>
      </c>
      <c r="QXN265" s="116"/>
      <c r="QXO265" s="116"/>
      <c r="QXP265" s="116"/>
      <c r="QXQ265" s="116"/>
      <c r="QXR265" s="116"/>
      <c r="QXS265" s="116"/>
      <c r="QXT265" s="116"/>
      <c r="QXU265" s="116" t="s">
        <v>74</v>
      </c>
      <c r="QXV265" s="116"/>
      <c r="QXW265" s="116"/>
      <c r="QXX265" s="116"/>
      <c r="QXY265" s="116"/>
      <c r="QXZ265" s="116"/>
      <c r="QYA265" s="116"/>
      <c r="QYB265" s="116"/>
      <c r="QYC265" s="116" t="s">
        <v>74</v>
      </c>
      <c r="QYD265" s="116"/>
      <c r="QYE265" s="116"/>
      <c r="QYF265" s="116"/>
      <c r="QYG265" s="116"/>
      <c r="QYH265" s="116"/>
      <c r="QYI265" s="116"/>
      <c r="QYJ265" s="116"/>
      <c r="QYK265" s="116" t="s">
        <v>74</v>
      </c>
      <c r="QYL265" s="116"/>
      <c r="QYM265" s="116"/>
      <c r="QYN265" s="116"/>
      <c r="QYO265" s="116"/>
      <c r="QYP265" s="116"/>
      <c r="QYQ265" s="116"/>
      <c r="QYR265" s="116"/>
      <c r="QYS265" s="116" t="s">
        <v>74</v>
      </c>
      <c r="QYT265" s="116"/>
      <c r="QYU265" s="116"/>
      <c r="QYV265" s="116"/>
      <c r="QYW265" s="116"/>
      <c r="QYX265" s="116"/>
      <c r="QYY265" s="116"/>
      <c r="QYZ265" s="116"/>
      <c r="QZA265" s="116" t="s">
        <v>74</v>
      </c>
      <c r="QZB265" s="116"/>
      <c r="QZC265" s="116"/>
      <c r="QZD265" s="116"/>
      <c r="QZE265" s="116"/>
      <c r="QZF265" s="116"/>
      <c r="QZG265" s="116"/>
      <c r="QZH265" s="116"/>
      <c r="QZI265" s="116" t="s">
        <v>74</v>
      </c>
      <c r="QZJ265" s="116"/>
      <c r="QZK265" s="116"/>
      <c r="QZL265" s="116"/>
      <c r="QZM265" s="116"/>
      <c r="QZN265" s="116"/>
      <c r="QZO265" s="116"/>
      <c r="QZP265" s="116"/>
      <c r="QZQ265" s="116" t="s">
        <v>74</v>
      </c>
      <c r="QZR265" s="116"/>
      <c r="QZS265" s="116"/>
      <c r="QZT265" s="116"/>
      <c r="QZU265" s="116"/>
      <c r="QZV265" s="116"/>
      <c r="QZW265" s="116"/>
      <c r="QZX265" s="116"/>
      <c r="QZY265" s="116" t="s">
        <v>74</v>
      </c>
      <c r="QZZ265" s="116"/>
      <c r="RAA265" s="116"/>
      <c r="RAB265" s="116"/>
      <c r="RAC265" s="116"/>
      <c r="RAD265" s="116"/>
      <c r="RAE265" s="116"/>
      <c r="RAF265" s="116"/>
      <c r="RAG265" s="116" t="s">
        <v>74</v>
      </c>
      <c r="RAH265" s="116"/>
      <c r="RAI265" s="116"/>
      <c r="RAJ265" s="116"/>
      <c r="RAK265" s="116"/>
      <c r="RAL265" s="116"/>
      <c r="RAM265" s="116"/>
      <c r="RAN265" s="116"/>
      <c r="RAO265" s="116" t="s">
        <v>74</v>
      </c>
      <c r="RAP265" s="116"/>
      <c r="RAQ265" s="116"/>
      <c r="RAR265" s="116"/>
      <c r="RAS265" s="116"/>
      <c r="RAT265" s="116"/>
      <c r="RAU265" s="116"/>
      <c r="RAV265" s="116"/>
      <c r="RAW265" s="116" t="s">
        <v>74</v>
      </c>
      <c r="RAX265" s="116"/>
      <c r="RAY265" s="116"/>
      <c r="RAZ265" s="116"/>
      <c r="RBA265" s="116"/>
      <c r="RBB265" s="116"/>
      <c r="RBC265" s="116"/>
      <c r="RBD265" s="116"/>
      <c r="RBE265" s="116" t="s">
        <v>74</v>
      </c>
      <c r="RBF265" s="116"/>
      <c r="RBG265" s="116"/>
      <c r="RBH265" s="116"/>
      <c r="RBI265" s="116"/>
      <c r="RBJ265" s="116"/>
      <c r="RBK265" s="116"/>
      <c r="RBL265" s="116"/>
      <c r="RBM265" s="116" t="s">
        <v>74</v>
      </c>
      <c r="RBN265" s="116"/>
      <c r="RBO265" s="116"/>
      <c r="RBP265" s="116"/>
      <c r="RBQ265" s="116"/>
      <c r="RBR265" s="116"/>
      <c r="RBS265" s="116"/>
      <c r="RBT265" s="116"/>
      <c r="RBU265" s="116" t="s">
        <v>74</v>
      </c>
      <c r="RBV265" s="116"/>
      <c r="RBW265" s="116"/>
      <c r="RBX265" s="116"/>
      <c r="RBY265" s="116"/>
      <c r="RBZ265" s="116"/>
      <c r="RCA265" s="116"/>
      <c r="RCB265" s="116"/>
      <c r="RCC265" s="116" t="s">
        <v>74</v>
      </c>
      <c r="RCD265" s="116"/>
      <c r="RCE265" s="116"/>
      <c r="RCF265" s="116"/>
      <c r="RCG265" s="116"/>
      <c r="RCH265" s="116"/>
      <c r="RCI265" s="116"/>
      <c r="RCJ265" s="116"/>
      <c r="RCK265" s="116" t="s">
        <v>74</v>
      </c>
      <c r="RCL265" s="116"/>
      <c r="RCM265" s="116"/>
      <c r="RCN265" s="116"/>
      <c r="RCO265" s="116"/>
      <c r="RCP265" s="116"/>
      <c r="RCQ265" s="116"/>
      <c r="RCR265" s="116"/>
      <c r="RCS265" s="116" t="s">
        <v>74</v>
      </c>
      <c r="RCT265" s="116"/>
      <c r="RCU265" s="116"/>
      <c r="RCV265" s="116"/>
      <c r="RCW265" s="116"/>
      <c r="RCX265" s="116"/>
      <c r="RCY265" s="116"/>
      <c r="RCZ265" s="116"/>
      <c r="RDA265" s="116" t="s">
        <v>74</v>
      </c>
      <c r="RDB265" s="116"/>
      <c r="RDC265" s="116"/>
      <c r="RDD265" s="116"/>
      <c r="RDE265" s="116"/>
      <c r="RDF265" s="116"/>
      <c r="RDG265" s="116"/>
      <c r="RDH265" s="116"/>
      <c r="RDI265" s="116" t="s">
        <v>74</v>
      </c>
      <c r="RDJ265" s="116"/>
      <c r="RDK265" s="116"/>
      <c r="RDL265" s="116"/>
      <c r="RDM265" s="116"/>
      <c r="RDN265" s="116"/>
      <c r="RDO265" s="116"/>
      <c r="RDP265" s="116"/>
      <c r="RDQ265" s="116" t="s">
        <v>74</v>
      </c>
      <c r="RDR265" s="116"/>
      <c r="RDS265" s="116"/>
      <c r="RDT265" s="116"/>
      <c r="RDU265" s="116"/>
      <c r="RDV265" s="116"/>
      <c r="RDW265" s="116"/>
      <c r="RDX265" s="116"/>
      <c r="RDY265" s="116" t="s">
        <v>74</v>
      </c>
      <c r="RDZ265" s="116"/>
      <c r="REA265" s="116"/>
      <c r="REB265" s="116"/>
      <c r="REC265" s="116"/>
      <c r="RED265" s="116"/>
      <c r="REE265" s="116"/>
      <c r="REF265" s="116"/>
      <c r="REG265" s="116" t="s">
        <v>74</v>
      </c>
      <c r="REH265" s="116"/>
      <c r="REI265" s="116"/>
      <c r="REJ265" s="116"/>
      <c r="REK265" s="116"/>
      <c r="REL265" s="116"/>
      <c r="REM265" s="116"/>
      <c r="REN265" s="116"/>
      <c r="REO265" s="116" t="s">
        <v>74</v>
      </c>
      <c r="REP265" s="116"/>
      <c r="REQ265" s="116"/>
      <c r="RER265" s="116"/>
      <c r="RES265" s="116"/>
      <c r="RET265" s="116"/>
      <c r="REU265" s="116"/>
      <c r="REV265" s="116"/>
      <c r="REW265" s="116" t="s">
        <v>74</v>
      </c>
      <c r="REX265" s="116"/>
      <c r="REY265" s="116"/>
      <c r="REZ265" s="116"/>
      <c r="RFA265" s="116"/>
      <c r="RFB265" s="116"/>
      <c r="RFC265" s="116"/>
      <c r="RFD265" s="116"/>
      <c r="RFE265" s="116" t="s">
        <v>74</v>
      </c>
      <c r="RFF265" s="116"/>
      <c r="RFG265" s="116"/>
      <c r="RFH265" s="116"/>
      <c r="RFI265" s="116"/>
      <c r="RFJ265" s="116"/>
      <c r="RFK265" s="116"/>
      <c r="RFL265" s="116"/>
      <c r="RFM265" s="116" t="s">
        <v>74</v>
      </c>
      <c r="RFN265" s="116"/>
      <c r="RFO265" s="116"/>
      <c r="RFP265" s="116"/>
      <c r="RFQ265" s="116"/>
      <c r="RFR265" s="116"/>
      <c r="RFS265" s="116"/>
      <c r="RFT265" s="116"/>
      <c r="RFU265" s="116" t="s">
        <v>74</v>
      </c>
      <c r="RFV265" s="116"/>
      <c r="RFW265" s="116"/>
      <c r="RFX265" s="116"/>
      <c r="RFY265" s="116"/>
      <c r="RFZ265" s="116"/>
      <c r="RGA265" s="116"/>
      <c r="RGB265" s="116"/>
      <c r="RGC265" s="116" t="s">
        <v>74</v>
      </c>
      <c r="RGD265" s="116"/>
      <c r="RGE265" s="116"/>
      <c r="RGF265" s="116"/>
      <c r="RGG265" s="116"/>
      <c r="RGH265" s="116"/>
      <c r="RGI265" s="116"/>
      <c r="RGJ265" s="116"/>
      <c r="RGK265" s="116" t="s">
        <v>74</v>
      </c>
      <c r="RGL265" s="116"/>
      <c r="RGM265" s="116"/>
      <c r="RGN265" s="116"/>
      <c r="RGO265" s="116"/>
      <c r="RGP265" s="116"/>
      <c r="RGQ265" s="116"/>
      <c r="RGR265" s="116"/>
      <c r="RGS265" s="116" t="s">
        <v>74</v>
      </c>
      <c r="RGT265" s="116"/>
      <c r="RGU265" s="116"/>
      <c r="RGV265" s="116"/>
      <c r="RGW265" s="116"/>
      <c r="RGX265" s="116"/>
      <c r="RGY265" s="116"/>
      <c r="RGZ265" s="116"/>
      <c r="RHA265" s="116" t="s">
        <v>74</v>
      </c>
      <c r="RHB265" s="116"/>
      <c r="RHC265" s="116"/>
      <c r="RHD265" s="116"/>
      <c r="RHE265" s="116"/>
      <c r="RHF265" s="116"/>
      <c r="RHG265" s="116"/>
      <c r="RHH265" s="116"/>
      <c r="RHI265" s="116" t="s">
        <v>74</v>
      </c>
      <c r="RHJ265" s="116"/>
      <c r="RHK265" s="116"/>
      <c r="RHL265" s="116"/>
      <c r="RHM265" s="116"/>
      <c r="RHN265" s="116"/>
      <c r="RHO265" s="116"/>
      <c r="RHP265" s="116"/>
      <c r="RHQ265" s="116" t="s">
        <v>74</v>
      </c>
      <c r="RHR265" s="116"/>
      <c r="RHS265" s="116"/>
      <c r="RHT265" s="116"/>
      <c r="RHU265" s="116"/>
      <c r="RHV265" s="116"/>
      <c r="RHW265" s="116"/>
      <c r="RHX265" s="116"/>
      <c r="RHY265" s="116" t="s">
        <v>74</v>
      </c>
      <c r="RHZ265" s="116"/>
      <c r="RIA265" s="116"/>
      <c r="RIB265" s="116"/>
      <c r="RIC265" s="116"/>
      <c r="RID265" s="116"/>
      <c r="RIE265" s="116"/>
      <c r="RIF265" s="116"/>
      <c r="RIG265" s="116" t="s">
        <v>74</v>
      </c>
      <c r="RIH265" s="116"/>
      <c r="RII265" s="116"/>
      <c r="RIJ265" s="116"/>
      <c r="RIK265" s="116"/>
      <c r="RIL265" s="116"/>
      <c r="RIM265" s="116"/>
      <c r="RIN265" s="116"/>
      <c r="RIO265" s="116" t="s">
        <v>74</v>
      </c>
      <c r="RIP265" s="116"/>
      <c r="RIQ265" s="116"/>
      <c r="RIR265" s="116"/>
      <c r="RIS265" s="116"/>
      <c r="RIT265" s="116"/>
      <c r="RIU265" s="116"/>
      <c r="RIV265" s="116"/>
      <c r="RIW265" s="116" t="s">
        <v>74</v>
      </c>
      <c r="RIX265" s="116"/>
      <c r="RIY265" s="116"/>
      <c r="RIZ265" s="116"/>
      <c r="RJA265" s="116"/>
      <c r="RJB265" s="116"/>
      <c r="RJC265" s="116"/>
      <c r="RJD265" s="116"/>
      <c r="RJE265" s="116" t="s">
        <v>74</v>
      </c>
      <c r="RJF265" s="116"/>
      <c r="RJG265" s="116"/>
      <c r="RJH265" s="116"/>
      <c r="RJI265" s="116"/>
      <c r="RJJ265" s="116"/>
      <c r="RJK265" s="116"/>
      <c r="RJL265" s="116"/>
      <c r="RJM265" s="116" t="s">
        <v>74</v>
      </c>
      <c r="RJN265" s="116"/>
      <c r="RJO265" s="116"/>
      <c r="RJP265" s="116"/>
      <c r="RJQ265" s="116"/>
      <c r="RJR265" s="116"/>
      <c r="RJS265" s="116"/>
      <c r="RJT265" s="116"/>
      <c r="RJU265" s="116" t="s">
        <v>74</v>
      </c>
      <c r="RJV265" s="116"/>
      <c r="RJW265" s="116"/>
      <c r="RJX265" s="116"/>
      <c r="RJY265" s="116"/>
      <c r="RJZ265" s="116"/>
      <c r="RKA265" s="116"/>
      <c r="RKB265" s="116"/>
      <c r="RKC265" s="116" t="s">
        <v>74</v>
      </c>
      <c r="RKD265" s="116"/>
      <c r="RKE265" s="116"/>
      <c r="RKF265" s="116"/>
      <c r="RKG265" s="116"/>
      <c r="RKH265" s="116"/>
      <c r="RKI265" s="116"/>
      <c r="RKJ265" s="116"/>
      <c r="RKK265" s="116" t="s">
        <v>74</v>
      </c>
      <c r="RKL265" s="116"/>
      <c r="RKM265" s="116"/>
      <c r="RKN265" s="116"/>
      <c r="RKO265" s="116"/>
      <c r="RKP265" s="116"/>
      <c r="RKQ265" s="116"/>
      <c r="RKR265" s="116"/>
      <c r="RKS265" s="116" t="s">
        <v>74</v>
      </c>
      <c r="RKT265" s="116"/>
      <c r="RKU265" s="116"/>
      <c r="RKV265" s="116"/>
      <c r="RKW265" s="116"/>
      <c r="RKX265" s="116"/>
      <c r="RKY265" s="116"/>
      <c r="RKZ265" s="116"/>
      <c r="RLA265" s="116" t="s">
        <v>74</v>
      </c>
      <c r="RLB265" s="116"/>
      <c r="RLC265" s="116"/>
      <c r="RLD265" s="116"/>
      <c r="RLE265" s="116"/>
      <c r="RLF265" s="116"/>
      <c r="RLG265" s="116"/>
      <c r="RLH265" s="116"/>
      <c r="RLI265" s="116" t="s">
        <v>74</v>
      </c>
      <c r="RLJ265" s="116"/>
      <c r="RLK265" s="116"/>
      <c r="RLL265" s="116"/>
      <c r="RLM265" s="116"/>
      <c r="RLN265" s="116"/>
      <c r="RLO265" s="116"/>
      <c r="RLP265" s="116"/>
      <c r="RLQ265" s="116" t="s">
        <v>74</v>
      </c>
      <c r="RLR265" s="116"/>
      <c r="RLS265" s="116"/>
      <c r="RLT265" s="116"/>
      <c r="RLU265" s="116"/>
      <c r="RLV265" s="116"/>
      <c r="RLW265" s="116"/>
      <c r="RLX265" s="116"/>
      <c r="RLY265" s="116" t="s">
        <v>74</v>
      </c>
      <c r="RLZ265" s="116"/>
      <c r="RMA265" s="116"/>
      <c r="RMB265" s="116"/>
      <c r="RMC265" s="116"/>
      <c r="RMD265" s="116"/>
      <c r="RME265" s="116"/>
      <c r="RMF265" s="116"/>
      <c r="RMG265" s="116" t="s">
        <v>74</v>
      </c>
      <c r="RMH265" s="116"/>
      <c r="RMI265" s="116"/>
      <c r="RMJ265" s="116"/>
      <c r="RMK265" s="116"/>
      <c r="RML265" s="116"/>
      <c r="RMM265" s="116"/>
      <c r="RMN265" s="116"/>
      <c r="RMO265" s="116" t="s">
        <v>74</v>
      </c>
      <c r="RMP265" s="116"/>
      <c r="RMQ265" s="116"/>
      <c r="RMR265" s="116"/>
      <c r="RMS265" s="116"/>
      <c r="RMT265" s="116"/>
      <c r="RMU265" s="116"/>
      <c r="RMV265" s="116"/>
      <c r="RMW265" s="116" t="s">
        <v>74</v>
      </c>
      <c r="RMX265" s="116"/>
      <c r="RMY265" s="116"/>
      <c r="RMZ265" s="116"/>
      <c r="RNA265" s="116"/>
      <c r="RNB265" s="116"/>
      <c r="RNC265" s="116"/>
      <c r="RND265" s="116"/>
      <c r="RNE265" s="116" t="s">
        <v>74</v>
      </c>
      <c r="RNF265" s="116"/>
      <c r="RNG265" s="116"/>
      <c r="RNH265" s="116"/>
      <c r="RNI265" s="116"/>
      <c r="RNJ265" s="116"/>
      <c r="RNK265" s="116"/>
      <c r="RNL265" s="116"/>
      <c r="RNM265" s="116" t="s">
        <v>74</v>
      </c>
      <c r="RNN265" s="116"/>
      <c r="RNO265" s="116"/>
      <c r="RNP265" s="116"/>
      <c r="RNQ265" s="116"/>
      <c r="RNR265" s="116"/>
      <c r="RNS265" s="116"/>
      <c r="RNT265" s="116"/>
      <c r="RNU265" s="116" t="s">
        <v>74</v>
      </c>
      <c r="RNV265" s="116"/>
      <c r="RNW265" s="116"/>
      <c r="RNX265" s="116"/>
      <c r="RNY265" s="116"/>
      <c r="RNZ265" s="116"/>
      <c r="ROA265" s="116"/>
      <c r="ROB265" s="116"/>
      <c r="ROC265" s="116" t="s">
        <v>74</v>
      </c>
      <c r="ROD265" s="116"/>
      <c r="ROE265" s="116"/>
      <c r="ROF265" s="116"/>
      <c r="ROG265" s="116"/>
      <c r="ROH265" s="116"/>
      <c r="ROI265" s="116"/>
      <c r="ROJ265" s="116"/>
      <c r="ROK265" s="116" t="s">
        <v>74</v>
      </c>
      <c r="ROL265" s="116"/>
      <c r="ROM265" s="116"/>
      <c r="RON265" s="116"/>
      <c r="ROO265" s="116"/>
      <c r="ROP265" s="116"/>
      <c r="ROQ265" s="116"/>
      <c r="ROR265" s="116"/>
      <c r="ROS265" s="116" t="s">
        <v>74</v>
      </c>
      <c r="ROT265" s="116"/>
      <c r="ROU265" s="116"/>
      <c r="ROV265" s="116"/>
      <c r="ROW265" s="116"/>
      <c r="ROX265" s="116"/>
      <c r="ROY265" s="116"/>
      <c r="ROZ265" s="116"/>
      <c r="RPA265" s="116" t="s">
        <v>74</v>
      </c>
      <c r="RPB265" s="116"/>
      <c r="RPC265" s="116"/>
      <c r="RPD265" s="116"/>
      <c r="RPE265" s="116"/>
      <c r="RPF265" s="116"/>
      <c r="RPG265" s="116"/>
      <c r="RPH265" s="116"/>
      <c r="RPI265" s="116" t="s">
        <v>74</v>
      </c>
      <c r="RPJ265" s="116"/>
      <c r="RPK265" s="116"/>
      <c r="RPL265" s="116"/>
      <c r="RPM265" s="116"/>
      <c r="RPN265" s="116"/>
      <c r="RPO265" s="116"/>
      <c r="RPP265" s="116"/>
      <c r="RPQ265" s="116" t="s">
        <v>74</v>
      </c>
      <c r="RPR265" s="116"/>
      <c r="RPS265" s="116"/>
      <c r="RPT265" s="116"/>
      <c r="RPU265" s="116"/>
      <c r="RPV265" s="116"/>
      <c r="RPW265" s="116"/>
      <c r="RPX265" s="116"/>
      <c r="RPY265" s="116" t="s">
        <v>74</v>
      </c>
      <c r="RPZ265" s="116"/>
      <c r="RQA265" s="116"/>
      <c r="RQB265" s="116"/>
      <c r="RQC265" s="116"/>
      <c r="RQD265" s="116"/>
      <c r="RQE265" s="116"/>
      <c r="RQF265" s="116"/>
      <c r="RQG265" s="116" t="s">
        <v>74</v>
      </c>
      <c r="RQH265" s="116"/>
      <c r="RQI265" s="116"/>
      <c r="RQJ265" s="116"/>
      <c r="RQK265" s="116"/>
      <c r="RQL265" s="116"/>
      <c r="RQM265" s="116"/>
      <c r="RQN265" s="116"/>
      <c r="RQO265" s="116" t="s">
        <v>74</v>
      </c>
      <c r="RQP265" s="116"/>
      <c r="RQQ265" s="116"/>
      <c r="RQR265" s="116"/>
      <c r="RQS265" s="116"/>
      <c r="RQT265" s="116"/>
      <c r="RQU265" s="116"/>
      <c r="RQV265" s="116"/>
      <c r="RQW265" s="116" t="s">
        <v>74</v>
      </c>
      <c r="RQX265" s="116"/>
      <c r="RQY265" s="116"/>
      <c r="RQZ265" s="116"/>
      <c r="RRA265" s="116"/>
      <c r="RRB265" s="116"/>
      <c r="RRC265" s="116"/>
      <c r="RRD265" s="116"/>
      <c r="RRE265" s="116" t="s">
        <v>74</v>
      </c>
      <c r="RRF265" s="116"/>
      <c r="RRG265" s="116"/>
      <c r="RRH265" s="116"/>
      <c r="RRI265" s="116"/>
      <c r="RRJ265" s="116"/>
      <c r="RRK265" s="116"/>
      <c r="RRL265" s="116"/>
      <c r="RRM265" s="116" t="s">
        <v>74</v>
      </c>
      <c r="RRN265" s="116"/>
      <c r="RRO265" s="116"/>
      <c r="RRP265" s="116"/>
      <c r="RRQ265" s="116"/>
      <c r="RRR265" s="116"/>
      <c r="RRS265" s="116"/>
      <c r="RRT265" s="116"/>
      <c r="RRU265" s="116" t="s">
        <v>74</v>
      </c>
      <c r="RRV265" s="116"/>
      <c r="RRW265" s="116"/>
      <c r="RRX265" s="116"/>
      <c r="RRY265" s="116"/>
      <c r="RRZ265" s="116"/>
      <c r="RSA265" s="116"/>
      <c r="RSB265" s="116"/>
      <c r="RSC265" s="116" t="s">
        <v>74</v>
      </c>
      <c r="RSD265" s="116"/>
      <c r="RSE265" s="116"/>
      <c r="RSF265" s="116"/>
      <c r="RSG265" s="116"/>
      <c r="RSH265" s="116"/>
      <c r="RSI265" s="116"/>
      <c r="RSJ265" s="116"/>
      <c r="RSK265" s="116" t="s">
        <v>74</v>
      </c>
      <c r="RSL265" s="116"/>
      <c r="RSM265" s="116"/>
      <c r="RSN265" s="116"/>
      <c r="RSO265" s="116"/>
      <c r="RSP265" s="116"/>
      <c r="RSQ265" s="116"/>
      <c r="RSR265" s="116"/>
      <c r="RSS265" s="116" t="s">
        <v>74</v>
      </c>
      <c r="RST265" s="116"/>
      <c r="RSU265" s="116"/>
      <c r="RSV265" s="116"/>
      <c r="RSW265" s="116"/>
      <c r="RSX265" s="116"/>
      <c r="RSY265" s="116"/>
      <c r="RSZ265" s="116"/>
      <c r="RTA265" s="116" t="s">
        <v>74</v>
      </c>
      <c r="RTB265" s="116"/>
      <c r="RTC265" s="116"/>
      <c r="RTD265" s="116"/>
      <c r="RTE265" s="116"/>
      <c r="RTF265" s="116"/>
      <c r="RTG265" s="116"/>
      <c r="RTH265" s="116"/>
      <c r="RTI265" s="116" t="s">
        <v>74</v>
      </c>
      <c r="RTJ265" s="116"/>
      <c r="RTK265" s="116"/>
      <c r="RTL265" s="116"/>
      <c r="RTM265" s="116"/>
      <c r="RTN265" s="116"/>
      <c r="RTO265" s="116"/>
      <c r="RTP265" s="116"/>
      <c r="RTQ265" s="116" t="s">
        <v>74</v>
      </c>
      <c r="RTR265" s="116"/>
      <c r="RTS265" s="116"/>
      <c r="RTT265" s="116"/>
      <c r="RTU265" s="116"/>
      <c r="RTV265" s="116"/>
      <c r="RTW265" s="116"/>
      <c r="RTX265" s="116"/>
      <c r="RTY265" s="116" t="s">
        <v>74</v>
      </c>
      <c r="RTZ265" s="116"/>
      <c r="RUA265" s="116"/>
      <c r="RUB265" s="116"/>
      <c r="RUC265" s="116"/>
      <c r="RUD265" s="116"/>
      <c r="RUE265" s="116"/>
      <c r="RUF265" s="116"/>
      <c r="RUG265" s="116" t="s">
        <v>74</v>
      </c>
      <c r="RUH265" s="116"/>
      <c r="RUI265" s="116"/>
      <c r="RUJ265" s="116"/>
      <c r="RUK265" s="116"/>
      <c r="RUL265" s="116"/>
      <c r="RUM265" s="116"/>
      <c r="RUN265" s="116"/>
      <c r="RUO265" s="116" t="s">
        <v>74</v>
      </c>
      <c r="RUP265" s="116"/>
      <c r="RUQ265" s="116"/>
      <c r="RUR265" s="116"/>
      <c r="RUS265" s="116"/>
      <c r="RUT265" s="116"/>
      <c r="RUU265" s="116"/>
      <c r="RUV265" s="116"/>
      <c r="RUW265" s="116" t="s">
        <v>74</v>
      </c>
      <c r="RUX265" s="116"/>
      <c r="RUY265" s="116"/>
      <c r="RUZ265" s="116"/>
      <c r="RVA265" s="116"/>
      <c r="RVB265" s="116"/>
      <c r="RVC265" s="116"/>
      <c r="RVD265" s="116"/>
      <c r="RVE265" s="116" t="s">
        <v>74</v>
      </c>
      <c r="RVF265" s="116"/>
      <c r="RVG265" s="116"/>
      <c r="RVH265" s="116"/>
      <c r="RVI265" s="116"/>
      <c r="RVJ265" s="116"/>
      <c r="RVK265" s="116"/>
      <c r="RVL265" s="116"/>
      <c r="RVM265" s="116" t="s">
        <v>74</v>
      </c>
      <c r="RVN265" s="116"/>
      <c r="RVO265" s="116"/>
      <c r="RVP265" s="116"/>
      <c r="RVQ265" s="116"/>
      <c r="RVR265" s="116"/>
      <c r="RVS265" s="116"/>
      <c r="RVT265" s="116"/>
      <c r="RVU265" s="116" t="s">
        <v>74</v>
      </c>
      <c r="RVV265" s="116"/>
      <c r="RVW265" s="116"/>
      <c r="RVX265" s="116"/>
      <c r="RVY265" s="116"/>
      <c r="RVZ265" s="116"/>
      <c r="RWA265" s="116"/>
      <c r="RWB265" s="116"/>
      <c r="RWC265" s="116" t="s">
        <v>74</v>
      </c>
      <c r="RWD265" s="116"/>
      <c r="RWE265" s="116"/>
      <c r="RWF265" s="116"/>
      <c r="RWG265" s="116"/>
      <c r="RWH265" s="116"/>
      <c r="RWI265" s="116"/>
      <c r="RWJ265" s="116"/>
      <c r="RWK265" s="116" t="s">
        <v>74</v>
      </c>
      <c r="RWL265" s="116"/>
      <c r="RWM265" s="116"/>
      <c r="RWN265" s="116"/>
      <c r="RWO265" s="116"/>
      <c r="RWP265" s="116"/>
      <c r="RWQ265" s="116"/>
      <c r="RWR265" s="116"/>
      <c r="RWS265" s="116" t="s">
        <v>74</v>
      </c>
      <c r="RWT265" s="116"/>
      <c r="RWU265" s="116"/>
      <c r="RWV265" s="116"/>
      <c r="RWW265" s="116"/>
      <c r="RWX265" s="116"/>
      <c r="RWY265" s="116"/>
      <c r="RWZ265" s="116"/>
      <c r="RXA265" s="116" t="s">
        <v>74</v>
      </c>
      <c r="RXB265" s="116"/>
      <c r="RXC265" s="116"/>
      <c r="RXD265" s="116"/>
      <c r="RXE265" s="116"/>
      <c r="RXF265" s="116"/>
      <c r="RXG265" s="116"/>
      <c r="RXH265" s="116"/>
      <c r="RXI265" s="116" t="s">
        <v>74</v>
      </c>
      <c r="RXJ265" s="116"/>
      <c r="RXK265" s="116"/>
      <c r="RXL265" s="116"/>
      <c r="RXM265" s="116"/>
      <c r="RXN265" s="116"/>
      <c r="RXO265" s="116"/>
      <c r="RXP265" s="116"/>
      <c r="RXQ265" s="116" t="s">
        <v>74</v>
      </c>
      <c r="RXR265" s="116"/>
      <c r="RXS265" s="116"/>
      <c r="RXT265" s="116"/>
      <c r="RXU265" s="116"/>
      <c r="RXV265" s="116"/>
      <c r="RXW265" s="116"/>
      <c r="RXX265" s="116"/>
      <c r="RXY265" s="116" t="s">
        <v>74</v>
      </c>
      <c r="RXZ265" s="116"/>
      <c r="RYA265" s="116"/>
      <c r="RYB265" s="116"/>
      <c r="RYC265" s="116"/>
      <c r="RYD265" s="116"/>
      <c r="RYE265" s="116"/>
      <c r="RYF265" s="116"/>
      <c r="RYG265" s="116" t="s">
        <v>74</v>
      </c>
      <c r="RYH265" s="116"/>
      <c r="RYI265" s="116"/>
      <c r="RYJ265" s="116"/>
      <c r="RYK265" s="116"/>
      <c r="RYL265" s="116"/>
      <c r="RYM265" s="116"/>
      <c r="RYN265" s="116"/>
      <c r="RYO265" s="116" t="s">
        <v>74</v>
      </c>
      <c r="RYP265" s="116"/>
      <c r="RYQ265" s="116"/>
      <c r="RYR265" s="116"/>
      <c r="RYS265" s="116"/>
      <c r="RYT265" s="116"/>
      <c r="RYU265" s="116"/>
      <c r="RYV265" s="116"/>
      <c r="RYW265" s="116" t="s">
        <v>74</v>
      </c>
      <c r="RYX265" s="116"/>
      <c r="RYY265" s="116"/>
      <c r="RYZ265" s="116"/>
      <c r="RZA265" s="116"/>
      <c r="RZB265" s="116"/>
      <c r="RZC265" s="116"/>
      <c r="RZD265" s="116"/>
      <c r="RZE265" s="116" t="s">
        <v>74</v>
      </c>
      <c r="RZF265" s="116"/>
      <c r="RZG265" s="116"/>
      <c r="RZH265" s="116"/>
      <c r="RZI265" s="116"/>
      <c r="RZJ265" s="116"/>
      <c r="RZK265" s="116"/>
      <c r="RZL265" s="116"/>
      <c r="RZM265" s="116" t="s">
        <v>74</v>
      </c>
      <c r="RZN265" s="116"/>
      <c r="RZO265" s="116"/>
      <c r="RZP265" s="116"/>
      <c r="RZQ265" s="116"/>
      <c r="RZR265" s="116"/>
      <c r="RZS265" s="116"/>
      <c r="RZT265" s="116"/>
      <c r="RZU265" s="116" t="s">
        <v>74</v>
      </c>
      <c r="RZV265" s="116"/>
      <c r="RZW265" s="116"/>
      <c r="RZX265" s="116"/>
      <c r="RZY265" s="116"/>
      <c r="RZZ265" s="116"/>
      <c r="SAA265" s="116"/>
      <c r="SAB265" s="116"/>
      <c r="SAC265" s="116" t="s">
        <v>74</v>
      </c>
      <c r="SAD265" s="116"/>
      <c r="SAE265" s="116"/>
      <c r="SAF265" s="116"/>
      <c r="SAG265" s="116"/>
      <c r="SAH265" s="116"/>
      <c r="SAI265" s="116"/>
      <c r="SAJ265" s="116"/>
      <c r="SAK265" s="116" t="s">
        <v>74</v>
      </c>
      <c r="SAL265" s="116"/>
      <c r="SAM265" s="116"/>
      <c r="SAN265" s="116"/>
      <c r="SAO265" s="116"/>
      <c r="SAP265" s="116"/>
      <c r="SAQ265" s="116"/>
      <c r="SAR265" s="116"/>
      <c r="SAS265" s="116" t="s">
        <v>74</v>
      </c>
      <c r="SAT265" s="116"/>
      <c r="SAU265" s="116"/>
      <c r="SAV265" s="116"/>
      <c r="SAW265" s="116"/>
      <c r="SAX265" s="116"/>
      <c r="SAY265" s="116"/>
      <c r="SAZ265" s="116"/>
      <c r="SBA265" s="116" t="s">
        <v>74</v>
      </c>
      <c r="SBB265" s="116"/>
      <c r="SBC265" s="116"/>
      <c r="SBD265" s="116"/>
      <c r="SBE265" s="116"/>
      <c r="SBF265" s="116"/>
      <c r="SBG265" s="116"/>
      <c r="SBH265" s="116"/>
      <c r="SBI265" s="116" t="s">
        <v>74</v>
      </c>
      <c r="SBJ265" s="116"/>
      <c r="SBK265" s="116"/>
      <c r="SBL265" s="116"/>
      <c r="SBM265" s="116"/>
      <c r="SBN265" s="116"/>
      <c r="SBO265" s="116"/>
      <c r="SBP265" s="116"/>
      <c r="SBQ265" s="116" t="s">
        <v>74</v>
      </c>
      <c r="SBR265" s="116"/>
      <c r="SBS265" s="116"/>
      <c r="SBT265" s="116"/>
      <c r="SBU265" s="116"/>
      <c r="SBV265" s="116"/>
      <c r="SBW265" s="116"/>
      <c r="SBX265" s="116"/>
      <c r="SBY265" s="116" t="s">
        <v>74</v>
      </c>
      <c r="SBZ265" s="116"/>
      <c r="SCA265" s="116"/>
      <c r="SCB265" s="116"/>
      <c r="SCC265" s="116"/>
      <c r="SCD265" s="116"/>
      <c r="SCE265" s="116"/>
      <c r="SCF265" s="116"/>
      <c r="SCG265" s="116" t="s">
        <v>74</v>
      </c>
      <c r="SCH265" s="116"/>
      <c r="SCI265" s="116"/>
      <c r="SCJ265" s="116"/>
      <c r="SCK265" s="116"/>
      <c r="SCL265" s="116"/>
      <c r="SCM265" s="116"/>
      <c r="SCN265" s="116"/>
      <c r="SCO265" s="116" t="s">
        <v>74</v>
      </c>
      <c r="SCP265" s="116"/>
      <c r="SCQ265" s="116"/>
      <c r="SCR265" s="116"/>
      <c r="SCS265" s="116"/>
      <c r="SCT265" s="116"/>
      <c r="SCU265" s="116"/>
      <c r="SCV265" s="116"/>
      <c r="SCW265" s="116" t="s">
        <v>74</v>
      </c>
      <c r="SCX265" s="116"/>
      <c r="SCY265" s="116"/>
      <c r="SCZ265" s="116"/>
      <c r="SDA265" s="116"/>
      <c r="SDB265" s="116"/>
      <c r="SDC265" s="116"/>
      <c r="SDD265" s="116"/>
      <c r="SDE265" s="116" t="s">
        <v>74</v>
      </c>
      <c r="SDF265" s="116"/>
      <c r="SDG265" s="116"/>
      <c r="SDH265" s="116"/>
      <c r="SDI265" s="116"/>
      <c r="SDJ265" s="116"/>
      <c r="SDK265" s="116"/>
      <c r="SDL265" s="116"/>
      <c r="SDM265" s="116" t="s">
        <v>74</v>
      </c>
      <c r="SDN265" s="116"/>
      <c r="SDO265" s="116"/>
      <c r="SDP265" s="116"/>
      <c r="SDQ265" s="116"/>
      <c r="SDR265" s="116"/>
      <c r="SDS265" s="116"/>
      <c r="SDT265" s="116"/>
      <c r="SDU265" s="116" t="s">
        <v>74</v>
      </c>
      <c r="SDV265" s="116"/>
      <c r="SDW265" s="116"/>
      <c r="SDX265" s="116"/>
      <c r="SDY265" s="116"/>
      <c r="SDZ265" s="116"/>
      <c r="SEA265" s="116"/>
      <c r="SEB265" s="116"/>
      <c r="SEC265" s="116" t="s">
        <v>74</v>
      </c>
      <c r="SED265" s="116"/>
      <c r="SEE265" s="116"/>
      <c r="SEF265" s="116"/>
      <c r="SEG265" s="116"/>
      <c r="SEH265" s="116"/>
      <c r="SEI265" s="116"/>
      <c r="SEJ265" s="116"/>
      <c r="SEK265" s="116" t="s">
        <v>74</v>
      </c>
      <c r="SEL265" s="116"/>
      <c r="SEM265" s="116"/>
      <c r="SEN265" s="116"/>
      <c r="SEO265" s="116"/>
      <c r="SEP265" s="116"/>
      <c r="SEQ265" s="116"/>
      <c r="SER265" s="116"/>
      <c r="SES265" s="116" t="s">
        <v>74</v>
      </c>
      <c r="SET265" s="116"/>
      <c r="SEU265" s="116"/>
      <c r="SEV265" s="116"/>
      <c r="SEW265" s="116"/>
      <c r="SEX265" s="116"/>
      <c r="SEY265" s="116"/>
      <c r="SEZ265" s="116"/>
      <c r="SFA265" s="116" t="s">
        <v>74</v>
      </c>
      <c r="SFB265" s="116"/>
      <c r="SFC265" s="116"/>
      <c r="SFD265" s="116"/>
      <c r="SFE265" s="116"/>
      <c r="SFF265" s="116"/>
      <c r="SFG265" s="116"/>
      <c r="SFH265" s="116"/>
      <c r="SFI265" s="116" t="s">
        <v>74</v>
      </c>
      <c r="SFJ265" s="116"/>
      <c r="SFK265" s="116"/>
      <c r="SFL265" s="116"/>
      <c r="SFM265" s="116"/>
      <c r="SFN265" s="116"/>
      <c r="SFO265" s="116"/>
      <c r="SFP265" s="116"/>
      <c r="SFQ265" s="116" t="s">
        <v>74</v>
      </c>
      <c r="SFR265" s="116"/>
      <c r="SFS265" s="116"/>
      <c r="SFT265" s="116"/>
      <c r="SFU265" s="116"/>
      <c r="SFV265" s="116"/>
      <c r="SFW265" s="116"/>
      <c r="SFX265" s="116"/>
      <c r="SFY265" s="116" t="s">
        <v>74</v>
      </c>
      <c r="SFZ265" s="116"/>
      <c r="SGA265" s="116"/>
      <c r="SGB265" s="116"/>
      <c r="SGC265" s="116"/>
      <c r="SGD265" s="116"/>
      <c r="SGE265" s="116"/>
      <c r="SGF265" s="116"/>
      <c r="SGG265" s="116" t="s">
        <v>74</v>
      </c>
      <c r="SGH265" s="116"/>
      <c r="SGI265" s="116"/>
      <c r="SGJ265" s="116"/>
      <c r="SGK265" s="116"/>
      <c r="SGL265" s="116"/>
      <c r="SGM265" s="116"/>
      <c r="SGN265" s="116"/>
      <c r="SGO265" s="116" t="s">
        <v>74</v>
      </c>
      <c r="SGP265" s="116"/>
      <c r="SGQ265" s="116"/>
      <c r="SGR265" s="116"/>
      <c r="SGS265" s="116"/>
      <c r="SGT265" s="116"/>
      <c r="SGU265" s="116"/>
      <c r="SGV265" s="116"/>
      <c r="SGW265" s="116" t="s">
        <v>74</v>
      </c>
      <c r="SGX265" s="116"/>
      <c r="SGY265" s="116"/>
      <c r="SGZ265" s="116"/>
      <c r="SHA265" s="116"/>
      <c r="SHB265" s="116"/>
      <c r="SHC265" s="116"/>
      <c r="SHD265" s="116"/>
      <c r="SHE265" s="116" t="s">
        <v>74</v>
      </c>
      <c r="SHF265" s="116"/>
      <c r="SHG265" s="116"/>
      <c r="SHH265" s="116"/>
      <c r="SHI265" s="116"/>
      <c r="SHJ265" s="116"/>
      <c r="SHK265" s="116"/>
      <c r="SHL265" s="116"/>
      <c r="SHM265" s="116" t="s">
        <v>74</v>
      </c>
      <c r="SHN265" s="116"/>
      <c r="SHO265" s="116"/>
      <c r="SHP265" s="116"/>
      <c r="SHQ265" s="116"/>
      <c r="SHR265" s="116"/>
      <c r="SHS265" s="116"/>
      <c r="SHT265" s="116"/>
      <c r="SHU265" s="116" t="s">
        <v>74</v>
      </c>
      <c r="SHV265" s="116"/>
      <c r="SHW265" s="116"/>
      <c r="SHX265" s="116"/>
      <c r="SHY265" s="116"/>
      <c r="SHZ265" s="116"/>
      <c r="SIA265" s="116"/>
      <c r="SIB265" s="116"/>
      <c r="SIC265" s="116" t="s">
        <v>74</v>
      </c>
      <c r="SID265" s="116"/>
      <c r="SIE265" s="116"/>
      <c r="SIF265" s="116"/>
      <c r="SIG265" s="116"/>
      <c r="SIH265" s="116"/>
      <c r="SII265" s="116"/>
      <c r="SIJ265" s="116"/>
      <c r="SIK265" s="116" t="s">
        <v>74</v>
      </c>
      <c r="SIL265" s="116"/>
      <c r="SIM265" s="116"/>
      <c r="SIN265" s="116"/>
      <c r="SIO265" s="116"/>
      <c r="SIP265" s="116"/>
      <c r="SIQ265" s="116"/>
      <c r="SIR265" s="116"/>
      <c r="SIS265" s="116" t="s">
        <v>74</v>
      </c>
      <c r="SIT265" s="116"/>
      <c r="SIU265" s="116"/>
      <c r="SIV265" s="116"/>
      <c r="SIW265" s="116"/>
      <c r="SIX265" s="116"/>
      <c r="SIY265" s="116"/>
      <c r="SIZ265" s="116"/>
      <c r="SJA265" s="116" t="s">
        <v>74</v>
      </c>
      <c r="SJB265" s="116"/>
      <c r="SJC265" s="116"/>
      <c r="SJD265" s="116"/>
      <c r="SJE265" s="116"/>
      <c r="SJF265" s="116"/>
      <c r="SJG265" s="116"/>
      <c r="SJH265" s="116"/>
      <c r="SJI265" s="116" t="s">
        <v>74</v>
      </c>
      <c r="SJJ265" s="116"/>
      <c r="SJK265" s="116"/>
      <c r="SJL265" s="116"/>
      <c r="SJM265" s="116"/>
      <c r="SJN265" s="116"/>
      <c r="SJO265" s="116"/>
      <c r="SJP265" s="116"/>
      <c r="SJQ265" s="116" t="s">
        <v>74</v>
      </c>
      <c r="SJR265" s="116"/>
      <c r="SJS265" s="116"/>
      <c r="SJT265" s="116"/>
      <c r="SJU265" s="116"/>
      <c r="SJV265" s="116"/>
      <c r="SJW265" s="116"/>
      <c r="SJX265" s="116"/>
      <c r="SJY265" s="116" t="s">
        <v>74</v>
      </c>
      <c r="SJZ265" s="116"/>
      <c r="SKA265" s="116"/>
      <c r="SKB265" s="116"/>
      <c r="SKC265" s="116"/>
      <c r="SKD265" s="116"/>
      <c r="SKE265" s="116"/>
      <c r="SKF265" s="116"/>
      <c r="SKG265" s="116" t="s">
        <v>74</v>
      </c>
      <c r="SKH265" s="116"/>
      <c r="SKI265" s="116"/>
      <c r="SKJ265" s="116"/>
      <c r="SKK265" s="116"/>
      <c r="SKL265" s="116"/>
      <c r="SKM265" s="116"/>
      <c r="SKN265" s="116"/>
      <c r="SKO265" s="116" t="s">
        <v>74</v>
      </c>
      <c r="SKP265" s="116"/>
      <c r="SKQ265" s="116"/>
      <c r="SKR265" s="116"/>
      <c r="SKS265" s="116"/>
      <c r="SKT265" s="116"/>
      <c r="SKU265" s="116"/>
      <c r="SKV265" s="116"/>
      <c r="SKW265" s="116" t="s">
        <v>74</v>
      </c>
      <c r="SKX265" s="116"/>
      <c r="SKY265" s="116"/>
      <c r="SKZ265" s="116"/>
      <c r="SLA265" s="116"/>
      <c r="SLB265" s="116"/>
      <c r="SLC265" s="116"/>
      <c r="SLD265" s="116"/>
      <c r="SLE265" s="116" t="s">
        <v>74</v>
      </c>
      <c r="SLF265" s="116"/>
      <c r="SLG265" s="116"/>
      <c r="SLH265" s="116"/>
      <c r="SLI265" s="116"/>
      <c r="SLJ265" s="116"/>
      <c r="SLK265" s="116"/>
      <c r="SLL265" s="116"/>
      <c r="SLM265" s="116" t="s">
        <v>74</v>
      </c>
      <c r="SLN265" s="116"/>
      <c r="SLO265" s="116"/>
      <c r="SLP265" s="116"/>
      <c r="SLQ265" s="116"/>
      <c r="SLR265" s="116"/>
      <c r="SLS265" s="116"/>
      <c r="SLT265" s="116"/>
      <c r="SLU265" s="116" t="s">
        <v>74</v>
      </c>
      <c r="SLV265" s="116"/>
      <c r="SLW265" s="116"/>
      <c r="SLX265" s="116"/>
      <c r="SLY265" s="116"/>
      <c r="SLZ265" s="116"/>
      <c r="SMA265" s="116"/>
      <c r="SMB265" s="116"/>
      <c r="SMC265" s="116" t="s">
        <v>74</v>
      </c>
      <c r="SMD265" s="116"/>
      <c r="SME265" s="116"/>
      <c r="SMF265" s="116"/>
      <c r="SMG265" s="116"/>
      <c r="SMH265" s="116"/>
      <c r="SMI265" s="116"/>
      <c r="SMJ265" s="116"/>
      <c r="SMK265" s="116" t="s">
        <v>74</v>
      </c>
      <c r="SML265" s="116"/>
      <c r="SMM265" s="116"/>
      <c r="SMN265" s="116"/>
      <c r="SMO265" s="116"/>
      <c r="SMP265" s="116"/>
      <c r="SMQ265" s="116"/>
      <c r="SMR265" s="116"/>
      <c r="SMS265" s="116" t="s">
        <v>74</v>
      </c>
      <c r="SMT265" s="116"/>
      <c r="SMU265" s="116"/>
      <c r="SMV265" s="116"/>
      <c r="SMW265" s="116"/>
      <c r="SMX265" s="116"/>
      <c r="SMY265" s="116"/>
      <c r="SMZ265" s="116"/>
      <c r="SNA265" s="116" t="s">
        <v>74</v>
      </c>
      <c r="SNB265" s="116"/>
      <c r="SNC265" s="116"/>
      <c r="SND265" s="116"/>
      <c r="SNE265" s="116"/>
      <c r="SNF265" s="116"/>
      <c r="SNG265" s="116"/>
      <c r="SNH265" s="116"/>
      <c r="SNI265" s="116" t="s">
        <v>74</v>
      </c>
      <c r="SNJ265" s="116"/>
      <c r="SNK265" s="116"/>
      <c r="SNL265" s="116"/>
      <c r="SNM265" s="116"/>
      <c r="SNN265" s="116"/>
      <c r="SNO265" s="116"/>
      <c r="SNP265" s="116"/>
      <c r="SNQ265" s="116" t="s">
        <v>74</v>
      </c>
      <c r="SNR265" s="116"/>
      <c r="SNS265" s="116"/>
      <c r="SNT265" s="116"/>
      <c r="SNU265" s="116"/>
      <c r="SNV265" s="116"/>
      <c r="SNW265" s="116"/>
      <c r="SNX265" s="116"/>
      <c r="SNY265" s="116" t="s">
        <v>74</v>
      </c>
      <c r="SNZ265" s="116"/>
      <c r="SOA265" s="116"/>
      <c r="SOB265" s="116"/>
      <c r="SOC265" s="116"/>
      <c r="SOD265" s="116"/>
      <c r="SOE265" s="116"/>
      <c r="SOF265" s="116"/>
      <c r="SOG265" s="116" t="s">
        <v>74</v>
      </c>
      <c r="SOH265" s="116"/>
      <c r="SOI265" s="116"/>
      <c r="SOJ265" s="116"/>
      <c r="SOK265" s="116"/>
      <c r="SOL265" s="116"/>
      <c r="SOM265" s="116"/>
      <c r="SON265" s="116"/>
      <c r="SOO265" s="116" t="s">
        <v>74</v>
      </c>
      <c r="SOP265" s="116"/>
      <c r="SOQ265" s="116"/>
      <c r="SOR265" s="116"/>
      <c r="SOS265" s="116"/>
      <c r="SOT265" s="116"/>
      <c r="SOU265" s="116"/>
      <c r="SOV265" s="116"/>
      <c r="SOW265" s="116" t="s">
        <v>74</v>
      </c>
      <c r="SOX265" s="116"/>
      <c r="SOY265" s="116"/>
      <c r="SOZ265" s="116"/>
      <c r="SPA265" s="116"/>
      <c r="SPB265" s="116"/>
      <c r="SPC265" s="116"/>
      <c r="SPD265" s="116"/>
      <c r="SPE265" s="116" t="s">
        <v>74</v>
      </c>
      <c r="SPF265" s="116"/>
      <c r="SPG265" s="116"/>
      <c r="SPH265" s="116"/>
      <c r="SPI265" s="116"/>
      <c r="SPJ265" s="116"/>
      <c r="SPK265" s="116"/>
      <c r="SPL265" s="116"/>
      <c r="SPM265" s="116" t="s">
        <v>74</v>
      </c>
      <c r="SPN265" s="116"/>
      <c r="SPO265" s="116"/>
      <c r="SPP265" s="116"/>
      <c r="SPQ265" s="116"/>
      <c r="SPR265" s="116"/>
      <c r="SPS265" s="116"/>
      <c r="SPT265" s="116"/>
      <c r="SPU265" s="116" t="s">
        <v>74</v>
      </c>
      <c r="SPV265" s="116"/>
      <c r="SPW265" s="116"/>
      <c r="SPX265" s="116"/>
      <c r="SPY265" s="116"/>
      <c r="SPZ265" s="116"/>
      <c r="SQA265" s="116"/>
      <c r="SQB265" s="116"/>
      <c r="SQC265" s="116" t="s">
        <v>74</v>
      </c>
      <c r="SQD265" s="116"/>
      <c r="SQE265" s="116"/>
      <c r="SQF265" s="116"/>
      <c r="SQG265" s="116"/>
      <c r="SQH265" s="116"/>
      <c r="SQI265" s="116"/>
      <c r="SQJ265" s="116"/>
      <c r="SQK265" s="116" t="s">
        <v>74</v>
      </c>
      <c r="SQL265" s="116"/>
      <c r="SQM265" s="116"/>
      <c r="SQN265" s="116"/>
      <c r="SQO265" s="116"/>
      <c r="SQP265" s="116"/>
      <c r="SQQ265" s="116"/>
      <c r="SQR265" s="116"/>
      <c r="SQS265" s="116" t="s">
        <v>74</v>
      </c>
      <c r="SQT265" s="116"/>
      <c r="SQU265" s="116"/>
      <c r="SQV265" s="116"/>
      <c r="SQW265" s="116"/>
      <c r="SQX265" s="116"/>
      <c r="SQY265" s="116"/>
      <c r="SQZ265" s="116"/>
      <c r="SRA265" s="116" t="s">
        <v>74</v>
      </c>
      <c r="SRB265" s="116"/>
      <c r="SRC265" s="116"/>
      <c r="SRD265" s="116"/>
      <c r="SRE265" s="116"/>
      <c r="SRF265" s="116"/>
      <c r="SRG265" s="116"/>
      <c r="SRH265" s="116"/>
      <c r="SRI265" s="116" t="s">
        <v>74</v>
      </c>
      <c r="SRJ265" s="116"/>
      <c r="SRK265" s="116"/>
      <c r="SRL265" s="116"/>
      <c r="SRM265" s="116"/>
      <c r="SRN265" s="116"/>
      <c r="SRO265" s="116"/>
      <c r="SRP265" s="116"/>
      <c r="SRQ265" s="116" t="s">
        <v>74</v>
      </c>
      <c r="SRR265" s="116"/>
      <c r="SRS265" s="116"/>
      <c r="SRT265" s="116"/>
      <c r="SRU265" s="116"/>
      <c r="SRV265" s="116"/>
      <c r="SRW265" s="116"/>
      <c r="SRX265" s="116"/>
      <c r="SRY265" s="116" t="s">
        <v>74</v>
      </c>
      <c r="SRZ265" s="116"/>
      <c r="SSA265" s="116"/>
      <c r="SSB265" s="116"/>
      <c r="SSC265" s="116"/>
      <c r="SSD265" s="116"/>
      <c r="SSE265" s="116"/>
      <c r="SSF265" s="116"/>
      <c r="SSG265" s="116" t="s">
        <v>74</v>
      </c>
      <c r="SSH265" s="116"/>
      <c r="SSI265" s="116"/>
      <c r="SSJ265" s="116"/>
      <c r="SSK265" s="116"/>
      <c r="SSL265" s="116"/>
      <c r="SSM265" s="116"/>
      <c r="SSN265" s="116"/>
      <c r="SSO265" s="116" t="s">
        <v>74</v>
      </c>
      <c r="SSP265" s="116"/>
      <c r="SSQ265" s="116"/>
      <c r="SSR265" s="116"/>
      <c r="SSS265" s="116"/>
      <c r="SST265" s="116"/>
      <c r="SSU265" s="116"/>
      <c r="SSV265" s="116"/>
      <c r="SSW265" s="116" t="s">
        <v>74</v>
      </c>
      <c r="SSX265" s="116"/>
      <c r="SSY265" s="116"/>
      <c r="SSZ265" s="116"/>
      <c r="STA265" s="116"/>
      <c r="STB265" s="116"/>
      <c r="STC265" s="116"/>
      <c r="STD265" s="116"/>
      <c r="STE265" s="116" t="s">
        <v>74</v>
      </c>
      <c r="STF265" s="116"/>
      <c r="STG265" s="116"/>
      <c r="STH265" s="116"/>
      <c r="STI265" s="116"/>
      <c r="STJ265" s="116"/>
      <c r="STK265" s="116"/>
      <c r="STL265" s="116"/>
      <c r="STM265" s="116" t="s">
        <v>74</v>
      </c>
      <c r="STN265" s="116"/>
      <c r="STO265" s="116"/>
      <c r="STP265" s="116"/>
      <c r="STQ265" s="116"/>
      <c r="STR265" s="116"/>
      <c r="STS265" s="116"/>
      <c r="STT265" s="116"/>
      <c r="STU265" s="116" t="s">
        <v>74</v>
      </c>
      <c r="STV265" s="116"/>
      <c r="STW265" s="116"/>
      <c r="STX265" s="116"/>
      <c r="STY265" s="116"/>
      <c r="STZ265" s="116"/>
      <c r="SUA265" s="116"/>
      <c r="SUB265" s="116"/>
      <c r="SUC265" s="116" t="s">
        <v>74</v>
      </c>
      <c r="SUD265" s="116"/>
      <c r="SUE265" s="116"/>
      <c r="SUF265" s="116"/>
      <c r="SUG265" s="116"/>
      <c r="SUH265" s="116"/>
      <c r="SUI265" s="116"/>
      <c r="SUJ265" s="116"/>
      <c r="SUK265" s="116" t="s">
        <v>74</v>
      </c>
      <c r="SUL265" s="116"/>
      <c r="SUM265" s="116"/>
      <c r="SUN265" s="116"/>
      <c r="SUO265" s="116"/>
      <c r="SUP265" s="116"/>
      <c r="SUQ265" s="116"/>
      <c r="SUR265" s="116"/>
      <c r="SUS265" s="116" t="s">
        <v>74</v>
      </c>
      <c r="SUT265" s="116"/>
      <c r="SUU265" s="116"/>
      <c r="SUV265" s="116"/>
      <c r="SUW265" s="116"/>
      <c r="SUX265" s="116"/>
      <c r="SUY265" s="116"/>
      <c r="SUZ265" s="116"/>
      <c r="SVA265" s="116" t="s">
        <v>74</v>
      </c>
      <c r="SVB265" s="116"/>
      <c r="SVC265" s="116"/>
      <c r="SVD265" s="116"/>
      <c r="SVE265" s="116"/>
      <c r="SVF265" s="116"/>
      <c r="SVG265" s="116"/>
      <c r="SVH265" s="116"/>
      <c r="SVI265" s="116" t="s">
        <v>74</v>
      </c>
      <c r="SVJ265" s="116"/>
      <c r="SVK265" s="116"/>
      <c r="SVL265" s="116"/>
      <c r="SVM265" s="116"/>
      <c r="SVN265" s="116"/>
      <c r="SVO265" s="116"/>
      <c r="SVP265" s="116"/>
      <c r="SVQ265" s="116" t="s">
        <v>74</v>
      </c>
      <c r="SVR265" s="116"/>
      <c r="SVS265" s="116"/>
      <c r="SVT265" s="116"/>
      <c r="SVU265" s="116"/>
      <c r="SVV265" s="116"/>
      <c r="SVW265" s="116"/>
      <c r="SVX265" s="116"/>
      <c r="SVY265" s="116" t="s">
        <v>74</v>
      </c>
      <c r="SVZ265" s="116"/>
      <c r="SWA265" s="116"/>
      <c r="SWB265" s="116"/>
      <c r="SWC265" s="116"/>
      <c r="SWD265" s="116"/>
      <c r="SWE265" s="116"/>
      <c r="SWF265" s="116"/>
      <c r="SWG265" s="116" t="s">
        <v>74</v>
      </c>
      <c r="SWH265" s="116"/>
      <c r="SWI265" s="116"/>
      <c r="SWJ265" s="116"/>
      <c r="SWK265" s="116"/>
      <c r="SWL265" s="116"/>
      <c r="SWM265" s="116"/>
      <c r="SWN265" s="116"/>
      <c r="SWO265" s="116" t="s">
        <v>74</v>
      </c>
      <c r="SWP265" s="116"/>
      <c r="SWQ265" s="116"/>
      <c r="SWR265" s="116"/>
      <c r="SWS265" s="116"/>
      <c r="SWT265" s="116"/>
      <c r="SWU265" s="116"/>
      <c r="SWV265" s="116"/>
      <c r="SWW265" s="116" t="s">
        <v>74</v>
      </c>
      <c r="SWX265" s="116"/>
      <c r="SWY265" s="116"/>
      <c r="SWZ265" s="116"/>
      <c r="SXA265" s="116"/>
      <c r="SXB265" s="116"/>
      <c r="SXC265" s="116"/>
      <c r="SXD265" s="116"/>
      <c r="SXE265" s="116" t="s">
        <v>74</v>
      </c>
      <c r="SXF265" s="116"/>
      <c r="SXG265" s="116"/>
      <c r="SXH265" s="116"/>
      <c r="SXI265" s="116"/>
      <c r="SXJ265" s="116"/>
      <c r="SXK265" s="116"/>
      <c r="SXL265" s="116"/>
      <c r="SXM265" s="116" t="s">
        <v>74</v>
      </c>
      <c r="SXN265" s="116"/>
      <c r="SXO265" s="116"/>
      <c r="SXP265" s="116"/>
      <c r="SXQ265" s="116"/>
      <c r="SXR265" s="116"/>
      <c r="SXS265" s="116"/>
      <c r="SXT265" s="116"/>
      <c r="SXU265" s="116" t="s">
        <v>74</v>
      </c>
      <c r="SXV265" s="116"/>
      <c r="SXW265" s="116"/>
      <c r="SXX265" s="116"/>
      <c r="SXY265" s="116"/>
      <c r="SXZ265" s="116"/>
      <c r="SYA265" s="116"/>
      <c r="SYB265" s="116"/>
      <c r="SYC265" s="116" t="s">
        <v>74</v>
      </c>
      <c r="SYD265" s="116"/>
      <c r="SYE265" s="116"/>
      <c r="SYF265" s="116"/>
      <c r="SYG265" s="116"/>
      <c r="SYH265" s="116"/>
      <c r="SYI265" s="116"/>
      <c r="SYJ265" s="116"/>
      <c r="SYK265" s="116" t="s">
        <v>74</v>
      </c>
      <c r="SYL265" s="116"/>
      <c r="SYM265" s="116"/>
      <c r="SYN265" s="116"/>
      <c r="SYO265" s="116"/>
      <c r="SYP265" s="116"/>
      <c r="SYQ265" s="116"/>
      <c r="SYR265" s="116"/>
      <c r="SYS265" s="116" t="s">
        <v>74</v>
      </c>
      <c r="SYT265" s="116"/>
      <c r="SYU265" s="116"/>
      <c r="SYV265" s="116"/>
      <c r="SYW265" s="116"/>
      <c r="SYX265" s="116"/>
      <c r="SYY265" s="116"/>
      <c r="SYZ265" s="116"/>
      <c r="SZA265" s="116" t="s">
        <v>74</v>
      </c>
      <c r="SZB265" s="116"/>
      <c r="SZC265" s="116"/>
      <c r="SZD265" s="116"/>
      <c r="SZE265" s="116"/>
      <c r="SZF265" s="116"/>
      <c r="SZG265" s="116"/>
      <c r="SZH265" s="116"/>
      <c r="SZI265" s="116" t="s">
        <v>74</v>
      </c>
      <c r="SZJ265" s="116"/>
      <c r="SZK265" s="116"/>
      <c r="SZL265" s="116"/>
      <c r="SZM265" s="116"/>
      <c r="SZN265" s="116"/>
      <c r="SZO265" s="116"/>
      <c r="SZP265" s="116"/>
      <c r="SZQ265" s="116" t="s">
        <v>74</v>
      </c>
      <c r="SZR265" s="116"/>
      <c r="SZS265" s="116"/>
      <c r="SZT265" s="116"/>
      <c r="SZU265" s="116"/>
      <c r="SZV265" s="116"/>
      <c r="SZW265" s="116"/>
      <c r="SZX265" s="116"/>
      <c r="SZY265" s="116" t="s">
        <v>74</v>
      </c>
      <c r="SZZ265" s="116"/>
      <c r="TAA265" s="116"/>
      <c r="TAB265" s="116"/>
      <c r="TAC265" s="116"/>
      <c r="TAD265" s="116"/>
      <c r="TAE265" s="116"/>
      <c r="TAF265" s="116"/>
      <c r="TAG265" s="116" t="s">
        <v>74</v>
      </c>
      <c r="TAH265" s="116"/>
      <c r="TAI265" s="116"/>
      <c r="TAJ265" s="116"/>
      <c r="TAK265" s="116"/>
      <c r="TAL265" s="116"/>
      <c r="TAM265" s="116"/>
      <c r="TAN265" s="116"/>
      <c r="TAO265" s="116" t="s">
        <v>74</v>
      </c>
      <c r="TAP265" s="116"/>
      <c r="TAQ265" s="116"/>
      <c r="TAR265" s="116"/>
      <c r="TAS265" s="116"/>
      <c r="TAT265" s="116"/>
      <c r="TAU265" s="116"/>
      <c r="TAV265" s="116"/>
      <c r="TAW265" s="116" t="s">
        <v>74</v>
      </c>
      <c r="TAX265" s="116"/>
      <c r="TAY265" s="116"/>
      <c r="TAZ265" s="116"/>
      <c r="TBA265" s="116"/>
      <c r="TBB265" s="116"/>
      <c r="TBC265" s="116"/>
      <c r="TBD265" s="116"/>
      <c r="TBE265" s="116" t="s">
        <v>74</v>
      </c>
      <c r="TBF265" s="116"/>
      <c r="TBG265" s="116"/>
      <c r="TBH265" s="116"/>
      <c r="TBI265" s="116"/>
      <c r="TBJ265" s="116"/>
      <c r="TBK265" s="116"/>
      <c r="TBL265" s="116"/>
      <c r="TBM265" s="116" t="s">
        <v>74</v>
      </c>
      <c r="TBN265" s="116"/>
      <c r="TBO265" s="116"/>
      <c r="TBP265" s="116"/>
      <c r="TBQ265" s="116"/>
      <c r="TBR265" s="116"/>
      <c r="TBS265" s="116"/>
      <c r="TBT265" s="116"/>
      <c r="TBU265" s="116" t="s">
        <v>74</v>
      </c>
      <c r="TBV265" s="116"/>
      <c r="TBW265" s="116"/>
      <c r="TBX265" s="116"/>
      <c r="TBY265" s="116"/>
      <c r="TBZ265" s="116"/>
      <c r="TCA265" s="116"/>
      <c r="TCB265" s="116"/>
      <c r="TCC265" s="116" t="s">
        <v>74</v>
      </c>
      <c r="TCD265" s="116"/>
      <c r="TCE265" s="116"/>
      <c r="TCF265" s="116"/>
      <c r="TCG265" s="116"/>
      <c r="TCH265" s="116"/>
      <c r="TCI265" s="116"/>
      <c r="TCJ265" s="116"/>
      <c r="TCK265" s="116" t="s">
        <v>74</v>
      </c>
      <c r="TCL265" s="116"/>
      <c r="TCM265" s="116"/>
      <c r="TCN265" s="116"/>
      <c r="TCO265" s="116"/>
      <c r="TCP265" s="116"/>
      <c r="TCQ265" s="116"/>
      <c r="TCR265" s="116"/>
      <c r="TCS265" s="116" t="s">
        <v>74</v>
      </c>
      <c r="TCT265" s="116"/>
      <c r="TCU265" s="116"/>
      <c r="TCV265" s="116"/>
      <c r="TCW265" s="116"/>
      <c r="TCX265" s="116"/>
      <c r="TCY265" s="116"/>
      <c r="TCZ265" s="116"/>
      <c r="TDA265" s="116" t="s">
        <v>74</v>
      </c>
      <c r="TDB265" s="116"/>
      <c r="TDC265" s="116"/>
      <c r="TDD265" s="116"/>
      <c r="TDE265" s="116"/>
      <c r="TDF265" s="116"/>
      <c r="TDG265" s="116"/>
      <c r="TDH265" s="116"/>
      <c r="TDI265" s="116" t="s">
        <v>74</v>
      </c>
      <c r="TDJ265" s="116"/>
      <c r="TDK265" s="116"/>
      <c r="TDL265" s="116"/>
      <c r="TDM265" s="116"/>
      <c r="TDN265" s="116"/>
      <c r="TDO265" s="116"/>
      <c r="TDP265" s="116"/>
      <c r="TDQ265" s="116" t="s">
        <v>74</v>
      </c>
      <c r="TDR265" s="116"/>
      <c r="TDS265" s="116"/>
      <c r="TDT265" s="116"/>
      <c r="TDU265" s="116"/>
      <c r="TDV265" s="116"/>
      <c r="TDW265" s="116"/>
      <c r="TDX265" s="116"/>
      <c r="TDY265" s="116" t="s">
        <v>74</v>
      </c>
      <c r="TDZ265" s="116"/>
      <c r="TEA265" s="116"/>
      <c r="TEB265" s="116"/>
      <c r="TEC265" s="116"/>
      <c r="TED265" s="116"/>
      <c r="TEE265" s="116"/>
      <c r="TEF265" s="116"/>
      <c r="TEG265" s="116" t="s">
        <v>74</v>
      </c>
      <c r="TEH265" s="116"/>
      <c r="TEI265" s="116"/>
      <c r="TEJ265" s="116"/>
      <c r="TEK265" s="116"/>
      <c r="TEL265" s="116"/>
      <c r="TEM265" s="116"/>
      <c r="TEN265" s="116"/>
      <c r="TEO265" s="116" t="s">
        <v>74</v>
      </c>
      <c r="TEP265" s="116"/>
      <c r="TEQ265" s="116"/>
      <c r="TER265" s="116"/>
      <c r="TES265" s="116"/>
      <c r="TET265" s="116"/>
      <c r="TEU265" s="116"/>
      <c r="TEV265" s="116"/>
      <c r="TEW265" s="116" t="s">
        <v>74</v>
      </c>
      <c r="TEX265" s="116"/>
      <c r="TEY265" s="116"/>
      <c r="TEZ265" s="116"/>
      <c r="TFA265" s="116"/>
      <c r="TFB265" s="116"/>
      <c r="TFC265" s="116"/>
      <c r="TFD265" s="116"/>
      <c r="TFE265" s="116" t="s">
        <v>74</v>
      </c>
      <c r="TFF265" s="116"/>
      <c r="TFG265" s="116"/>
      <c r="TFH265" s="116"/>
      <c r="TFI265" s="116"/>
      <c r="TFJ265" s="116"/>
      <c r="TFK265" s="116"/>
      <c r="TFL265" s="116"/>
      <c r="TFM265" s="116" t="s">
        <v>74</v>
      </c>
      <c r="TFN265" s="116"/>
      <c r="TFO265" s="116"/>
      <c r="TFP265" s="116"/>
      <c r="TFQ265" s="116"/>
      <c r="TFR265" s="116"/>
      <c r="TFS265" s="116"/>
      <c r="TFT265" s="116"/>
      <c r="TFU265" s="116" t="s">
        <v>74</v>
      </c>
      <c r="TFV265" s="116"/>
      <c r="TFW265" s="116"/>
      <c r="TFX265" s="116"/>
      <c r="TFY265" s="116"/>
      <c r="TFZ265" s="116"/>
      <c r="TGA265" s="116"/>
      <c r="TGB265" s="116"/>
      <c r="TGC265" s="116" t="s">
        <v>74</v>
      </c>
      <c r="TGD265" s="116"/>
      <c r="TGE265" s="116"/>
      <c r="TGF265" s="116"/>
      <c r="TGG265" s="116"/>
      <c r="TGH265" s="116"/>
      <c r="TGI265" s="116"/>
      <c r="TGJ265" s="116"/>
      <c r="TGK265" s="116" t="s">
        <v>74</v>
      </c>
      <c r="TGL265" s="116"/>
      <c r="TGM265" s="116"/>
      <c r="TGN265" s="116"/>
      <c r="TGO265" s="116"/>
      <c r="TGP265" s="116"/>
      <c r="TGQ265" s="116"/>
      <c r="TGR265" s="116"/>
      <c r="TGS265" s="116" t="s">
        <v>74</v>
      </c>
      <c r="TGT265" s="116"/>
      <c r="TGU265" s="116"/>
      <c r="TGV265" s="116"/>
      <c r="TGW265" s="116"/>
      <c r="TGX265" s="116"/>
      <c r="TGY265" s="116"/>
      <c r="TGZ265" s="116"/>
      <c r="THA265" s="116" t="s">
        <v>74</v>
      </c>
      <c r="THB265" s="116"/>
      <c r="THC265" s="116"/>
      <c r="THD265" s="116"/>
      <c r="THE265" s="116"/>
      <c r="THF265" s="116"/>
      <c r="THG265" s="116"/>
      <c r="THH265" s="116"/>
      <c r="THI265" s="116" t="s">
        <v>74</v>
      </c>
      <c r="THJ265" s="116"/>
      <c r="THK265" s="116"/>
      <c r="THL265" s="116"/>
      <c r="THM265" s="116"/>
      <c r="THN265" s="116"/>
      <c r="THO265" s="116"/>
      <c r="THP265" s="116"/>
      <c r="THQ265" s="116" t="s">
        <v>74</v>
      </c>
      <c r="THR265" s="116"/>
      <c r="THS265" s="116"/>
      <c r="THT265" s="116"/>
      <c r="THU265" s="116"/>
      <c r="THV265" s="116"/>
      <c r="THW265" s="116"/>
      <c r="THX265" s="116"/>
      <c r="THY265" s="116" t="s">
        <v>74</v>
      </c>
      <c r="THZ265" s="116"/>
      <c r="TIA265" s="116"/>
      <c r="TIB265" s="116"/>
      <c r="TIC265" s="116"/>
      <c r="TID265" s="116"/>
      <c r="TIE265" s="116"/>
      <c r="TIF265" s="116"/>
      <c r="TIG265" s="116" t="s">
        <v>74</v>
      </c>
      <c r="TIH265" s="116"/>
      <c r="TII265" s="116"/>
      <c r="TIJ265" s="116"/>
      <c r="TIK265" s="116"/>
      <c r="TIL265" s="116"/>
      <c r="TIM265" s="116"/>
      <c r="TIN265" s="116"/>
      <c r="TIO265" s="116" t="s">
        <v>74</v>
      </c>
      <c r="TIP265" s="116"/>
      <c r="TIQ265" s="116"/>
      <c r="TIR265" s="116"/>
      <c r="TIS265" s="116"/>
      <c r="TIT265" s="116"/>
      <c r="TIU265" s="116"/>
      <c r="TIV265" s="116"/>
      <c r="TIW265" s="116" t="s">
        <v>74</v>
      </c>
      <c r="TIX265" s="116"/>
      <c r="TIY265" s="116"/>
      <c r="TIZ265" s="116"/>
      <c r="TJA265" s="116"/>
      <c r="TJB265" s="116"/>
      <c r="TJC265" s="116"/>
      <c r="TJD265" s="116"/>
      <c r="TJE265" s="116" t="s">
        <v>74</v>
      </c>
      <c r="TJF265" s="116"/>
      <c r="TJG265" s="116"/>
      <c r="TJH265" s="116"/>
      <c r="TJI265" s="116"/>
      <c r="TJJ265" s="116"/>
      <c r="TJK265" s="116"/>
      <c r="TJL265" s="116"/>
      <c r="TJM265" s="116" t="s">
        <v>74</v>
      </c>
      <c r="TJN265" s="116"/>
      <c r="TJO265" s="116"/>
      <c r="TJP265" s="116"/>
      <c r="TJQ265" s="116"/>
      <c r="TJR265" s="116"/>
      <c r="TJS265" s="116"/>
      <c r="TJT265" s="116"/>
      <c r="TJU265" s="116" t="s">
        <v>74</v>
      </c>
      <c r="TJV265" s="116"/>
      <c r="TJW265" s="116"/>
      <c r="TJX265" s="116"/>
      <c r="TJY265" s="116"/>
      <c r="TJZ265" s="116"/>
      <c r="TKA265" s="116"/>
      <c r="TKB265" s="116"/>
      <c r="TKC265" s="116" t="s">
        <v>74</v>
      </c>
      <c r="TKD265" s="116"/>
      <c r="TKE265" s="116"/>
      <c r="TKF265" s="116"/>
      <c r="TKG265" s="116"/>
      <c r="TKH265" s="116"/>
      <c r="TKI265" s="116"/>
      <c r="TKJ265" s="116"/>
      <c r="TKK265" s="116" t="s">
        <v>74</v>
      </c>
      <c r="TKL265" s="116"/>
      <c r="TKM265" s="116"/>
      <c r="TKN265" s="116"/>
      <c r="TKO265" s="116"/>
      <c r="TKP265" s="116"/>
      <c r="TKQ265" s="116"/>
      <c r="TKR265" s="116"/>
      <c r="TKS265" s="116" t="s">
        <v>74</v>
      </c>
      <c r="TKT265" s="116"/>
      <c r="TKU265" s="116"/>
      <c r="TKV265" s="116"/>
      <c r="TKW265" s="116"/>
      <c r="TKX265" s="116"/>
      <c r="TKY265" s="116"/>
      <c r="TKZ265" s="116"/>
      <c r="TLA265" s="116" t="s">
        <v>74</v>
      </c>
      <c r="TLB265" s="116"/>
      <c r="TLC265" s="116"/>
      <c r="TLD265" s="116"/>
      <c r="TLE265" s="116"/>
      <c r="TLF265" s="116"/>
      <c r="TLG265" s="116"/>
      <c r="TLH265" s="116"/>
      <c r="TLI265" s="116" t="s">
        <v>74</v>
      </c>
      <c r="TLJ265" s="116"/>
      <c r="TLK265" s="116"/>
      <c r="TLL265" s="116"/>
      <c r="TLM265" s="116"/>
      <c r="TLN265" s="116"/>
      <c r="TLO265" s="116"/>
      <c r="TLP265" s="116"/>
      <c r="TLQ265" s="116" t="s">
        <v>74</v>
      </c>
      <c r="TLR265" s="116"/>
      <c r="TLS265" s="116"/>
      <c r="TLT265" s="116"/>
      <c r="TLU265" s="116"/>
      <c r="TLV265" s="116"/>
      <c r="TLW265" s="116"/>
      <c r="TLX265" s="116"/>
      <c r="TLY265" s="116" t="s">
        <v>74</v>
      </c>
      <c r="TLZ265" s="116"/>
      <c r="TMA265" s="116"/>
      <c r="TMB265" s="116"/>
      <c r="TMC265" s="116"/>
      <c r="TMD265" s="116"/>
      <c r="TME265" s="116"/>
      <c r="TMF265" s="116"/>
      <c r="TMG265" s="116" t="s">
        <v>74</v>
      </c>
      <c r="TMH265" s="116"/>
      <c r="TMI265" s="116"/>
      <c r="TMJ265" s="116"/>
      <c r="TMK265" s="116"/>
      <c r="TML265" s="116"/>
      <c r="TMM265" s="116"/>
      <c r="TMN265" s="116"/>
      <c r="TMO265" s="116" t="s">
        <v>74</v>
      </c>
      <c r="TMP265" s="116"/>
      <c r="TMQ265" s="116"/>
      <c r="TMR265" s="116"/>
      <c r="TMS265" s="116"/>
      <c r="TMT265" s="116"/>
      <c r="TMU265" s="116"/>
      <c r="TMV265" s="116"/>
      <c r="TMW265" s="116" t="s">
        <v>74</v>
      </c>
      <c r="TMX265" s="116"/>
      <c r="TMY265" s="116"/>
      <c r="TMZ265" s="116"/>
      <c r="TNA265" s="116"/>
      <c r="TNB265" s="116"/>
      <c r="TNC265" s="116"/>
      <c r="TND265" s="116"/>
      <c r="TNE265" s="116" t="s">
        <v>74</v>
      </c>
      <c r="TNF265" s="116"/>
      <c r="TNG265" s="116"/>
      <c r="TNH265" s="116"/>
      <c r="TNI265" s="116"/>
      <c r="TNJ265" s="116"/>
      <c r="TNK265" s="116"/>
      <c r="TNL265" s="116"/>
      <c r="TNM265" s="116" t="s">
        <v>74</v>
      </c>
      <c r="TNN265" s="116"/>
      <c r="TNO265" s="116"/>
      <c r="TNP265" s="116"/>
      <c r="TNQ265" s="116"/>
      <c r="TNR265" s="116"/>
      <c r="TNS265" s="116"/>
      <c r="TNT265" s="116"/>
      <c r="TNU265" s="116" t="s">
        <v>74</v>
      </c>
      <c r="TNV265" s="116"/>
      <c r="TNW265" s="116"/>
      <c r="TNX265" s="116"/>
      <c r="TNY265" s="116"/>
      <c r="TNZ265" s="116"/>
      <c r="TOA265" s="116"/>
      <c r="TOB265" s="116"/>
      <c r="TOC265" s="116" t="s">
        <v>74</v>
      </c>
      <c r="TOD265" s="116"/>
      <c r="TOE265" s="116"/>
      <c r="TOF265" s="116"/>
      <c r="TOG265" s="116"/>
      <c r="TOH265" s="116"/>
      <c r="TOI265" s="116"/>
      <c r="TOJ265" s="116"/>
      <c r="TOK265" s="116" t="s">
        <v>74</v>
      </c>
      <c r="TOL265" s="116"/>
      <c r="TOM265" s="116"/>
      <c r="TON265" s="116"/>
      <c r="TOO265" s="116"/>
      <c r="TOP265" s="116"/>
      <c r="TOQ265" s="116"/>
      <c r="TOR265" s="116"/>
      <c r="TOS265" s="116" t="s">
        <v>74</v>
      </c>
      <c r="TOT265" s="116"/>
      <c r="TOU265" s="116"/>
      <c r="TOV265" s="116"/>
      <c r="TOW265" s="116"/>
      <c r="TOX265" s="116"/>
      <c r="TOY265" s="116"/>
      <c r="TOZ265" s="116"/>
      <c r="TPA265" s="116" t="s">
        <v>74</v>
      </c>
      <c r="TPB265" s="116"/>
      <c r="TPC265" s="116"/>
      <c r="TPD265" s="116"/>
      <c r="TPE265" s="116"/>
      <c r="TPF265" s="116"/>
      <c r="TPG265" s="116"/>
      <c r="TPH265" s="116"/>
      <c r="TPI265" s="116" t="s">
        <v>74</v>
      </c>
      <c r="TPJ265" s="116"/>
      <c r="TPK265" s="116"/>
      <c r="TPL265" s="116"/>
      <c r="TPM265" s="116"/>
      <c r="TPN265" s="116"/>
      <c r="TPO265" s="116"/>
      <c r="TPP265" s="116"/>
      <c r="TPQ265" s="116" t="s">
        <v>74</v>
      </c>
      <c r="TPR265" s="116"/>
      <c r="TPS265" s="116"/>
      <c r="TPT265" s="116"/>
      <c r="TPU265" s="116"/>
      <c r="TPV265" s="116"/>
      <c r="TPW265" s="116"/>
      <c r="TPX265" s="116"/>
      <c r="TPY265" s="116" t="s">
        <v>74</v>
      </c>
      <c r="TPZ265" s="116"/>
      <c r="TQA265" s="116"/>
      <c r="TQB265" s="116"/>
      <c r="TQC265" s="116"/>
      <c r="TQD265" s="116"/>
      <c r="TQE265" s="116"/>
      <c r="TQF265" s="116"/>
      <c r="TQG265" s="116" t="s">
        <v>74</v>
      </c>
      <c r="TQH265" s="116"/>
      <c r="TQI265" s="116"/>
      <c r="TQJ265" s="116"/>
      <c r="TQK265" s="116"/>
      <c r="TQL265" s="116"/>
      <c r="TQM265" s="116"/>
      <c r="TQN265" s="116"/>
      <c r="TQO265" s="116" t="s">
        <v>74</v>
      </c>
      <c r="TQP265" s="116"/>
      <c r="TQQ265" s="116"/>
      <c r="TQR265" s="116"/>
      <c r="TQS265" s="116"/>
      <c r="TQT265" s="116"/>
      <c r="TQU265" s="116"/>
      <c r="TQV265" s="116"/>
      <c r="TQW265" s="116" t="s">
        <v>74</v>
      </c>
      <c r="TQX265" s="116"/>
      <c r="TQY265" s="116"/>
      <c r="TQZ265" s="116"/>
      <c r="TRA265" s="116"/>
      <c r="TRB265" s="116"/>
      <c r="TRC265" s="116"/>
      <c r="TRD265" s="116"/>
      <c r="TRE265" s="116" t="s">
        <v>74</v>
      </c>
      <c r="TRF265" s="116"/>
      <c r="TRG265" s="116"/>
      <c r="TRH265" s="116"/>
      <c r="TRI265" s="116"/>
      <c r="TRJ265" s="116"/>
      <c r="TRK265" s="116"/>
      <c r="TRL265" s="116"/>
      <c r="TRM265" s="116" t="s">
        <v>74</v>
      </c>
      <c r="TRN265" s="116"/>
      <c r="TRO265" s="116"/>
      <c r="TRP265" s="116"/>
      <c r="TRQ265" s="116"/>
      <c r="TRR265" s="116"/>
      <c r="TRS265" s="116"/>
      <c r="TRT265" s="116"/>
      <c r="TRU265" s="116" t="s">
        <v>74</v>
      </c>
      <c r="TRV265" s="116"/>
      <c r="TRW265" s="116"/>
      <c r="TRX265" s="116"/>
      <c r="TRY265" s="116"/>
      <c r="TRZ265" s="116"/>
      <c r="TSA265" s="116"/>
      <c r="TSB265" s="116"/>
      <c r="TSC265" s="116" t="s">
        <v>74</v>
      </c>
      <c r="TSD265" s="116"/>
      <c r="TSE265" s="116"/>
      <c r="TSF265" s="116"/>
      <c r="TSG265" s="116"/>
      <c r="TSH265" s="116"/>
      <c r="TSI265" s="116"/>
      <c r="TSJ265" s="116"/>
      <c r="TSK265" s="116" t="s">
        <v>74</v>
      </c>
      <c r="TSL265" s="116"/>
      <c r="TSM265" s="116"/>
      <c r="TSN265" s="116"/>
      <c r="TSO265" s="116"/>
      <c r="TSP265" s="116"/>
      <c r="TSQ265" s="116"/>
      <c r="TSR265" s="116"/>
      <c r="TSS265" s="116" t="s">
        <v>74</v>
      </c>
      <c r="TST265" s="116"/>
      <c r="TSU265" s="116"/>
      <c r="TSV265" s="116"/>
      <c r="TSW265" s="116"/>
      <c r="TSX265" s="116"/>
      <c r="TSY265" s="116"/>
      <c r="TSZ265" s="116"/>
      <c r="TTA265" s="116" t="s">
        <v>74</v>
      </c>
      <c r="TTB265" s="116"/>
      <c r="TTC265" s="116"/>
      <c r="TTD265" s="116"/>
      <c r="TTE265" s="116"/>
      <c r="TTF265" s="116"/>
      <c r="TTG265" s="116"/>
      <c r="TTH265" s="116"/>
      <c r="TTI265" s="116" t="s">
        <v>74</v>
      </c>
      <c r="TTJ265" s="116"/>
      <c r="TTK265" s="116"/>
      <c r="TTL265" s="116"/>
      <c r="TTM265" s="116"/>
      <c r="TTN265" s="116"/>
      <c r="TTO265" s="116"/>
      <c r="TTP265" s="116"/>
      <c r="TTQ265" s="116" t="s">
        <v>74</v>
      </c>
      <c r="TTR265" s="116"/>
      <c r="TTS265" s="116"/>
      <c r="TTT265" s="116"/>
      <c r="TTU265" s="116"/>
      <c r="TTV265" s="116"/>
      <c r="TTW265" s="116"/>
      <c r="TTX265" s="116"/>
      <c r="TTY265" s="116" t="s">
        <v>74</v>
      </c>
      <c r="TTZ265" s="116"/>
      <c r="TUA265" s="116"/>
      <c r="TUB265" s="116"/>
      <c r="TUC265" s="116"/>
      <c r="TUD265" s="116"/>
      <c r="TUE265" s="116"/>
      <c r="TUF265" s="116"/>
      <c r="TUG265" s="116" t="s">
        <v>74</v>
      </c>
      <c r="TUH265" s="116"/>
      <c r="TUI265" s="116"/>
      <c r="TUJ265" s="116"/>
      <c r="TUK265" s="116"/>
      <c r="TUL265" s="116"/>
      <c r="TUM265" s="116"/>
      <c r="TUN265" s="116"/>
      <c r="TUO265" s="116" t="s">
        <v>74</v>
      </c>
      <c r="TUP265" s="116"/>
      <c r="TUQ265" s="116"/>
      <c r="TUR265" s="116"/>
      <c r="TUS265" s="116"/>
      <c r="TUT265" s="116"/>
      <c r="TUU265" s="116"/>
      <c r="TUV265" s="116"/>
      <c r="TUW265" s="116" t="s">
        <v>74</v>
      </c>
      <c r="TUX265" s="116"/>
      <c r="TUY265" s="116"/>
      <c r="TUZ265" s="116"/>
      <c r="TVA265" s="116"/>
      <c r="TVB265" s="116"/>
      <c r="TVC265" s="116"/>
      <c r="TVD265" s="116"/>
      <c r="TVE265" s="116" t="s">
        <v>74</v>
      </c>
      <c r="TVF265" s="116"/>
      <c r="TVG265" s="116"/>
      <c r="TVH265" s="116"/>
      <c r="TVI265" s="116"/>
      <c r="TVJ265" s="116"/>
      <c r="TVK265" s="116"/>
      <c r="TVL265" s="116"/>
      <c r="TVM265" s="116" t="s">
        <v>74</v>
      </c>
      <c r="TVN265" s="116"/>
      <c r="TVO265" s="116"/>
      <c r="TVP265" s="116"/>
      <c r="TVQ265" s="116"/>
      <c r="TVR265" s="116"/>
      <c r="TVS265" s="116"/>
      <c r="TVT265" s="116"/>
      <c r="TVU265" s="116" t="s">
        <v>74</v>
      </c>
      <c r="TVV265" s="116"/>
      <c r="TVW265" s="116"/>
      <c r="TVX265" s="116"/>
      <c r="TVY265" s="116"/>
      <c r="TVZ265" s="116"/>
      <c r="TWA265" s="116"/>
      <c r="TWB265" s="116"/>
      <c r="TWC265" s="116" t="s">
        <v>74</v>
      </c>
      <c r="TWD265" s="116"/>
      <c r="TWE265" s="116"/>
      <c r="TWF265" s="116"/>
      <c r="TWG265" s="116"/>
      <c r="TWH265" s="116"/>
      <c r="TWI265" s="116"/>
      <c r="TWJ265" s="116"/>
      <c r="TWK265" s="116" t="s">
        <v>74</v>
      </c>
      <c r="TWL265" s="116"/>
      <c r="TWM265" s="116"/>
      <c r="TWN265" s="116"/>
      <c r="TWO265" s="116"/>
      <c r="TWP265" s="116"/>
      <c r="TWQ265" s="116"/>
      <c r="TWR265" s="116"/>
      <c r="TWS265" s="116" t="s">
        <v>74</v>
      </c>
      <c r="TWT265" s="116"/>
      <c r="TWU265" s="116"/>
      <c r="TWV265" s="116"/>
      <c r="TWW265" s="116"/>
      <c r="TWX265" s="116"/>
      <c r="TWY265" s="116"/>
      <c r="TWZ265" s="116"/>
      <c r="TXA265" s="116" t="s">
        <v>74</v>
      </c>
      <c r="TXB265" s="116"/>
      <c r="TXC265" s="116"/>
      <c r="TXD265" s="116"/>
      <c r="TXE265" s="116"/>
      <c r="TXF265" s="116"/>
      <c r="TXG265" s="116"/>
      <c r="TXH265" s="116"/>
      <c r="TXI265" s="116" t="s">
        <v>74</v>
      </c>
      <c r="TXJ265" s="116"/>
      <c r="TXK265" s="116"/>
      <c r="TXL265" s="116"/>
      <c r="TXM265" s="116"/>
      <c r="TXN265" s="116"/>
      <c r="TXO265" s="116"/>
      <c r="TXP265" s="116"/>
      <c r="TXQ265" s="116" t="s">
        <v>74</v>
      </c>
      <c r="TXR265" s="116"/>
      <c r="TXS265" s="116"/>
      <c r="TXT265" s="116"/>
      <c r="TXU265" s="116"/>
      <c r="TXV265" s="116"/>
      <c r="TXW265" s="116"/>
      <c r="TXX265" s="116"/>
      <c r="TXY265" s="116" t="s">
        <v>74</v>
      </c>
      <c r="TXZ265" s="116"/>
      <c r="TYA265" s="116"/>
      <c r="TYB265" s="116"/>
      <c r="TYC265" s="116"/>
      <c r="TYD265" s="116"/>
      <c r="TYE265" s="116"/>
      <c r="TYF265" s="116"/>
      <c r="TYG265" s="116" t="s">
        <v>74</v>
      </c>
      <c r="TYH265" s="116"/>
      <c r="TYI265" s="116"/>
      <c r="TYJ265" s="116"/>
      <c r="TYK265" s="116"/>
      <c r="TYL265" s="116"/>
      <c r="TYM265" s="116"/>
      <c r="TYN265" s="116"/>
      <c r="TYO265" s="116" t="s">
        <v>74</v>
      </c>
      <c r="TYP265" s="116"/>
      <c r="TYQ265" s="116"/>
      <c r="TYR265" s="116"/>
      <c r="TYS265" s="116"/>
      <c r="TYT265" s="116"/>
      <c r="TYU265" s="116"/>
      <c r="TYV265" s="116"/>
      <c r="TYW265" s="116" t="s">
        <v>74</v>
      </c>
      <c r="TYX265" s="116"/>
      <c r="TYY265" s="116"/>
      <c r="TYZ265" s="116"/>
      <c r="TZA265" s="116"/>
      <c r="TZB265" s="116"/>
      <c r="TZC265" s="116"/>
      <c r="TZD265" s="116"/>
      <c r="TZE265" s="116" t="s">
        <v>74</v>
      </c>
      <c r="TZF265" s="116"/>
      <c r="TZG265" s="116"/>
      <c r="TZH265" s="116"/>
      <c r="TZI265" s="116"/>
      <c r="TZJ265" s="116"/>
      <c r="TZK265" s="116"/>
      <c r="TZL265" s="116"/>
      <c r="TZM265" s="116" t="s">
        <v>74</v>
      </c>
      <c r="TZN265" s="116"/>
      <c r="TZO265" s="116"/>
      <c r="TZP265" s="116"/>
      <c r="TZQ265" s="116"/>
      <c r="TZR265" s="116"/>
      <c r="TZS265" s="116"/>
      <c r="TZT265" s="116"/>
      <c r="TZU265" s="116" t="s">
        <v>74</v>
      </c>
      <c r="TZV265" s="116"/>
      <c r="TZW265" s="116"/>
      <c r="TZX265" s="116"/>
      <c r="TZY265" s="116"/>
      <c r="TZZ265" s="116"/>
      <c r="UAA265" s="116"/>
      <c r="UAB265" s="116"/>
      <c r="UAC265" s="116" t="s">
        <v>74</v>
      </c>
      <c r="UAD265" s="116"/>
      <c r="UAE265" s="116"/>
      <c r="UAF265" s="116"/>
      <c r="UAG265" s="116"/>
      <c r="UAH265" s="116"/>
      <c r="UAI265" s="116"/>
      <c r="UAJ265" s="116"/>
      <c r="UAK265" s="116" t="s">
        <v>74</v>
      </c>
      <c r="UAL265" s="116"/>
      <c r="UAM265" s="116"/>
      <c r="UAN265" s="116"/>
      <c r="UAO265" s="116"/>
      <c r="UAP265" s="116"/>
      <c r="UAQ265" s="116"/>
      <c r="UAR265" s="116"/>
      <c r="UAS265" s="116" t="s">
        <v>74</v>
      </c>
      <c r="UAT265" s="116"/>
      <c r="UAU265" s="116"/>
      <c r="UAV265" s="116"/>
      <c r="UAW265" s="116"/>
      <c r="UAX265" s="116"/>
      <c r="UAY265" s="116"/>
      <c r="UAZ265" s="116"/>
      <c r="UBA265" s="116" t="s">
        <v>74</v>
      </c>
      <c r="UBB265" s="116"/>
      <c r="UBC265" s="116"/>
      <c r="UBD265" s="116"/>
      <c r="UBE265" s="116"/>
      <c r="UBF265" s="116"/>
      <c r="UBG265" s="116"/>
      <c r="UBH265" s="116"/>
      <c r="UBI265" s="116" t="s">
        <v>74</v>
      </c>
      <c r="UBJ265" s="116"/>
      <c r="UBK265" s="116"/>
      <c r="UBL265" s="116"/>
      <c r="UBM265" s="116"/>
      <c r="UBN265" s="116"/>
      <c r="UBO265" s="116"/>
      <c r="UBP265" s="116"/>
      <c r="UBQ265" s="116" t="s">
        <v>74</v>
      </c>
      <c r="UBR265" s="116"/>
      <c r="UBS265" s="116"/>
      <c r="UBT265" s="116"/>
      <c r="UBU265" s="116"/>
      <c r="UBV265" s="116"/>
      <c r="UBW265" s="116"/>
      <c r="UBX265" s="116"/>
      <c r="UBY265" s="116" t="s">
        <v>74</v>
      </c>
      <c r="UBZ265" s="116"/>
      <c r="UCA265" s="116"/>
      <c r="UCB265" s="116"/>
      <c r="UCC265" s="116"/>
      <c r="UCD265" s="116"/>
      <c r="UCE265" s="116"/>
      <c r="UCF265" s="116"/>
      <c r="UCG265" s="116" t="s">
        <v>74</v>
      </c>
      <c r="UCH265" s="116"/>
      <c r="UCI265" s="116"/>
      <c r="UCJ265" s="116"/>
      <c r="UCK265" s="116"/>
      <c r="UCL265" s="116"/>
      <c r="UCM265" s="116"/>
      <c r="UCN265" s="116"/>
      <c r="UCO265" s="116" t="s">
        <v>74</v>
      </c>
      <c r="UCP265" s="116"/>
      <c r="UCQ265" s="116"/>
      <c r="UCR265" s="116"/>
      <c r="UCS265" s="116"/>
      <c r="UCT265" s="116"/>
      <c r="UCU265" s="116"/>
      <c r="UCV265" s="116"/>
      <c r="UCW265" s="116" t="s">
        <v>74</v>
      </c>
      <c r="UCX265" s="116"/>
      <c r="UCY265" s="116"/>
      <c r="UCZ265" s="116"/>
      <c r="UDA265" s="116"/>
      <c r="UDB265" s="116"/>
      <c r="UDC265" s="116"/>
      <c r="UDD265" s="116"/>
      <c r="UDE265" s="116" t="s">
        <v>74</v>
      </c>
      <c r="UDF265" s="116"/>
      <c r="UDG265" s="116"/>
      <c r="UDH265" s="116"/>
      <c r="UDI265" s="116"/>
      <c r="UDJ265" s="116"/>
      <c r="UDK265" s="116"/>
      <c r="UDL265" s="116"/>
      <c r="UDM265" s="116" t="s">
        <v>74</v>
      </c>
      <c r="UDN265" s="116"/>
      <c r="UDO265" s="116"/>
      <c r="UDP265" s="116"/>
      <c r="UDQ265" s="116"/>
      <c r="UDR265" s="116"/>
      <c r="UDS265" s="116"/>
      <c r="UDT265" s="116"/>
      <c r="UDU265" s="116" t="s">
        <v>74</v>
      </c>
      <c r="UDV265" s="116"/>
      <c r="UDW265" s="116"/>
      <c r="UDX265" s="116"/>
      <c r="UDY265" s="116"/>
      <c r="UDZ265" s="116"/>
      <c r="UEA265" s="116"/>
      <c r="UEB265" s="116"/>
      <c r="UEC265" s="116" t="s">
        <v>74</v>
      </c>
      <c r="UED265" s="116"/>
      <c r="UEE265" s="116"/>
      <c r="UEF265" s="116"/>
      <c r="UEG265" s="116"/>
      <c r="UEH265" s="116"/>
      <c r="UEI265" s="116"/>
      <c r="UEJ265" s="116"/>
      <c r="UEK265" s="116" t="s">
        <v>74</v>
      </c>
      <c r="UEL265" s="116"/>
      <c r="UEM265" s="116"/>
      <c r="UEN265" s="116"/>
      <c r="UEO265" s="116"/>
      <c r="UEP265" s="116"/>
      <c r="UEQ265" s="116"/>
      <c r="UER265" s="116"/>
      <c r="UES265" s="116" t="s">
        <v>74</v>
      </c>
      <c r="UET265" s="116"/>
      <c r="UEU265" s="116"/>
      <c r="UEV265" s="116"/>
      <c r="UEW265" s="116"/>
      <c r="UEX265" s="116"/>
      <c r="UEY265" s="116"/>
      <c r="UEZ265" s="116"/>
      <c r="UFA265" s="116" t="s">
        <v>74</v>
      </c>
      <c r="UFB265" s="116"/>
      <c r="UFC265" s="116"/>
      <c r="UFD265" s="116"/>
      <c r="UFE265" s="116"/>
      <c r="UFF265" s="116"/>
      <c r="UFG265" s="116"/>
      <c r="UFH265" s="116"/>
      <c r="UFI265" s="116" t="s">
        <v>74</v>
      </c>
      <c r="UFJ265" s="116"/>
      <c r="UFK265" s="116"/>
      <c r="UFL265" s="116"/>
      <c r="UFM265" s="116"/>
      <c r="UFN265" s="116"/>
      <c r="UFO265" s="116"/>
      <c r="UFP265" s="116"/>
      <c r="UFQ265" s="116" t="s">
        <v>74</v>
      </c>
      <c r="UFR265" s="116"/>
      <c r="UFS265" s="116"/>
      <c r="UFT265" s="116"/>
      <c r="UFU265" s="116"/>
      <c r="UFV265" s="116"/>
      <c r="UFW265" s="116"/>
      <c r="UFX265" s="116"/>
      <c r="UFY265" s="116" t="s">
        <v>74</v>
      </c>
      <c r="UFZ265" s="116"/>
      <c r="UGA265" s="116"/>
      <c r="UGB265" s="116"/>
      <c r="UGC265" s="116"/>
      <c r="UGD265" s="116"/>
      <c r="UGE265" s="116"/>
      <c r="UGF265" s="116"/>
      <c r="UGG265" s="116" t="s">
        <v>74</v>
      </c>
      <c r="UGH265" s="116"/>
      <c r="UGI265" s="116"/>
      <c r="UGJ265" s="116"/>
      <c r="UGK265" s="116"/>
      <c r="UGL265" s="116"/>
      <c r="UGM265" s="116"/>
      <c r="UGN265" s="116"/>
      <c r="UGO265" s="116" t="s">
        <v>74</v>
      </c>
      <c r="UGP265" s="116"/>
      <c r="UGQ265" s="116"/>
      <c r="UGR265" s="116"/>
      <c r="UGS265" s="116"/>
      <c r="UGT265" s="116"/>
      <c r="UGU265" s="116"/>
      <c r="UGV265" s="116"/>
      <c r="UGW265" s="116" t="s">
        <v>74</v>
      </c>
      <c r="UGX265" s="116"/>
      <c r="UGY265" s="116"/>
      <c r="UGZ265" s="116"/>
      <c r="UHA265" s="116"/>
      <c r="UHB265" s="116"/>
      <c r="UHC265" s="116"/>
      <c r="UHD265" s="116"/>
      <c r="UHE265" s="116" t="s">
        <v>74</v>
      </c>
      <c r="UHF265" s="116"/>
      <c r="UHG265" s="116"/>
      <c r="UHH265" s="116"/>
      <c r="UHI265" s="116"/>
      <c r="UHJ265" s="116"/>
      <c r="UHK265" s="116"/>
      <c r="UHL265" s="116"/>
      <c r="UHM265" s="116" t="s">
        <v>74</v>
      </c>
      <c r="UHN265" s="116"/>
      <c r="UHO265" s="116"/>
      <c r="UHP265" s="116"/>
      <c r="UHQ265" s="116"/>
      <c r="UHR265" s="116"/>
      <c r="UHS265" s="116"/>
      <c r="UHT265" s="116"/>
      <c r="UHU265" s="116" t="s">
        <v>74</v>
      </c>
      <c r="UHV265" s="116"/>
      <c r="UHW265" s="116"/>
      <c r="UHX265" s="116"/>
      <c r="UHY265" s="116"/>
      <c r="UHZ265" s="116"/>
      <c r="UIA265" s="116"/>
      <c r="UIB265" s="116"/>
      <c r="UIC265" s="116" t="s">
        <v>74</v>
      </c>
      <c r="UID265" s="116"/>
      <c r="UIE265" s="116"/>
      <c r="UIF265" s="116"/>
      <c r="UIG265" s="116"/>
      <c r="UIH265" s="116"/>
      <c r="UII265" s="116"/>
      <c r="UIJ265" s="116"/>
      <c r="UIK265" s="116" t="s">
        <v>74</v>
      </c>
      <c r="UIL265" s="116"/>
      <c r="UIM265" s="116"/>
      <c r="UIN265" s="116"/>
      <c r="UIO265" s="116"/>
      <c r="UIP265" s="116"/>
      <c r="UIQ265" s="116"/>
      <c r="UIR265" s="116"/>
      <c r="UIS265" s="116" t="s">
        <v>74</v>
      </c>
      <c r="UIT265" s="116"/>
      <c r="UIU265" s="116"/>
      <c r="UIV265" s="116"/>
      <c r="UIW265" s="116"/>
      <c r="UIX265" s="116"/>
      <c r="UIY265" s="116"/>
      <c r="UIZ265" s="116"/>
      <c r="UJA265" s="116" t="s">
        <v>74</v>
      </c>
      <c r="UJB265" s="116"/>
      <c r="UJC265" s="116"/>
      <c r="UJD265" s="116"/>
      <c r="UJE265" s="116"/>
      <c r="UJF265" s="116"/>
      <c r="UJG265" s="116"/>
      <c r="UJH265" s="116"/>
      <c r="UJI265" s="116" t="s">
        <v>74</v>
      </c>
      <c r="UJJ265" s="116"/>
      <c r="UJK265" s="116"/>
      <c r="UJL265" s="116"/>
      <c r="UJM265" s="116"/>
      <c r="UJN265" s="116"/>
      <c r="UJO265" s="116"/>
      <c r="UJP265" s="116"/>
      <c r="UJQ265" s="116" t="s">
        <v>74</v>
      </c>
      <c r="UJR265" s="116"/>
      <c r="UJS265" s="116"/>
      <c r="UJT265" s="116"/>
      <c r="UJU265" s="116"/>
      <c r="UJV265" s="116"/>
      <c r="UJW265" s="116"/>
      <c r="UJX265" s="116"/>
      <c r="UJY265" s="116" t="s">
        <v>74</v>
      </c>
      <c r="UJZ265" s="116"/>
      <c r="UKA265" s="116"/>
      <c r="UKB265" s="116"/>
      <c r="UKC265" s="116"/>
      <c r="UKD265" s="116"/>
      <c r="UKE265" s="116"/>
      <c r="UKF265" s="116"/>
      <c r="UKG265" s="116" t="s">
        <v>74</v>
      </c>
      <c r="UKH265" s="116"/>
      <c r="UKI265" s="116"/>
      <c r="UKJ265" s="116"/>
      <c r="UKK265" s="116"/>
      <c r="UKL265" s="116"/>
      <c r="UKM265" s="116"/>
      <c r="UKN265" s="116"/>
      <c r="UKO265" s="116" t="s">
        <v>74</v>
      </c>
      <c r="UKP265" s="116"/>
      <c r="UKQ265" s="116"/>
      <c r="UKR265" s="116"/>
      <c r="UKS265" s="116"/>
      <c r="UKT265" s="116"/>
      <c r="UKU265" s="116"/>
      <c r="UKV265" s="116"/>
      <c r="UKW265" s="116" t="s">
        <v>74</v>
      </c>
      <c r="UKX265" s="116"/>
      <c r="UKY265" s="116"/>
      <c r="UKZ265" s="116"/>
      <c r="ULA265" s="116"/>
      <c r="ULB265" s="116"/>
      <c r="ULC265" s="116"/>
      <c r="ULD265" s="116"/>
      <c r="ULE265" s="116" t="s">
        <v>74</v>
      </c>
      <c r="ULF265" s="116"/>
      <c r="ULG265" s="116"/>
      <c r="ULH265" s="116"/>
      <c r="ULI265" s="116"/>
      <c r="ULJ265" s="116"/>
      <c r="ULK265" s="116"/>
      <c r="ULL265" s="116"/>
      <c r="ULM265" s="116" t="s">
        <v>74</v>
      </c>
      <c r="ULN265" s="116"/>
      <c r="ULO265" s="116"/>
      <c r="ULP265" s="116"/>
      <c r="ULQ265" s="116"/>
      <c r="ULR265" s="116"/>
      <c r="ULS265" s="116"/>
      <c r="ULT265" s="116"/>
      <c r="ULU265" s="116" t="s">
        <v>74</v>
      </c>
      <c r="ULV265" s="116"/>
      <c r="ULW265" s="116"/>
      <c r="ULX265" s="116"/>
      <c r="ULY265" s="116"/>
      <c r="ULZ265" s="116"/>
      <c r="UMA265" s="116"/>
      <c r="UMB265" s="116"/>
      <c r="UMC265" s="116" t="s">
        <v>74</v>
      </c>
      <c r="UMD265" s="116"/>
      <c r="UME265" s="116"/>
      <c r="UMF265" s="116"/>
      <c r="UMG265" s="116"/>
      <c r="UMH265" s="116"/>
      <c r="UMI265" s="116"/>
      <c r="UMJ265" s="116"/>
      <c r="UMK265" s="116" t="s">
        <v>74</v>
      </c>
      <c r="UML265" s="116"/>
      <c r="UMM265" s="116"/>
      <c r="UMN265" s="116"/>
      <c r="UMO265" s="116"/>
      <c r="UMP265" s="116"/>
      <c r="UMQ265" s="116"/>
      <c r="UMR265" s="116"/>
      <c r="UMS265" s="116" t="s">
        <v>74</v>
      </c>
      <c r="UMT265" s="116"/>
      <c r="UMU265" s="116"/>
      <c r="UMV265" s="116"/>
      <c r="UMW265" s="116"/>
      <c r="UMX265" s="116"/>
      <c r="UMY265" s="116"/>
      <c r="UMZ265" s="116"/>
      <c r="UNA265" s="116" t="s">
        <v>74</v>
      </c>
      <c r="UNB265" s="116"/>
      <c r="UNC265" s="116"/>
      <c r="UND265" s="116"/>
      <c r="UNE265" s="116"/>
      <c r="UNF265" s="116"/>
      <c r="UNG265" s="116"/>
      <c r="UNH265" s="116"/>
      <c r="UNI265" s="116" t="s">
        <v>74</v>
      </c>
      <c r="UNJ265" s="116"/>
      <c r="UNK265" s="116"/>
      <c r="UNL265" s="116"/>
      <c r="UNM265" s="116"/>
      <c r="UNN265" s="116"/>
      <c r="UNO265" s="116"/>
      <c r="UNP265" s="116"/>
      <c r="UNQ265" s="116" t="s">
        <v>74</v>
      </c>
      <c r="UNR265" s="116"/>
      <c r="UNS265" s="116"/>
      <c r="UNT265" s="116"/>
      <c r="UNU265" s="116"/>
      <c r="UNV265" s="116"/>
      <c r="UNW265" s="116"/>
      <c r="UNX265" s="116"/>
      <c r="UNY265" s="116" t="s">
        <v>74</v>
      </c>
      <c r="UNZ265" s="116"/>
      <c r="UOA265" s="116"/>
      <c r="UOB265" s="116"/>
      <c r="UOC265" s="116"/>
      <c r="UOD265" s="116"/>
      <c r="UOE265" s="116"/>
      <c r="UOF265" s="116"/>
      <c r="UOG265" s="116" t="s">
        <v>74</v>
      </c>
      <c r="UOH265" s="116"/>
      <c r="UOI265" s="116"/>
      <c r="UOJ265" s="116"/>
      <c r="UOK265" s="116"/>
      <c r="UOL265" s="116"/>
      <c r="UOM265" s="116"/>
      <c r="UON265" s="116"/>
      <c r="UOO265" s="116" t="s">
        <v>74</v>
      </c>
      <c r="UOP265" s="116"/>
      <c r="UOQ265" s="116"/>
      <c r="UOR265" s="116"/>
      <c r="UOS265" s="116"/>
      <c r="UOT265" s="116"/>
      <c r="UOU265" s="116"/>
      <c r="UOV265" s="116"/>
      <c r="UOW265" s="116" t="s">
        <v>74</v>
      </c>
      <c r="UOX265" s="116"/>
      <c r="UOY265" s="116"/>
      <c r="UOZ265" s="116"/>
      <c r="UPA265" s="116"/>
      <c r="UPB265" s="116"/>
      <c r="UPC265" s="116"/>
      <c r="UPD265" s="116"/>
      <c r="UPE265" s="116" t="s">
        <v>74</v>
      </c>
      <c r="UPF265" s="116"/>
      <c r="UPG265" s="116"/>
      <c r="UPH265" s="116"/>
      <c r="UPI265" s="116"/>
      <c r="UPJ265" s="116"/>
      <c r="UPK265" s="116"/>
      <c r="UPL265" s="116"/>
      <c r="UPM265" s="116" t="s">
        <v>74</v>
      </c>
      <c r="UPN265" s="116"/>
      <c r="UPO265" s="116"/>
      <c r="UPP265" s="116"/>
      <c r="UPQ265" s="116"/>
      <c r="UPR265" s="116"/>
      <c r="UPS265" s="116"/>
      <c r="UPT265" s="116"/>
      <c r="UPU265" s="116" t="s">
        <v>74</v>
      </c>
      <c r="UPV265" s="116"/>
      <c r="UPW265" s="116"/>
      <c r="UPX265" s="116"/>
      <c r="UPY265" s="116"/>
      <c r="UPZ265" s="116"/>
      <c r="UQA265" s="116"/>
      <c r="UQB265" s="116"/>
      <c r="UQC265" s="116" t="s">
        <v>74</v>
      </c>
      <c r="UQD265" s="116"/>
      <c r="UQE265" s="116"/>
      <c r="UQF265" s="116"/>
      <c r="UQG265" s="116"/>
      <c r="UQH265" s="116"/>
      <c r="UQI265" s="116"/>
      <c r="UQJ265" s="116"/>
      <c r="UQK265" s="116" t="s">
        <v>74</v>
      </c>
      <c r="UQL265" s="116"/>
      <c r="UQM265" s="116"/>
      <c r="UQN265" s="116"/>
      <c r="UQO265" s="116"/>
      <c r="UQP265" s="116"/>
      <c r="UQQ265" s="116"/>
      <c r="UQR265" s="116"/>
      <c r="UQS265" s="116" t="s">
        <v>74</v>
      </c>
      <c r="UQT265" s="116"/>
      <c r="UQU265" s="116"/>
      <c r="UQV265" s="116"/>
      <c r="UQW265" s="116"/>
      <c r="UQX265" s="116"/>
      <c r="UQY265" s="116"/>
      <c r="UQZ265" s="116"/>
      <c r="URA265" s="116" t="s">
        <v>74</v>
      </c>
      <c r="URB265" s="116"/>
      <c r="URC265" s="116"/>
      <c r="URD265" s="116"/>
      <c r="URE265" s="116"/>
      <c r="URF265" s="116"/>
      <c r="URG265" s="116"/>
      <c r="URH265" s="116"/>
      <c r="URI265" s="116" t="s">
        <v>74</v>
      </c>
      <c r="URJ265" s="116"/>
      <c r="URK265" s="116"/>
      <c r="URL265" s="116"/>
      <c r="URM265" s="116"/>
      <c r="URN265" s="116"/>
      <c r="URO265" s="116"/>
      <c r="URP265" s="116"/>
      <c r="URQ265" s="116" t="s">
        <v>74</v>
      </c>
      <c r="URR265" s="116"/>
      <c r="URS265" s="116"/>
      <c r="URT265" s="116"/>
      <c r="URU265" s="116"/>
      <c r="URV265" s="116"/>
      <c r="URW265" s="116"/>
      <c r="URX265" s="116"/>
      <c r="URY265" s="116" t="s">
        <v>74</v>
      </c>
      <c r="URZ265" s="116"/>
      <c r="USA265" s="116"/>
      <c r="USB265" s="116"/>
      <c r="USC265" s="116"/>
      <c r="USD265" s="116"/>
      <c r="USE265" s="116"/>
      <c r="USF265" s="116"/>
      <c r="USG265" s="116" t="s">
        <v>74</v>
      </c>
      <c r="USH265" s="116"/>
      <c r="USI265" s="116"/>
      <c r="USJ265" s="116"/>
      <c r="USK265" s="116"/>
      <c r="USL265" s="116"/>
      <c r="USM265" s="116"/>
      <c r="USN265" s="116"/>
      <c r="USO265" s="116" t="s">
        <v>74</v>
      </c>
      <c r="USP265" s="116"/>
      <c r="USQ265" s="116"/>
      <c r="USR265" s="116"/>
      <c r="USS265" s="116"/>
      <c r="UST265" s="116"/>
      <c r="USU265" s="116"/>
      <c r="USV265" s="116"/>
      <c r="USW265" s="116" t="s">
        <v>74</v>
      </c>
      <c r="USX265" s="116"/>
      <c r="USY265" s="116"/>
      <c r="USZ265" s="116"/>
      <c r="UTA265" s="116"/>
      <c r="UTB265" s="116"/>
      <c r="UTC265" s="116"/>
      <c r="UTD265" s="116"/>
      <c r="UTE265" s="116" t="s">
        <v>74</v>
      </c>
      <c r="UTF265" s="116"/>
      <c r="UTG265" s="116"/>
      <c r="UTH265" s="116"/>
      <c r="UTI265" s="116"/>
      <c r="UTJ265" s="116"/>
      <c r="UTK265" s="116"/>
      <c r="UTL265" s="116"/>
      <c r="UTM265" s="116" t="s">
        <v>74</v>
      </c>
      <c r="UTN265" s="116"/>
      <c r="UTO265" s="116"/>
      <c r="UTP265" s="116"/>
      <c r="UTQ265" s="116"/>
      <c r="UTR265" s="116"/>
      <c r="UTS265" s="116"/>
      <c r="UTT265" s="116"/>
      <c r="UTU265" s="116" t="s">
        <v>74</v>
      </c>
      <c r="UTV265" s="116"/>
      <c r="UTW265" s="116"/>
      <c r="UTX265" s="116"/>
      <c r="UTY265" s="116"/>
      <c r="UTZ265" s="116"/>
      <c r="UUA265" s="116"/>
      <c r="UUB265" s="116"/>
      <c r="UUC265" s="116" t="s">
        <v>74</v>
      </c>
      <c r="UUD265" s="116"/>
      <c r="UUE265" s="116"/>
      <c r="UUF265" s="116"/>
      <c r="UUG265" s="116"/>
      <c r="UUH265" s="116"/>
      <c r="UUI265" s="116"/>
      <c r="UUJ265" s="116"/>
      <c r="UUK265" s="116" t="s">
        <v>74</v>
      </c>
      <c r="UUL265" s="116"/>
      <c r="UUM265" s="116"/>
      <c r="UUN265" s="116"/>
      <c r="UUO265" s="116"/>
      <c r="UUP265" s="116"/>
      <c r="UUQ265" s="116"/>
      <c r="UUR265" s="116"/>
      <c r="UUS265" s="116" t="s">
        <v>74</v>
      </c>
      <c r="UUT265" s="116"/>
      <c r="UUU265" s="116"/>
      <c r="UUV265" s="116"/>
      <c r="UUW265" s="116"/>
      <c r="UUX265" s="116"/>
      <c r="UUY265" s="116"/>
      <c r="UUZ265" s="116"/>
      <c r="UVA265" s="116" t="s">
        <v>74</v>
      </c>
      <c r="UVB265" s="116"/>
      <c r="UVC265" s="116"/>
      <c r="UVD265" s="116"/>
      <c r="UVE265" s="116"/>
      <c r="UVF265" s="116"/>
      <c r="UVG265" s="116"/>
      <c r="UVH265" s="116"/>
      <c r="UVI265" s="116" t="s">
        <v>74</v>
      </c>
      <c r="UVJ265" s="116"/>
      <c r="UVK265" s="116"/>
      <c r="UVL265" s="116"/>
      <c r="UVM265" s="116"/>
      <c r="UVN265" s="116"/>
      <c r="UVO265" s="116"/>
      <c r="UVP265" s="116"/>
      <c r="UVQ265" s="116" t="s">
        <v>74</v>
      </c>
      <c r="UVR265" s="116"/>
      <c r="UVS265" s="116"/>
      <c r="UVT265" s="116"/>
      <c r="UVU265" s="116"/>
      <c r="UVV265" s="116"/>
      <c r="UVW265" s="116"/>
      <c r="UVX265" s="116"/>
      <c r="UVY265" s="116" t="s">
        <v>74</v>
      </c>
      <c r="UVZ265" s="116"/>
      <c r="UWA265" s="116"/>
      <c r="UWB265" s="116"/>
      <c r="UWC265" s="116"/>
      <c r="UWD265" s="116"/>
      <c r="UWE265" s="116"/>
      <c r="UWF265" s="116"/>
      <c r="UWG265" s="116" t="s">
        <v>74</v>
      </c>
      <c r="UWH265" s="116"/>
      <c r="UWI265" s="116"/>
      <c r="UWJ265" s="116"/>
      <c r="UWK265" s="116"/>
      <c r="UWL265" s="116"/>
      <c r="UWM265" s="116"/>
      <c r="UWN265" s="116"/>
      <c r="UWO265" s="116" t="s">
        <v>74</v>
      </c>
      <c r="UWP265" s="116"/>
      <c r="UWQ265" s="116"/>
      <c r="UWR265" s="116"/>
      <c r="UWS265" s="116"/>
      <c r="UWT265" s="116"/>
      <c r="UWU265" s="116"/>
      <c r="UWV265" s="116"/>
      <c r="UWW265" s="116" t="s">
        <v>74</v>
      </c>
      <c r="UWX265" s="116"/>
      <c r="UWY265" s="116"/>
      <c r="UWZ265" s="116"/>
      <c r="UXA265" s="116"/>
      <c r="UXB265" s="116"/>
      <c r="UXC265" s="116"/>
      <c r="UXD265" s="116"/>
      <c r="UXE265" s="116" t="s">
        <v>74</v>
      </c>
      <c r="UXF265" s="116"/>
      <c r="UXG265" s="116"/>
      <c r="UXH265" s="116"/>
      <c r="UXI265" s="116"/>
      <c r="UXJ265" s="116"/>
      <c r="UXK265" s="116"/>
      <c r="UXL265" s="116"/>
      <c r="UXM265" s="116" t="s">
        <v>74</v>
      </c>
      <c r="UXN265" s="116"/>
      <c r="UXO265" s="116"/>
      <c r="UXP265" s="116"/>
      <c r="UXQ265" s="116"/>
      <c r="UXR265" s="116"/>
      <c r="UXS265" s="116"/>
      <c r="UXT265" s="116"/>
      <c r="UXU265" s="116" t="s">
        <v>74</v>
      </c>
      <c r="UXV265" s="116"/>
      <c r="UXW265" s="116"/>
      <c r="UXX265" s="116"/>
      <c r="UXY265" s="116"/>
      <c r="UXZ265" s="116"/>
      <c r="UYA265" s="116"/>
      <c r="UYB265" s="116"/>
      <c r="UYC265" s="116" t="s">
        <v>74</v>
      </c>
      <c r="UYD265" s="116"/>
      <c r="UYE265" s="116"/>
      <c r="UYF265" s="116"/>
      <c r="UYG265" s="116"/>
      <c r="UYH265" s="116"/>
      <c r="UYI265" s="116"/>
      <c r="UYJ265" s="116"/>
      <c r="UYK265" s="116" t="s">
        <v>74</v>
      </c>
      <c r="UYL265" s="116"/>
      <c r="UYM265" s="116"/>
      <c r="UYN265" s="116"/>
      <c r="UYO265" s="116"/>
      <c r="UYP265" s="116"/>
      <c r="UYQ265" s="116"/>
      <c r="UYR265" s="116"/>
      <c r="UYS265" s="116" t="s">
        <v>74</v>
      </c>
      <c r="UYT265" s="116"/>
      <c r="UYU265" s="116"/>
      <c r="UYV265" s="116"/>
      <c r="UYW265" s="116"/>
      <c r="UYX265" s="116"/>
      <c r="UYY265" s="116"/>
      <c r="UYZ265" s="116"/>
      <c r="UZA265" s="116" t="s">
        <v>74</v>
      </c>
      <c r="UZB265" s="116"/>
      <c r="UZC265" s="116"/>
      <c r="UZD265" s="116"/>
      <c r="UZE265" s="116"/>
      <c r="UZF265" s="116"/>
      <c r="UZG265" s="116"/>
      <c r="UZH265" s="116"/>
      <c r="UZI265" s="116" t="s">
        <v>74</v>
      </c>
      <c r="UZJ265" s="116"/>
      <c r="UZK265" s="116"/>
      <c r="UZL265" s="116"/>
      <c r="UZM265" s="116"/>
      <c r="UZN265" s="116"/>
      <c r="UZO265" s="116"/>
      <c r="UZP265" s="116"/>
      <c r="UZQ265" s="116" t="s">
        <v>74</v>
      </c>
      <c r="UZR265" s="116"/>
      <c r="UZS265" s="116"/>
      <c r="UZT265" s="116"/>
      <c r="UZU265" s="116"/>
      <c r="UZV265" s="116"/>
      <c r="UZW265" s="116"/>
      <c r="UZX265" s="116"/>
      <c r="UZY265" s="116" t="s">
        <v>74</v>
      </c>
      <c r="UZZ265" s="116"/>
      <c r="VAA265" s="116"/>
      <c r="VAB265" s="116"/>
      <c r="VAC265" s="116"/>
      <c r="VAD265" s="116"/>
      <c r="VAE265" s="116"/>
      <c r="VAF265" s="116"/>
      <c r="VAG265" s="116" t="s">
        <v>74</v>
      </c>
      <c r="VAH265" s="116"/>
      <c r="VAI265" s="116"/>
      <c r="VAJ265" s="116"/>
      <c r="VAK265" s="116"/>
      <c r="VAL265" s="116"/>
      <c r="VAM265" s="116"/>
      <c r="VAN265" s="116"/>
      <c r="VAO265" s="116" t="s">
        <v>74</v>
      </c>
      <c r="VAP265" s="116"/>
      <c r="VAQ265" s="116"/>
      <c r="VAR265" s="116"/>
      <c r="VAS265" s="116"/>
      <c r="VAT265" s="116"/>
      <c r="VAU265" s="116"/>
      <c r="VAV265" s="116"/>
      <c r="VAW265" s="116" t="s">
        <v>74</v>
      </c>
      <c r="VAX265" s="116"/>
      <c r="VAY265" s="116"/>
      <c r="VAZ265" s="116"/>
      <c r="VBA265" s="116"/>
      <c r="VBB265" s="116"/>
      <c r="VBC265" s="116"/>
      <c r="VBD265" s="116"/>
      <c r="VBE265" s="116" t="s">
        <v>74</v>
      </c>
      <c r="VBF265" s="116"/>
      <c r="VBG265" s="116"/>
      <c r="VBH265" s="116"/>
      <c r="VBI265" s="116"/>
      <c r="VBJ265" s="116"/>
      <c r="VBK265" s="116"/>
      <c r="VBL265" s="116"/>
      <c r="VBM265" s="116" t="s">
        <v>74</v>
      </c>
      <c r="VBN265" s="116"/>
      <c r="VBO265" s="116"/>
      <c r="VBP265" s="116"/>
      <c r="VBQ265" s="116"/>
      <c r="VBR265" s="116"/>
      <c r="VBS265" s="116"/>
      <c r="VBT265" s="116"/>
      <c r="VBU265" s="116" t="s">
        <v>74</v>
      </c>
      <c r="VBV265" s="116"/>
      <c r="VBW265" s="116"/>
      <c r="VBX265" s="116"/>
      <c r="VBY265" s="116"/>
      <c r="VBZ265" s="116"/>
      <c r="VCA265" s="116"/>
      <c r="VCB265" s="116"/>
      <c r="VCC265" s="116" t="s">
        <v>74</v>
      </c>
      <c r="VCD265" s="116"/>
      <c r="VCE265" s="116"/>
      <c r="VCF265" s="116"/>
      <c r="VCG265" s="116"/>
      <c r="VCH265" s="116"/>
      <c r="VCI265" s="116"/>
      <c r="VCJ265" s="116"/>
      <c r="VCK265" s="116" t="s">
        <v>74</v>
      </c>
      <c r="VCL265" s="116"/>
      <c r="VCM265" s="116"/>
      <c r="VCN265" s="116"/>
      <c r="VCO265" s="116"/>
      <c r="VCP265" s="116"/>
      <c r="VCQ265" s="116"/>
      <c r="VCR265" s="116"/>
      <c r="VCS265" s="116" t="s">
        <v>74</v>
      </c>
      <c r="VCT265" s="116"/>
      <c r="VCU265" s="116"/>
      <c r="VCV265" s="116"/>
      <c r="VCW265" s="116"/>
      <c r="VCX265" s="116"/>
      <c r="VCY265" s="116"/>
      <c r="VCZ265" s="116"/>
      <c r="VDA265" s="116" t="s">
        <v>74</v>
      </c>
      <c r="VDB265" s="116"/>
      <c r="VDC265" s="116"/>
      <c r="VDD265" s="116"/>
      <c r="VDE265" s="116"/>
      <c r="VDF265" s="116"/>
      <c r="VDG265" s="116"/>
      <c r="VDH265" s="116"/>
      <c r="VDI265" s="116" t="s">
        <v>74</v>
      </c>
      <c r="VDJ265" s="116"/>
      <c r="VDK265" s="116"/>
      <c r="VDL265" s="116"/>
      <c r="VDM265" s="116"/>
      <c r="VDN265" s="116"/>
      <c r="VDO265" s="116"/>
      <c r="VDP265" s="116"/>
      <c r="VDQ265" s="116" t="s">
        <v>74</v>
      </c>
      <c r="VDR265" s="116"/>
      <c r="VDS265" s="116"/>
      <c r="VDT265" s="116"/>
      <c r="VDU265" s="116"/>
      <c r="VDV265" s="116"/>
      <c r="VDW265" s="116"/>
      <c r="VDX265" s="116"/>
      <c r="VDY265" s="116" t="s">
        <v>74</v>
      </c>
      <c r="VDZ265" s="116"/>
      <c r="VEA265" s="116"/>
      <c r="VEB265" s="116"/>
      <c r="VEC265" s="116"/>
      <c r="VED265" s="116"/>
      <c r="VEE265" s="116"/>
      <c r="VEF265" s="116"/>
      <c r="VEG265" s="116" t="s">
        <v>74</v>
      </c>
      <c r="VEH265" s="116"/>
      <c r="VEI265" s="116"/>
      <c r="VEJ265" s="116"/>
      <c r="VEK265" s="116"/>
      <c r="VEL265" s="116"/>
      <c r="VEM265" s="116"/>
      <c r="VEN265" s="116"/>
      <c r="VEO265" s="116" t="s">
        <v>74</v>
      </c>
      <c r="VEP265" s="116"/>
      <c r="VEQ265" s="116"/>
      <c r="VER265" s="116"/>
      <c r="VES265" s="116"/>
      <c r="VET265" s="116"/>
      <c r="VEU265" s="116"/>
      <c r="VEV265" s="116"/>
      <c r="VEW265" s="116" t="s">
        <v>74</v>
      </c>
      <c r="VEX265" s="116"/>
      <c r="VEY265" s="116"/>
      <c r="VEZ265" s="116"/>
      <c r="VFA265" s="116"/>
      <c r="VFB265" s="116"/>
      <c r="VFC265" s="116"/>
      <c r="VFD265" s="116"/>
      <c r="VFE265" s="116" t="s">
        <v>74</v>
      </c>
      <c r="VFF265" s="116"/>
      <c r="VFG265" s="116"/>
      <c r="VFH265" s="116"/>
      <c r="VFI265" s="116"/>
      <c r="VFJ265" s="116"/>
      <c r="VFK265" s="116"/>
      <c r="VFL265" s="116"/>
      <c r="VFM265" s="116" t="s">
        <v>74</v>
      </c>
      <c r="VFN265" s="116"/>
      <c r="VFO265" s="116"/>
      <c r="VFP265" s="116"/>
      <c r="VFQ265" s="116"/>
      <c r="VFR265" s="116"/>
      <c r="VFS265" s="116"/>
      <c r="VFT265" s="116"/>
      <c r="VFU265" s="116" t="s">
        <v>74</v>
      </c>
      <c r="VFV265" s="116"/>
      <c r="VFW265" s="116"/>
      <c r="VFX265" s="116"/>
      <c r="VFY265" s="116"/>
      <c r="VFZ265" s="116"/>
      <c r="VGA265" s="116"/>
      <c r="VGB265" s="116"/>
      <c r="VGC265" s="116" t="s">
        <v>74</v>
      </c>
      <c r="VGD265" s="116"/>
      <c r="VGE265" s="116"/>
      <c r="VGF265" s="116"/>
      <c r="VGG265" s="116"/>
      <c r="VGH265" s="116"/>
      <c r="VGI265" s="116"/>
      <c r="VGJ265" s="116"/>
      <c r="VGK265" s="116" t="s">
        <v>74</v>
      </c>
      <c r="VGL265" s="116"/>
      <c r="VGM265" s="116"/>
      <c r="VGN265" s="116"/>
      <c r="VGO265" s="116"/>
      <c r="VGP265" s="116"/>
      <c r="VGQ265" s="116"/>
      <c r="VGR265" s="116"/>
      <c r="VGS265" s="116" t="s">
        <v>74</v>
      </c>
      <c r="VGT265" s="116"/>
      <c r="VGU265" s="116"/>
      <c r="VGV265" s="116"/>
      <c r="VGW265" s="116"/>
      <c r="VGX265" s="116"/>
      <c r="VGY265" s="116"/>
      <c r="VGZ265" s="116"/>
      <c r="VHA265" s="116" t="s">
        <v>74</v>
      </c>
      <c r="VHB265" s="116"/>
      <c r="VHC265" s="116"/>
      <c r="VHD265" s="116"/>
      <c r="VHE265" s="116"/>
      <c r="VHF265" s="116"/>
      <c r="VHG265" s="116"/>
      <c r="VHH265" s="116"/>
      <c r="VHI265" s="116" t="s">
        <v>74</v>
      </c>
      <c r="VHJ265" s="116"/>
      <c r="VHK265" s="116"/>
      <c r="VHL265" s="116"/>
      <c r="VHM265" s="116"/>
      <c r="VHN265" s="116"/>
      <c r="VHO265" s="116"/>
      <c r="VHP265" s="116"/>
      <c r="VHQ265" s="116" t="s">
        <v>74</v>
      </c>
      <c r="VHR265" s="116"/>
      <c r="VHS265" s="116"/>
      <c r="VHT265" s="116"/>
      <c r="VHU265" s="116"/>
      <c r="VHV265" s="116"/>
      <c r="VHW265" s="116"/>
      <c r="VHX265" s="116"/>
      <c r="VHY265" s="116" t="s">
        <v>74</v>
      </c>
      <c r="VHZ265" s="116"/>
      <c r="VIA265" s="116"/>
      <c r="VIB265" s="116"/>
      <c r="VIC265" s="116"/>
      <c r="VID265" s="116"/>
      <c r="VIE265" s="116"/>
      <c r="VIF265" s="116"/>
      <c r="VIG265" s="116" t="s">
        <v>74</v>
      </c>
      <c r="VIH265" s="116"/>
      <c r="VII265" s="116"/>
      <c r="VIJ265" s="116"/>
      <c r="VIK265" s="116"/>
      <c r="VIL265" s="116"/>
      <c r="VIM265" s="116"/>
      <c r="VIN265" s="116"/>
      <c r="VIO265" s="116" t="s">
        <v>74</v>
      </c>
      <c r="VIP265" s="116"/>
      <c r="VIQ265" s="116"/>
      <c r="VIR265" s="116"/>
      <c r="VIS265" s="116"/>
      <c r="VIT265" s="116"/>
      <c r="VIU265" s="116"/>
      <c r="VIV265" s="116"/>
      <c r="VIW265" s="116" t="s">
        <v>74</v>
      </c>
      <c r="VIX265" s="116"/>
      <c r="VIY265" s="116"/>
      <c r="VIZ265" s="116"/>
      <c r="VJA265" s="116"/>
      <c r="VJB265" s="116"/>
      <c r="VJC265" s="116"/>
      <c r="VJD265" s="116"/>
      <c r="VJE265" s="116" t="s">
        <v>74</v>
      </c>
      <c r="VJF265" s="116"/>
      <c r="VJG265" s="116"/>
      <c r="VJH265" s="116"/>
      <c r="VJI265" s="116"/>
      <c r="VJJ265" s="116"/>
      <c r="VJK265" s="116"/>
      <c r="VJL265" s="116"/>
      <c r="VJM265" s="116" t="s">
        <v>74</v>
      </c>
      <c r="VJN265" s="116"/>
      <c r="VJO265" s="116"/>
      <c r="VJP265" s="116"/>
      <c r="VJQ265" s="116"/>
      <c r="VJR265" s="116"/>
      <c r="VJS265" s="116"/>
      <c r="VJT265" s="116"/>
      <c r="VJU265" s="116" t="s">
        <v>74</v>
      </c>
      <c r="VJV265" s="116"/>
      <c r="VJW265" s="116"/>
      <c r="VJX265" s="116"/>
      <c r="VJY265" s="116"/>
      <c r="VJZ265" s="116"/>
      <c r="VKA265" s="116"/>
      <c r="VKB265" s="116"/>
      <c r="VKC265" s="116" t="s">
        <v>74</v>
      </c>
      <c r="VKD265" s="116"/>
      <c r="VKE265" s="116"/>
      <c r="VKF265" s="116"/>
      <c r="VKG265" s="116"/>
      <c r="VKH265" s="116"/>
      <c r="VKI265" s="116"/>
      <c r="VKJ265" s="116"/>
      <c r="VKK265" s="116" t="s">
        <v>74</v>
      </c>
      <c r="VKL265" s="116"/>
      <c r="VKM265" s="116"/>
      <c r="VKN265" s="116"/>
      <c r="VKO265" s="116"/>
      <c r="VKP265" s="116"/>
      <c r="VKQ265" s="116"/>
      <c r="VKR265" s="116"/>
      <c r="VKS265" s="116" t="s">
        <v>74</v>
      </c>
      <c r="VKT265" s="116"/>
      <c r="VKU265" s="116"/>
      <c r="VKV265" s="116"/>
      <c r="VKW265" s="116"/>
      <c r="VKX265" s="116"/>
      <c r="VKY265" s="116"/>
      <c r="VKZ265" s="116"/>
      <c r="VLA265" s="116" t="s">
        <v>74</v>
      </c>
      <c r="VLB265" s="116"/>
      <c r="VLC265" s="116"/>
      <c r="VLD265" s="116"/>
      <c r="VLE265" s="116"/>
      <c r="VLF265" s="116"/>
      <c r="VLG265" s="116"/>
      <c r="VLH265" s="116"/>
      <c r="VLI265" s="116" t="s">
        <v>74</v>
      </c>
      <c r="VLJ265" s="116"/>
      <c r="VLK265" s="116"/>
      <c r="VLL265" s="116"/>
      <c r="VLM265" s="116"/>
      <c r="VLN265" s="116"/>
      <c r="VLO265" s="116"/>
      <c r="VLP265" s="116"/>
      <c r="VLQ265" s="116" t="s">
        <v>74</v>
      </c>
      <c r="VLR265" s="116"/>
      <c r="VLS265" s="116"/>
      <c r="VLT265" s="116"/>
      <c r="VLU265" s="116"/>
      <c r="VLV265" s="116"/>
      <c r="VLW265" s="116"/>
      <c r="VLX265" s="116"/>
      <c r="VLY265" s="116" t="s">
        <v>74</v>
      </c>
      <c r="VLZ265" s="116"/>
      <c r="VMA265" s="116"/>
      <c r="VMB265" s="116"/>
      <c r="VMC265" s="116"/>
      <c r="VMD265" s="116"/>
      <c r="VME265" s="116"/>
      <c r="VMF265" s="116"/>
      <c r="VMG265" s="116" t="s">
        <v>74</v>
      </c>
      <c r="VMH265" s="116"/>
      <c r="VMI265" s="116"/>
      <c r="VMJ265" s="116"/>
      <c r="VMK265" s="116"/>
      <c r="VML265" s="116"/>
      <c r="VMM265" s="116"/>
      <c r="VMN265" s="116"/>
      <c r="VMO265" s="116" t="s">
        <v>74</v>
      </c>
      <c r="VMP265" s="116"/>
      <c r="VMQ265" s="116"/>
      <c r="VMR265" s="116"/>
      <c r="VMS265" s="116"/>
      <c r="VMT265" s="116"/>
      <c r="VMU265" s="116"/>
      <c r="VMV265" s="116"/>
      <c r="VMW265" s="116" t="s">
        <v>74</v>
      </c>
      <c r="VMX265" s="116"/>
      <c r="VMY265" s="116"/>
      <c r="VMZ265" s="116"/>
      <c r="VNA265" s="116"/>
      <c r="VNB265" s="116"/>
      <c r="VNC265" s="116"/>
      <c r="VND265" s="116"/>
      <c r="VNE265" s="116" t="s">
        <v>74</v>
      </c>
      <c r="VNF265" s="116"/>
      <c r="VNG265" s="116"/>
      <c r="VNH265" s="116"/>
      <c r="VNI265" s="116"/>
      <c r="VNJ265" s="116"/>
      <c r="VNK265" s="116"/>
      <c r="VNL265" s="116"/>
      <c r="VNM265" s="116" t="s">
        <v>74</v>
      </c>
      <c r="VNN265" s="116"/>
      <c r="VNO265" s="116"/>
      <c r="VNP265" s="116"/>
      <c r="VNQ265" s="116"/>
      <c r="VNR265" s="116"/>
      <c r="VNS265" s="116"/>
      <c r="VNT265" s="116"/>
      <c r="VNU265" s="116" t="s">
        <v>74</v>
      </c>
      <c r="VNV265" s="116"/>
      <c r="VNW265" s="116"/>
      <c r="VNX265" s="116"/>
      <c r="VNY265" s="116"/>
      <c r="VNZ265" s="116"/>
      <c r="VOA265" s="116"/>
      <c r="VOB265" s="116"/>
      <c r="VOC265" s="116" t="s">
        <v>74</v>
      </c>
      <c r="VOD265" s="116"/>
      <c r="VOE265" s="116"/>
      <c r="VOF265" s="116"/>
      <c r="VOG265" s="116"/>
      <c r="VOH265" s="116"/>
      <c r="VOI265" s="116"/>
      <c r="VOJ265" s="116"/>
      <c r="VOK265" s="116" t="s">
        <v>74</v>
      </c>
      <c r="VOL265" s="116"/>
      <c r="VOM265" s="116"/>
      <c r="VON265" s="116"/>
      <c r="VOO265" s="116"/>
      <c r="VOP265" s="116"/>
      <c r="VOQ265" s="116"/>
      <c r="VOR265" s="116"/>
      <c r="VOS265" s="116" t="s">
        <v>74</v>
      </c>
      <c r="VOT265" s="116"/>
      <c r="VOU265" s="116"/>
      <c r="VOV265" s="116"/>
      <c r="VOW265" s="116"/>
      <c r="VOX265" s="116"/>
      <c r="VOY265" s="116"/>
      <c r="VOZ265" s="116"/>
      <c r="VPA265" s="116" t="s">
        <v>74</v>
      </c>
      <c r="VPB265" s="116"/>
      <c r="VPC265" s="116"/>
      <c r="VPD265" s="116"/>
      <c r="VPE265" s="116"/>
      <c r="VPF265" s="116"/>
      <c r="VPG265" s="116"/>
      <c r="VPH265" s="116"/>
      <c r="VPI265" s="116" t="s">
        <v>74</v>
      </c>
      <c r="VPJ265" s="116"/>
      <c r="VPK265" s="116"/>
      <c r="VPL265" s="116"/>
      <c r="VPM265" s="116"/>
      <c r="VPN265" s="116"/>
      <c r="VPO265" s="116"/>
      <c r="VPP265" s="116"/>
      <c r="VPQ265" s="116" t="s">
        <v>74</v>
      </c>
      <c r="VPR265" s="116"/>
      <c r="VPS265" s="116"/>
      <c r="VPT265" s="116"/>
      <c r="VPU265" s="116"/>
      <c r="VPV265" s="116"/>
      <c r="VPW265" s="116"/>
      <c r="VPX265" s="116"/>
      <c r="VPY265" s="116" t="s">
        <v>74</v>
      </c>
      <c r="VPZ265" s="116"/>
      <c r="VQA265" s="116"/>
      <c r="VQB265" s="116"/>
      <c r="VQC265" s="116"/>
      <c r="VQD265" s="116"/>
      <c r="VQE265" s="116"/>
      <c r="VQF265" s="116"/>
      <c r="VQG265" s="116" t="s">
        <v>74</v>
      </c>
      <c r="VQH265" s="116"/>
      <c r="VQI265" s="116"/>
      <c r="VQJ265" s="116"/>
      <c r="VQK265" s="116"/>
      <c r="VQL265" s="116"/>
      <c r="VQM265" s="116"/>
      <c r="VQN265" s="116"/>
      <c r="VQO265" s="116" t="s">
        <v>74</v>
      </c>
      <c r="VQP265" s="116"/>
      <c r="VQQ265" s="116"/>
      <c r="VQR265" s="116"/>
      <c r="VQS265" s="116"/>
      <c r="VQT265" s="116"/>
      <c r="VQU265" s="116"/>
      <c r="VQV265" s="116"/>
      <c r="VQW265" s="116" t="s">
        <v>74</v>
      </c>
      <c r="VQX265" s="116"/>
      <c r="VQY265" s="116"/>
      <c r="VQZ265" s="116"/>
      <c r="VRA265" s="116"/>
      <c r="VRB265" s="116"/>
      <c r="VRC265" s="116"/>
      <c r="VRD265" s="116"/>
      <c r="VRE265" s="116" t="s">
        <v>74</v>
      </c>
      <c r="VRF265" s="116"/>
      <c r="VRG265" s="116"/>
      <c r="VRH265" s="116"/>
      <c r="VRI265" s="116"/>
      <c r="VRJ265" s="116"/>
      <c r="VRK265" s="116"/>
      <c r="VRL265" s="116"/>
      <c r="VRM265" s="116" t="s">
        <v>74</v>
      </c>
      <c r="VRN265" s="116"/>
      <c r="VRO265" s="116"/>
      <c r="VRP265" s="116"/>
      <c r="VRQ265" s="116"/>
      <c r="VRR265" s="116"/>
      <c r="VRS265" s="116"/>
      <c r="VRT265" s="116"/>
      <c r="VRU265" s="116" t="s">
        <v>74</v>
      </c>
      <c r="VRV265" s="116"/>
      <c r="VRW265" s="116"/>
      <c r="VRX265" s="116"/>
      <c r="VRY265" s="116"/>
      <c r="VRZ265" s="116"/>
      <c r="VSA265" s="116"/>
      <c r="VSB265" s="116"/>
      <c r="VSC265" s="116" t="s">
        <v>74</v>
      </c>
      <c r="VSD265" s="116"/>
      <c r="VSE265" s="116"/>
      <c r="VSF265" s="116"/>
      <c r="VSG265" s="116"/>
      <c r="VSH265" s="116"/>
      <c r="VSI265" s="116"/>
      <c r="VSJ265" s="116"/>
      <c r="VSK265" s="116" t="s">
        <v>74</v>
      </c>
      <c r="VSL265" s="116"/>
      <c r="VSM265" s="116"/>
      <c r="VSN265" s="116"/>
      <c r="VSO265" s="116"/>
      <c r="VSP265" s="116"/>
      <c r="VSQ265" s="116"/>
      <c r="VSR265" s="116"/>
      <c r="VSS265" s="116" t="s">
        <v>74</v>
      </c>
      <c r="VST265" s="116"/>
      <c r="VSU265" s="116"/>
      <c r="VSV265" s="116"/>
      <c r="VSW265" s="116"/>
      <c r="VSX265" s="116"/>
      <c r="VSY265" s="116"/>
      <c r="VSZ265" s="116"/>
      <c r="VTA265" s="116" t="s">
        <v>74</v>
      </c>
      <c r="VTB265" s="116"/>
      <c r="VTC265" s="116"/>
      <c r="VTD265" s="116"/>
      <c r="VTE265" s="116"/>
      <c r="VTF265" s="116"/>
      <c r="VTG265" s="116"/>
      <c r="VTH265" s="116"/>
      <c r="VTI265" s="116" t="s">
        <v>74</v>
      </c>
      <c r="VTJ265" s="116"/>
      <c r="VTK265" s="116"/>
      <c r="VTL265" s="116"/>
      <c r="VTM265" s="116"/>
      <c r="VTN265" s="116"/>
      <c r="VTO265" s="116"/>
      <c r="VTP265" s="116"/>
      <c r="VTQ265" s="116" t="s">
        <v>74</v>
      </c>
      <c r="VTR265" s="116"/>
      <c r="VTS265" s="116"/>
      <c r="VTT265" s="116"/>
      <c r="VTU265" s="116"/>
      <c r="VTV265" s="116"/>
      <c r="VTW265" s="116"/>
      <c r="VTX265" s="116"/>
      <c r="VTY265" s="116" t="s">
        <v>74</v>
      </c>
      <c r="VTZ265" s="116"/>
      <c r="VUA265" s="116"/>
      <c r="VUB265" s="116"/>
      <c r="VUC265" s="116"/>
      <c r="VUD265" s="116"/>
      <c r="VUE265" s="116"/>
      <c r="VUF265" s="116"/>
      <c r="VUG265" s="116" t="s">
        <v>74</v>
      </c>
      <c r="VUH265" s="116"/>
      <c r="VUI265" s="116"/>
      <c r="VUJ265" s="116"/>
      <c r="VUK265" s="116"/>
      <c r="VUL265" s="116"/>
      <c r="VUM265" s="116"/>
      <c r="VUN265" s="116"/>
      <c r="VUO265" s="116" t="s">
        <v>74</v>
      </c>
      <c r="VUP265" s="116"/>
      <c r="VUQ265" s="116"/>
      <c r="VUR265" s="116"/>
      <c r="VUS265" s="116"/>
      <c r="VUT265" s="116"/>
      <c r="VUU265" s="116"/>
      <c r="VUV265" s="116"/>
      <c r="VUW265" s="116" t="s">
        <v>74</v>
      </c>
      <c r="VUX265" s="116"/>
      <c r="VUY265" s="116"/>
      <c r="VUZ265" s="116"/>
      <c r="VVA265" s="116"/>
      <c r="VVB265" s="116"/>
      <c r="VVC265" s="116"/>
      <c r="VVD265" s="116"/>
      <c r="VVE265" s="116" t="s">
        <v>74</v>
      </c>
      <c r="VVF265" s="116"/>
      <c r="VVG265" s="116"/>
      <c r="VVH265" s="116"/>
      <c r="VVI265" s="116"/>
      <c r="VVJ265" s="116"/>
      <c r="VVK265" s="116"/>
      <c r="VVL265" s="116"/>
      <c r="VVM265" s="116" t="s">
        <v>74</v>
      </c>
      <c r="VVN265" s="116"/>
      <c r="VVO265" s="116"/>
      <c r="VVP265" s="116"/>
      <c r="VVQ265" s="116"/>
      <c r="VVR265" s="116"/>
      <c r="VVS265" s="116"/>
      <c r="VVT265" s="116"/>
      <c r="VVU265" s="116" t="s">
        <v>74</v>
      </c>
      <c r="VVV265" s="116"/>
      <c r="VVW265" s="116"/>
      <c r="VVX265" s="116"/>
      <c r="VVY265" s="116"/>
      <c r="VVZ265" s="116"/>
      <c r="VWA265" s="116"/>
      <c r="VWB265" s="116"/>
      <c r="VWC265" s="116" t="s">
        <v>74</v>
      </c>
      <c r="VWD265" s="116"/>
      <c r="VWE265" s="116"/>
      <c r="VWF265" s="116"/>
      <c r="VWG265" s="116"/>
      <c r="VWH265" s="116"/>
      <c r="VWI265" s="116"/>
      <c r="VWJ265" s="116"/>
      <c r="VWK265" s="116" t="s">
        <v>74</v>
      </c>
      <c r="VWL265" s="116"/>
      <c r="VWM265" s="116"/>
      <c r="VWN265" s="116"/>
      <c r="VWO265" s="116"/>
      <c r="VWP265" s="116"/>
      <c r="VWQ265" s="116"/>
      <c r="VWR265" s="116"/>
      <c r="VWS265" s="116" t="s">
        <v>74</v>
      </c>
      <c r="VWT265" s="116"/>
      <c r="VWU265" s="116"/>
      <c r="VWV265" s="116"/>
      <c r="VWW265" s="116"/>
      <c r="VWX265" s="116"/>
      <c r="VWY265" s="116"/>
      <c r="VWZ265" s="116"/>
      <c r="VXA265" s="116" t="s">
        <v>74</v>
      </c>
      <c r="VXB265" s="116"/>
      <c r="VXC265" s="116"/>
      <c r="VXD265" s="116"/>
      <c r="VXE265" s="116"/>
      <c r="VXF265" s="116"/>
      <c r="VXG265" s="116"/>
      <c r="VXH265" s="116"/>
      <c r="VXI265" s="116" t="s">
        <v>74</v>
      </c>
      <c r="VXJ265" s="116"/>
      <c r="VXK265" s="116"/>
      <c r="VXL265" s="116"/>
      <c r="VXM265" s="116"/>
      <c r="VXN265" s="116"/>
      <c r="VXO265" s="116"/>
      <c r="VXP265" s="116"/>
      <c r="VXQ265" s="116" t="s">
        <v>74</v>
      </c>
      <c r="VXR265" s="116"/>
      <c r="VXS265" s="116"/>
      <c r="VXT265" s="116"/>
      <c r="VXU265" s="116"/>
      <c r="VXV265" s="116"/>
      <c r="VXW265" s="116"/>
      <c r="VXX265" s="116"/>
      <c r="VXY265" s="116" t="s">
        <v>74</v>
      </c>
      <c r="VXZ265" s="116"/>
      <c r="VYA265" s="116"/>
      <c r="VYB265" s="116"/>
      <c r="VYC265" s="116"/>
      <c r="VYD265" s="116"/>
      <c r="VYE265" s="116"/>
      <c r="VYF265" s="116"/>
      <c r="VYG265" s="116" t="s">
        <v>74</v>
      </c>
      <c r="VYH265" s="116"/>
      <c r="VYI265" s="116"/>
      <c r="VYJ265" s="116"/>
      <c r="VYK265" s="116"/>
      <c r="VYL265" s="116"/>
      <c r="VYM265" s="116"/>
      <c r="VYN265" s="116"/>
      <c r="VYO265" s="116" t="s">
        <v>74</v>
      </c>
      <c r="VYP265" s="116"/>
      <c r="VYQ265" s="116"/>
      <c r="VYR265" s="116"/>
      <c r="VYS265" s="116"/>
      <c r="VYT265" s="116"/>
      <c r="VYU265" s="116"/>
      <c r="VYV265" s="116"/>
      <c r="VYW265" s="116" t="s">
        <v>74</v>
      </c>
      <c r="VYX265" s="116"/>
      <c r="VYY265" s="116"/>
      <c r="VYZ265" s="116"/>
      <c r="VZA265" s="116"/>
      <c r="VZB265" s="116"/>
      <c r="VZC265" s="116"/>
      <c r="VZD265" s="116"/>
      <c r="VZE265" s="116" t="s">
        <v>74</v>
      </c>
      <c r="VZF265" s="116"/>
      <c r="VZG265" s="116"/>
      <c r="VZH265" s="116"/>
      <c r="VZI265" s="116"/>
      <c r="VZJ265" s="116"/>
      <c r="VZK265" s="116"/>
      <c r="VZL265" s="116"/>
      <c r="VZM265" s="116" t="s">
        <v>74</v>
      </c>
      <c r="VZN265" s="116"/>
      <c r="VZO265" s="116"/>
      <c r="VZP265" s="116"/>
      <c r="VZQ265" s="116"/>
      <c r="VZR265" s="116"/>
      <c r="VZS265" s="116"/>
      <c r="VZT265" s="116"/>
      <c r="VZU265" s="116" t="s">
        <v>74</v>
      </c>
      <c r="VZV265" s="116"/>
      <c r="VZW265" s="116"/>
      <c r="VZX265" s="116"/>
      <c r="VZY265" s="116"/>
      <c r="VZZ265" s="116"/>
      <c r="WAA265" s="116"/>
      <c r="WAB265" s="116"/>
      <c r="WAC265" s="116" t="s">
        <v>74</v>
      </c>
      <c r="WAD265" s="116"/>
      <c r="WAE265" s="116"/>
      <c r="WAF265" s="116"/>
      <c r="WAG265" s="116"/>
      <c r="WAH265" s="116"/>
      <c r="WAI265" s="116"/>
      <c r="WAJ265" s="116"/>
      <c r="WAK265" s="116" t="s">
        <v>74</v>
      </c>
      <c r="WAL265" s="116"/>
      <c r="WAM265" s="116"/>
      <c r="WAN265" s="116"/>
      <c r="WAO265" s="116"/>
      <c r="WAP265" s="116"/>
      <c r="WAQ265" s="116"/>
      <c r="WAR265" s="116"/>
      <c r="WAS265" s="116" t="s">
        <v>74</v>
      </c>
      <c r="WAT265" s="116"/>
      <c r="WAU265" s="116"/>
      <c r="WAV265" s="116"/>
      <c r="WAW265" s="116"/>
      <c r="WAX265" s="116"/>
      <c r="WAY265" s="116"/>
      <c r="WAZ265" s="116"/>
      <c r="WBA265" s="116" t="s">
        <v>74</v>
      </c>
      <c r="WBB265" s="116"/>
      <c r="WBC265" s="116"/>
      <c r="WBD265" s="116"/>
      <c r="WBE265" s="116"/>
      <c r="WBF265" s="116"/>
      <c r="WBG265" s="116"/>
      <c r="WBH265" s="116"/>
      <c r="WBI265" s="116" t="s">
        <v>74</v>
      </c>
      <c r="WBJ265" s="116"/>
      <c r="WBK265" s="116"/>
      <c r="WBL265" s="116"/>
      <c r="WBM265" s="116"/>
      <c r="WBN265" s="116"/>
      <c r="WBO265" s="116"/>
      <c r="WBP265" s="116"/>
      <c r="WBQ265" s="116" t="s">
        <v>74</v>
      </c>
      <c r="WBR265" s="116"/>
      <c r="WBS265" s="116"/>
      <c r="WBT265" s="116"/>
      <c r="WBU265" s="116"/>
      <c r="WBV265" s="116"/>
      <c r="WBW265" s="116"/>
      <c r="WBX265" s="116"/>
      <c r="WBY265" s="116" t="s">
        <v>74</v>
      </c>
      <c r="WBZ265" s="116"/>
      <c r="WCA265" s="116"/>
      <c r="WCB265" s="116"/>
      <c r="WCC265" s="116"/>
      <c r="WCD265" s="116"/>
      <c r="WCE265" s="116"/>
      <c r="WCF265" s="116"/>
      <c r="WCG265" s="116" t="s">
        <v>74</v>
      </c>
      <c r="WCH265" s="116"/>
      <c r="WCI265" s="116"/>
      <c r="WCJ265" s="116"/>
      <c r="WCK265" s="116"/>
      <c r="WCL265" s="116"/>
      <c r="WCM265" s="116"/>
      <c r="WCN265" s="116"/>
      <c r="WCO265" s="116" t="s">
        <v>74</v>
      </c>
      <c r="WCP265" s="116"/>
      <c r="WCQ265" s="116"/>
      <c r="WCR265" s="116"/>
      <c r="WCS265" s="116"/>
      <c r="WCT265" s="116"/>
      <c r="WCU265" s="116"/>
      <c r="WCV265" s="116"/>
      <c r="WCW265" s="116" t="s">
        <v>74</v>
      </c>
      <c r="WCX265" s="116"/>
      <c r="WCY265" s="116"/>
      <c r="WCZ265" s="116"/>
      <c r="WDA265" s="116"/>
      <c r="WDB265" s="116"/>
      <c r="WDC265" s="116"/>
      <c r="WDD265" s="116"/>
      <c r="WDE265" s="116" t="s">
        <v>74</v>
      </c>
      <c r="WDF265" s="116"/>
      <c r="WDG265" s="116"/>
      <c r="WDH265" s="116"/>
      <c r="WDI265" s="116"/>
      <c r="WDJ265" s="116"/>
      <c r="WDK265" s="116"/>
      <c r="WDL265" s="116"/>
      <c r="WDM265" s="116" t="s">
        <v>74</v>
      </c>
      <c r="WDN265" s="116"/>
      <c r="WDO265" s="116"/>
      <c r="WDP265" s="116"/>
      <c r="WDQ265" s="116"/>
      <c r="WDR265" s="116"/>
      <c r="WDS265" s="116"/>
      <c r="WDT265" s="116"/>
      <c r="WDU265" s="116" t="s">
        <v>74</v>
      </c>
      <c r="WDV265" s="116"/>
      <c r="WDW265" s="116"/>
      <c r="WDX265" s="116"/>
      <c r="WDY265" s="116"/>
      <c r="WDZ265" s="116"/>
      <c r="WEA265" s="116"/>
      <c r="WEB265" s="116"/>
      <c r="WEC265" s="116" t="s">
        <v>74</v>
      </c>
      <c r="WED265" s="116"/>
      <c r="WEE265" s="116"/>
      <c r="WEF265" s="116"/>
      <c r="WEG265" s="116"/>
      <c r="WEH265" s="116"/>
      <c r="WEI265" s="116"/>
      <c r="WEJ265" s="116"/>
      <c r="WEK265" s="116" t="s">
        <v>74</v>
      </c>
      <c r="WEL265" s="116"/>
      <c r="WEM265" s="116"/>
      <c r="WEN265" s="116"/>
      <c r="WEO265" s="116"/>
      <c r="WEP265" s="116"/>
      <c r="WEQ265" s="116"/>
      <c r="WER265" s="116"/>
      <c r="WES265" s="116" t="s">
        <v>74</v>
      </c>
      <c r="WET265" s="116"/>
      <c r="WEU265" s="116"/>
      <c r="WEV265" s="116"/>
      <c r="WEW265" s="116"/>
      <c r="WEX265" s="116"/>
      <c r="WEY265" s="116"/>
      <c r="WEZ265" s="116"/>
      <c r="WFA265" s="116" t="s">
        <v>74</v>
      </c>
      <c r="WFB265" s="116"/>
      <c r="WFC265" s="116"/>
      <c r="WFD265" s="116"/>
      <c r="WFE265" s="116"/>
      <c r="WFF265" s="116"/>
      <c r="WFG265" s="116"/>
      <c r="WFH265" s="116"/>
      <c r="WFI265" s="116" t="s">
        <v>74</v>
      </c>
      <c r="WFJ265" s="116"/>
      <c r="WFK265" s="116"/>
      <c r="WFL265" s="116"/>
      <c r="WFM265" s="116"/>
      <c r="WFN265" s="116"/>
      <c r="WFO265" s="116"/>
      <c r="WFP265" s="116"/>
      <c r="WFQ265" s="116" t="s">
        <v>74</v>
      </c>
      <c r="WFR265" s="116"/>
      <c r="WFS265" s="116"/>
      <c r="WFT265" s="116"/>
      <c r="WFU265" s="116"/>
      <c r="WFV265" s="116"/>
      <c r="WFW265" s="116"/>
      <c r="WFX265" s="116"/>
      <c r="WFY265" s="116" t="s">
        <v>74</v>
      </c>
      <c r="WFZ265" s="116"/>
      <c r="WGA265" s="116"/>
      <c r="WGB265" s="116"/>
      <c r="WGC265" s="116"/>
      <c r="WGD265" s="116"/>
      <c r="WGE265" s="116"/>
      <c r="WGF265" s="116"/>
      <c r="WGG265" s="116" t="s">
        <v>74</v>
      </c>
      <c r="WGH265" s="116"/>
      <c r="WGI265" s="116"/>
      <c r="WGJ265" s="116"/>
      <c r="WGK265" s="116"/>
      <c r="WGL265" s="116"/>
      <c r="WGM265" s="116"/>
      <c r="WGN265" s="116"/>
      <c r="WGO265" s="116" t="s">
        <v>74</v>
      </c>
      <c r="WGP265" s="116"/>
      <c r="WGQ265" s="116"/>
      <c r="WGR265" s="116"/>
      <c r="WGS265" s="116"/>
      <c r="WGT265" s="116"/>
      <c r="WGU265" s="116"/>
      <c r="WGV265" s="116"/>
      <c r="WGW265" s="116" t="s">
        <v>74</v>
      </c>
      <c r="WGX265" s="116"/>
      <c r="WGY265" s="116"/>
      <c r="WGZ265" s="116"/>
      <c r="WHA265" s="116"/>
      <c r="WHB265" s="116"/>
      <c r="WHC265" s="116"/>
      <c r="WHD265" s="116"/>
      <c r="WHE265" s="116" t="s">
        <v>74</v>
      </c>
      <c r="WHF265" s="116"/>
      <c r="WHG265" s="116"/>
      <c r="WHH265" s="116"/>
      <c r="WHI265" s="116"/>
      <c r="WHJ265" s="116"/>
      <c r="WHK265" s="116"/>
      <c r="WHL265" s="116"/>
      <c r="WHM265" s="116" t="s">
        <v>74</v>
      </c>
      <c r="WHN265" s="116"/>
      <c r="WHO265" s="116"/>
      <c r="WHP265" s="116"/>
      <c r="WHQ265" s="116"/>
      <c r="WHR265" s="116"/>
      <c r="WHS265" s="116"/>
      <c r="WHT265" s="116"/>
      <c r="WHU265" s="116" t="s">
        <v>74</v>
      </c>
      <c r="WHV265" s="116"/>
      <c r="WHW265" s="116"/>
      <c r="WHX265" s="116"/>
      <c r="WHY265" s="116"/>
      <c r="WHZ265" s="116"/>
      <c r="WIA265" s="116"/>
      <c r="WIB265" s="116"/>
      <c r="WIC265" s="116" t="s">
        <v>74</v>
      </c>
      <c r="WID265" s="116"/>
      <c r="WIE265" s="116"/>
      <c r="WIF265" s="116"/>
      <c r="WIG265" s="116"/>
      <c r="WIH265" s="116"/>
      <c r="WII265" s="116"/>
      <c r="WIJ265" s="116"/>
      <c r="WIK265" s="116" t="s">
        <v>74</v>
      </c>
      <c r="WIL265" s="116"/>
      <c r="WIM265" s="116"/>
      <c r="WIN265" s="116"/>
      <c r="WIO265" s="116"/>
      <c r="WIP265" s="116"/>
      <c r="WIQ265" s="116"/>
      <c r="WIR265" s="116"/>
      <c r="WIS265" s="116" t="s">
        <v>74</v>
      </c>
      <c r="WIT265" s="116"/>
      <c r="WIU265" s="116"/>
      <c r="WIV265" s="116"/>
      <c r="WIW265" s="116"/>
      <c r="WIX265" s="116"/>
      <c r="WIY265" s="116"/>
      <c r="WIZ265" s="116"/>
      <c r="WJA265" s="116" t="s">
        <v>74</v>
      </c>
      <c r="WJB265" s="116"/>
      <c r="WJC265" s="116"/>
      <c r="WJD265" s="116"/>
      <c r="WJE265" s="116"/>
      <c r="WJF265" s="116"/>
      <c r="WJG265" s="116"/>
      <c r="WJH265" s="116"/>
      <c r="WJI265" s="116" t="s">
        <v>74</v>
      </c>
      <c r="WJJ265" s="116"/>
      <c r="WJK265" s="116"/>
      <c r="WJL265" s="116"/>
      <c r="WJM265" s="116"/>
      <c r="WJN265" s="116"/>
      <c r="WJO265" s="116"/>
      <c r="WJP265" s="116"/>
      <c r="WJQ265" s="116" t="s">
        <v>74</v>
      </c>
      <c r="WJR265" s="116"/>
      <c r="WJS265" s="116"/>
      <c r="WJT265" s="116"/>
      <c r="WJU265" s="116"/>
      <c r="WJV265" s="116"/>
      <c r="WJW265" s="116"/>
      <c r="WJX265" s="116"/>
      <c r="WJY265" s="116" t="s">
        <v>74</v>
      </c>
      <c r="WJZ265" s="116"/>
      <c r="WKA265" s="116"/>
      <c r="WKB265" s="116"/>
      <c r="WKC265" s="116"/>
      <c r="WKD265" s="116"/>
      <c r="WKE265" s="116"/>
      <c r="WKF265" s="116"/>
      <c r="WKG265" s="116" t="s">
        <v>74</v>
      </c>
      <c r="WKH265" s="116"/>
      <c r="WKI265" s="116"/>
      <c r="WKJ265" s="116"/>
      <c r="WKK265" s="116"/>
      <c r="WKL265" s="116"/>
      <c r="WKM265" s="116"/>
      <c r="WKN265" s="116"/>
      <c r="WKO265" s="116" t="s">
        <v>74</v>
      </c>
      <c r="WKP265" s="116"/>
      <c r="WKQ265" s="116"/>
      <c r="WKR265" s="116"/>
      <c r="WKS265" s="116"/>
      <c r="WKT265" s="116"/>
      <c r="WKU265" s="116"/>
      <c r="WKV265" s="116"/>
      <c r="WKW265" s="116" t="s">
        <v>74</v>
      </c>
      <c r="WKX265" s="116"/>
      <c r="WKY265" s="116"/>
      <c r="WKZ265" s="116"/>
      <c r="WLA265" s="116"/>
      <c r="WLB265" s="116"/>
      <c r="WLC265" s="116"/>
      <c r="WLD265" s="116"/>
      <c r="WLE265" s="116" t="s">
        <v>74</v>
      </c>
      <c r="WLF265" s="116"/>
      <c r="WLG265" s="116"/>
      <c r="WLH265" s="116"/>
      <c r="WLI265" s="116"/>
      <c r="WLJ265" s="116"/>
      <c r="WLK265" s="116"/>
      <c r="WLL265" s="116"/>
      <c r="WLM265" s="116" t="s">
        <v>74</v>
      </c>
      <c r="WLN265" s="116"/>
      <c r="WLO265" s="116"/>
      <c r="WLP265" s="116"/>
      <c r="WLQ265" s="116"/>
      <c r="WLR265" s="116"/>
      <c r="WLS265" s="116"/>
      <c r="WLT265" s="116"/>
      <c r="WLU265" s="116" t="s">
        <v>74</v>
      </c>
      <c r="WLV265" s="116"/>
      <c r="WLW265" s="116"/>
      <c r="WLX265" s="116"/>
      <c r="WLY265" s="116"/>
      <c r="WLZ265" s="116"/>
      <c r="WMA265" s="116"/>
      <c r="WMB265" s="116"/>
      <c r="WMC265" s="116" t="s">
        <v>74</v>
      </c>
      <c r="WMD265" s="116"/>
      <c r="WME265" s="116"/>
      <c r="WMF265" s="116"/>
      <c r="WMG265" s="116"/>
      <c r="WMH265" s="116"/>
      <c r="WMI265" s="116"/>
      <c r="WMJ265" s="116"/>
      <c r="WMK265" s="116" t="s">
        <v>74</v>
      </c>
      <c r="WML265" s="116"/>
      <c r="WMM265" s="116"/>
      <c r="WMN265" s="116"/>
      <c r="WMO265" s="116"/>
      <c r="WMP265" s="116"/>
      <c r="WMQ265" s="116"/>
      <c r="WMR265" s="116"/>
      <c r="WMS265" s="116" t="s">
        <v>74</v>
      </c>
      <c r="WMT265" s="116"/>
      <c r="WMU265" s="116"/>
      <c r="WMV265" s="116"/>
      <c r="WMW265" s="116"/>
      <c r="WMX265" s="116"/>
      <c r="WMY265" s="116"/>
      <c r="WMZ265" s="116"/>
      <c r="WNA265" s="116" t="s">
        <v>74</v>
      </c>
      <c r="WNB265" s="116"/>
      <c r="WNC265" s="116"/>
      <c r="WND265" s="116"/>
      <c r="WNE265" s="116"/>
      <c r="WNF265" s="116"/>
      <c r="WNG265" s="116"/>
      <c r="WNH265" s="116"/>
      <c r="WNI265" s="116" t="s">
        <v>74</v>
      </c>
      <c r="WNJ265" s="116"/>
      <c r="WNK265" s="116"/>
      <c r="WNL265" s="116"/>
      <c r="WNM265" s="116"/>
      <c r="WNN265" s="116"/>
      <c r="WNO265" s="116"/>
      <c r="WNP265" s="116"/>
      <c r="WNQ265" s="116" t="s">
        <v>74</v>
      </c>
      <c r="WNR265" s="116"/>
      <c r="WNS265" s="116"/>
      <c r="WNT265" s="116"/>
      <c r="WNU265" s="116"/>
      <c r="WNV265" s="116"/>
      <c r="WNW265" s="116"/>
      <c r="WNX265" s="116"/>
      <c r="WNY265" s="116" t="s">
        <v>74</v>
      </c>
      <c r="WNZ265" s="116"/>
      <c r="WOA265" s="116"/>
      <c r="WOB265" s="116"/>
      <c r="WOC265" s="116"/>
      <c r="WOD265" s="116"/>
      <c r="WOE265" s="116"/>
      <c r="WOF265" s="116"/>
      <c r="WOG265" s="116" t="s">
        <v>74</v>
      </c>
      <c r="WOH265" s="116"/>
      <c r="WOI265" s="116"/>
      <c r="WOJ265" s="116"/>
      <c r="WOK265" s="116"/>
      <c r="WOL265" s="116"/>
      <c r="WOM265" s="116"/>
      <c r="WON265" s="116"/>
      <c r="WOO265" s="116" t="s">
        <v>74</v>
      </c>
      <c r="WOP265" s="116"/>
      <c r="WOQ265" s="116"/>
      <c r="WOR265" s="116"/>
      <c r="WOS265" s="116"/>
      <c r="WOT265" s="116"/>
      <c r="WOU265" s="116"/>
      <c r="WOV265" s="116"/>
      <c r="WOW265" s="116" t="s">
        <v>74</v>
      </c>
      <c r="WOX265" s="116"/>
      <c r="WOY265" s="116"/>
      <c r="WOZ265" s="116"/>
      <c r="WPA265" s="116"/>
      <c r="WPB265" s="116"/>
      <c r="WPC265" s="116"/>
      <c r="WPD265" s="116"/>
      <c r="WPE265" s="116" t="s">
        <v>74</v>
      </c>
      <c r="WPF265" s="116"/>
      <c r="WPG265" s="116"/>
      <c r="WPH265" s="116"/>
      <c r="WPI265" s="116"/>
      <c r="WPJ265" s="116"/>
      <c r="WPK265" s="116"/>
      <c r="WPL265" s="116"/>
      <c r="WPM265" s="116" t="s">
        <v>74</v>
      </c>
      <c r="WPN265" s="116"/>
      <c r="WPO265" s="116"/>
      <c r="WPP265" s="116"/>
      <c r="WPQ265" s="116"/>
      <c r="WPR265" s="116"/>
      <c r="WPS265" s="116"/>
      <c r="WPT265" s="116"/>
      <c r="WPU265" s="116" t="s">
        <v>74</v>
      </c>
      <c r="WPV265" s="116"/>
      <c r="WPW265" s="116"/>
      <c r="WPX265" s="116"/>
      <c r="WPY265" s="116"/>
      <c r="WPZ265" s="116"/>
      <c r="WQA265" s="116"/>
      <c r="WQB265" s="116"/>
      <c r="WQC265" s="116" t="s">
        <v>74</v>
      </c>
      <c r="WQD265" s="116"/>
      <c r="WQE265" s="116"/>
      <c r="WQF265" s="116"/>
      <c r="WQG265" s="116"/>
      <c r="WQH265" s="116"/>
      <c r="WQI265" s="116"/>
      <c r="WQJ265" s="116"/>
      <c r="WQK265" s="116" t="s">
        <v>74</v>
      </c>
      <c r="WQL265" s="116"/>
      <c r="WQM265" s="116"/>
      <c r="WQN265" s="116"/>
      <c r="WQO265" s="116"/>
      <c r="WQP265" s="116"/>
      <c r="WQQ265" s="116"/>
      <c r="WQR265" s="116"/>
      <c r="WQS265" s="116" t="s">
        <v>74</v>
      </c>
      <c r="WQT265" s="116"/>
      <c r="WQU265" s="116"/>
      <c r="WQV265" s="116"/>
      <c r="WQW265" s="116"/>
      <c r="WQX265" s="116"/>
      <c r="WQY265" s="116"/>
      <c r="WQZ265" s="116"/>
      <c r="WRA265" s="116" t="s">
        <v>74</v>
      </c>
      <c r="WRB265" s="116"/>
      <c r="WRC265" s="116"/>
      <c r="WRD265" s="116"/>
      <c r="WRE265" s="116"/>
      <c r="WRF265" s="116"/>
      <c r="WRG265" s="116"/>
      <c r="WRH265" s="116"/>
      <c r="WRI265" s="116" t="s">
        <v>74</v>
      </c>
      <c r="WRJ265" s="116"/>
      <c r="WRK265" s="116"/>
      <c r="WRL265" s="116"/>
      <c r="WRM265" s="116"/>
      <c r="WRN265" s="116"/>
      <c r="WRO265" s="116"/>
      <c r="WRP265" s="116"/>
      <c r="WRQ265" s="116" t="s">
        <v>74</v>
      </c>
      <c r="WRR265" s="116"/>
      <c r="WRS265" s="116"/>
      <c r="WRT265" s="116"/>
      <c r="WRU265" s="116"/>
      <c r="WRV265" s="116"/>
      <c r="WRW265" s="116"/>
      <c r="WRX265" s="116"/>
      <c r="WRY265" s="116" t="s">
        <v>74</v>
      </c>
      <c r="WRZ265" s="116"/>
      <c r="WSA265" s="116"/>
      <c r="WSB265" s="116"/>
      <c r="WSC265" s="116"/>
      <c r="WSD265" s="116"/>
      <c r="WSE265" s="116"/>
      <c r="WSF265" s="116"/>
      <c r="WSG265" s="116" t="s">
        <v>74</v>
      </c>
      <c r="WSH265" s="116"/>
      <c r="WSI265" s="116"/>
      <c r="WSJ265" s="116"/>
      <c r="WSK265" s="116"/>
      <c r="WSL265" s="116"/>
      <c r="WSM265" s="116"/>
      <c r="WSN265" s="116"/>
      <c r="WSO265" s="116" t="s">
        <v>74</v>
      </c>
      <c r="WSP265" s="116"/>
      <c r="WSQ265" s="116"/>
      <c r="WSR265" s="116"/>
      <c r="WSS265" s="116"/>
      <c r="WST265" s="116"/>
      <c r="WSU265" s="116"/>
      <c r="WSV265" s="116"/>
      <c r="WSW265" s="116" t="s">
        <v>74</v>
      </c>
      <c r="WSX265" s="116"/>
      <c r="WSY265" s="116"/>
      <c r="WSZ265" s="116"/>
      <c r="WTA265" s="116"/>
      <c r="WTB265" s="116"/>
      <c r="WTC265" s="116"/>
      <c r="WTD265" s="116"/>
      <c r="WTE265" s="116" t="s">
        <v>74</v>
      </c>
      <c r="WTF265" s="116"/>
      <c r="WTG265" s="116"/>
      <c r="WTH265" s="116"/>
      <c r="WTI265" s="116"/>
      <c r="WTJ265" s="116"/>
      <c r="WTK265" s="116"/>
      <c r="WTL265" s="116"/>
      <c r="WTM265" s="116" t="s">
        <v>74</v>
      </c>
      <c r="WTN265" s="116"/>
      <c r="WTO265" s="116"/>
      <c r="WTP265" s="116"/>
      <c r="WTQ265" s="116"/>
      <c r="WTR265" s="116"/>
      <c r="WTS265" s="116"/>
      <c r="WTT265" s="116"/>
      <c r="WTU265" s="116" t="s">
        <v>74</v>
      </c>
      <c r="WTV265" s="116"/>
      <c r="WTW265" s="116"/>
      <c r="WTX265" s="116"/>
      <c r="WTY265" s="116"/>
      <c r="WTZ265" s="116"/>
      <c r="WUA265" s="116"/>
      <c r="WUB265" s="116"/>
      <c r="WUC265" s="116" t="s">
        <v>74</v>
      </c>
      <c r="WUD265" s="116"/>
      <c r="WUE265" s="116"/>
      <c r="WUF265" s="116"/>
      <c r="WUG265" s="116"/>
      <c r="WUH265" s="116"/>
      <c r="WUI265" s="116"/>
      <c r="WUJ265" s="116"/>
      <c r="WUK265" s="116" t="s">
        <v>74</v>
      </c>
      <c r="WUL265" s="116"/>
      <c r="WUM265" s="116"/>
      <c r="WUN265" s="116"/>
      <c r="WUO265" s="116"/>
      <c r="WUP265" s="116"/>
      <c r="WUQ265" s="116"/>
      <c r="WUR265" s="116"/>
      <c r="WUS265" s="116" t="s">
        <v>74</v>
      </c>
      <c r="WUT265" s="116"/>
      <c r="WUU265" s="116"/>
      <c r="WUV265" s="116"/>
      <c r="WUW265" s="116"/>
      <c r="WUX265" s="116"/>
      <c r="WUY265" s="116"/>
      <c r="WUZ265" s="116"/>
      <c r="WVA265" s="116" t="s">
        <v>74</v>
      </c>
      <c r="WVB265" s="116"/>
      <c r="WVC265" s="116"/>
      <c r="WVD265" s="116"/>
      <c r="WVE265" s="116"/>
      <c r="WVF265" s="116"/>
      <c r="WVG265" s="116"/>
      <c r="WVH265" s="116"/>
      <c r="WVI265" s="116" t="s">
        <v>74</v>
      </c>
      <c r="WVJ265" s="116"/>
      <c r="WVK265" s="116"/>
      <c r="WVL265" s="116"/>
      <c r="WVM265" s="116"/>
      <c r="WVN265" s="116"/>
      <c r="WVO265" s="116"/>
      <c r="WVP265" s="116"/>
      <c r="WVQ265" s="116" t="s">
        <v>74</v>
      </c>
      <c r="WVR265" s="116"/>
      <c r="WVS265" s="116"/>
      <c r="WVT265" s="116"/>
      <c r="WVU265" s="116"/>
      <c r="WVV265" s="116"/>
      <c r="WVW265" s="116"/>
      <c r="WVX265" s="116"/>
      <c r="WVY265" s="116" t="s">
        <v>74</v>
      </c>
      <c r="WVZ265" s="116"/>
      <c r="WWA265" s="116"/>
      <c r="WWB265" s="116"/>
      <c r="WWC265" s="116"/>
      <c r="WWD265" s="116"/>
      <c r="WWE265" s="116"/>
      <c r="WWF265" s="116"/>
      <c r="WWG265" s="116" t="s">
        <v>74</v>
      </c>
      <c r="WWH265" s="116"/>
      <c r="WWI265" s="116"/>
      <c r="WWJ265" s="116"/>
      <c r="WWK265" s="116"/>
      <c r="WWL265" s="116"/>
      <c r="WWM265" s="116"/>
      <c r="WWN265" s="116"/>
      <c r="WWO265" s="116" t="s">
        <v>74</v>
      </c>
      <c r="WWP265" s="116"/>
      <c r="WWQ265" s="116"/>
      <c r="WWR265" s="116"/>
      <c r="WWS265" s="116"/>
      <c r="WWT265" s="116"/>
      <c r="WWU265" s="116"/>
      <c r="WWV265" s="116"/>
      <c r="WWW265" s="116" t="s">
        <v>74</v>
      </c>
      <c r="WWX265" s="116"/>
      <c r="WWY265" s="116"/>
      <c r="WWZ265" s="116"/>
      <c r="WXA265" s="116"/>
      <c r="WXB265" s="116"/>
      <c r="WXC265" s="116"/>
      <c r="WXD265" s="116"/>
      <c r="WXE265" s="116" t="s">
        <v>74</v>
      </c>
      <c r="WXF265" s="116"/>
      <c r="WXG265" s="116"/>
      <c r="WXH265" s="116"/>
      <c r="WXI265" s="116"/>
      <c r="WXJ265" s="116"/>
      <c r="WXK265" s="116"/>
      <c r="WXL265" s="116"/>
      <c r="WXM265" s="116" t="s">
        <v>74</v>
      </c>
      <c r="WXN265" s="116"/>
      <c r="WXO265" s="116"/>
      <c r="WXP265" s="116"/>
      <c r="WXQ265" s="116"/>
      <c r="WXR265" s="116"/>
      <c r="WXS265" s="116"/>
      <c r="WXT265" s="116"/>
      <c r="WXU265" s="116" t="s">
        <v>74</v>
      </c>
      <c r="WXV265" s="116"/>
      <c r="WXW265" s="116"/>
      <c r="WXX265" s="116"/>
      <c r="WXY265" s="116"/>
      <c r="WXZ265" s="116"/>
      <c r="WYA265" s="116"/>
      <c r="WYB265" s="116"/>
      <c r="WYC265" s="116" t="s">
        <v>74</v>
      </c>
      <c r="WYD265" s="116"/>
      <c r="WYE265" s="116"/>
      <c r="WYF265" s="116"/>
      <c r="WYG265" s="116"/>
      <c r="WYH265" s="116"/>
      <c r="WYI265" s="116"/>
      <c r="WYJ265" s="116"/>
      <c r="WYK265" s="116" t="s">
        <v>74</v>
      </c>
      <c r="WYL265" s="116"/>
      <c r="WYM265" s="116"/>
      <c r="WYN265" s="116"/>
      <c r="WYO265" s="116"/>
      <c r="WYP265" s="116"/>
      <c r="WYQ265" s="116"/>
      <c r="WYR265" s="116"/>
      <c r="WYS265" s="116" t="s">
        <v>74</v>
      </c>
      <c r="WYT265" s="116"/>
      <c r="WYU265" s="116"/>
      <c r="WYV265" s="116"/>
      <c r="WYW265" s="116"/>
      <c r="WYX265" s="116"/>
      <c r="WYY265" s="116"/>
      <c r="WYZ265" s="116"/>
      <c r="WZA265" s="116" t="s">
        <v>74</v>
      </c>
      <c r="WZB265" s="116"/>
      <c r="WZC265" s="116"/>
      <c r="WZD265" s="116"/>
      <c r="WZE265" s="116"/>
      <c r="WZF265" s="116"/>
      <c r="WZG265" s="116"/>
      <c r="WZH265" s="116"/>
      <c r="WZI265" s="116" t="s">
        <v>74</v>
      </c>
      <c r="WZJ265" s="116"/>
      <c r="WZK265" s="116"/>
      <c r="WZL265" s="116"/>
      <c r="WZM265" s="116"/>
      <c r="WZN265" s="116"/>
      <c r="WZO265" s="116"/>
      <c r="WZP265" s="116"/>
      <c r="WZQ265" s="116" t="s">
        <v>74</v>
      </c>
      <c r="WZR265" s="116"/>
      <c r="WZS265" s="116"/>
      <c r="WZT265" s="116"/>
      <c r="WZU265" s="116"/>
      <c r="WZV265" s="116"/>
      <c r="WZW265" s="116"/>
      <c r="WZX265" s="116"/>
      <c r="WZY265" s="116" t="s">
        <v>74</v>
      </c>
      <c r="WZZ265" s="116"/>
      <c r="XAA265" s="116"/>
      <c r="XAB265" s="116"/>
      <c r="XAC265" s="116"/>
      <c r="XAD265" s="116"/>
      <c r="XAE265" s="116"/>
      <c r="XAF265" s="116"/>
      <c r="XAG265" s="116" t="s">
        <v>74</v>
      </c>
      <c r="XAH265" s="116"/>
      <c r="XAI265" s="116"/>
      <c r="XAJ265" s="116"/>
      <c r="XAK265" s="116"/>
      <c r="XAL265" s="116"/>
      <c r="XAM265" s="116"/>
      <c r="XAN265" s="116"/>
      <c r="XAO265" s="116" t="s">
        <v>74</v>
      </c>
      <c r="XAP265" s="116"/>
      <c r="XAQ265" s="116"/>
      <c r="XAR265" s="116"/>
      <c r="XAS265" s="116"/>
      <c r="XAT265" s="116"/>
      <c r="XAU265" s="116"/>
      <c r="XAV265" s="116"/>
      <c r="XAW265" s="116" t="s">
        <v>74</v>
      </c>
      <c r="XAX265" s="116"/>
      <c r="XAY265" s="116"/>
      <c r="XAZ265" s="116"/>
      <c r="XBA265" s="116"/>
      <c r="XBB265" s="116"/>
      <c r="XBC265" s="116"/>
      <c r="XBD265" s="116"/>
      <c r="XBE265" s="116" t="s">
        <v>74</v>
      </c>
      <c r="XBF265" s="116"/>
      <c r="XBG265" s="116"/>
      <c r="XBH265" s="116"/>
      <c r="XBI265" s="116"/>
      <c r="XBJ265" s="116"/>
      <c r="XBK265" s="116"/>
      <c r="XBL265" s="116"/>
      <c r="XBM265" s="116" t="s">
        <v>74</v>
      </c>
      <c r="XBN265" s="116"/>
      <c r="XBO265" s="116"/>
      <c r="XBP265" s="116"/>
      <c r="XBQ265" s="116"/>
      <c r="XBR265" s="116"/>
      <c r="XBS265" s="116"/>
      <c r="XBT265" s="116"/>
      <c r="XBU265" s="116" t="s">
        <v>74</v>
      </c>
      <c r="XBV265" s="116"/>
      <c r="XBW265" s="116"/>
      <c r="XBX265" s="116"/>
      <c r="XBY265" s="116"/>
      <c r="XBZ265" s="116"/>
      <c r="XCA265" s="116"/>
      <c r="XCB265" s="116"/>
      <c r="XCC265" s="116" t="s">
        <v>74</v>
      </c>
      <c r="XCD265" s="116"/>
      <c r="XCE265" s="116"/>
      <c r="XCF265" s="116"/>
      <c r="XCG265" s="116"/>
      <c r="XCH265" s="116"/>
      <c r="XCI265" s="116"/>
      <c r="XCJ265" s="116"/>
      <c r="XCK265" s="116" t="s">
        <v>74</v>
      </c>
      <c r="XCL265" s="116"/>
      <c r="XCM265" s="116"/>
      <c r="XCN265" s="116"/>
      <c r="XCO265" s="116"/>
      <c r="XCP265" s="116"/>
      <c r="XCQ265" s="116"/>
      <c r="XCR265" s="116"/>
      <c r="XCS265" s="116" t="s">
        <v>74</v>
      </c>
      <c r="XCT265" s="116"/>
      <c r="XCU265" s="116"/>
      <c r="XCV265" s="116"/>
      <c r="XCW265" s="116"/>
      <c r="XCX265" s="116"/>
      <c r="XCY265" s="116"/>
      <c r="XCZ265" s="116"/>
      <c r="XDA265" s="116" t="s">
        <v>74</v>
      </c>
      <c r="XDB265" s="116"/>
      <c r="XDC265" s="116"/>
      <c r="XDD265" s="116"/>
      <c r="XDE265" s="116"/>
      <c r="XDF265" s="116"/>
      <c r="XDG265" s="116"/>
      <c r="XDH265" s="116"/>
      <c r="XDI265" s="116" t="s">
        <v>74</v>
      </c>
      <c r="XDJ265" s="116"/>
      <c r="XDK265" s="116"/>
      <c r="XDL265" s="116"/>
      <c r="XDM265" s="116"/>
      <c r="XDN265" s="116"/>
      <c r="XDO265" s="116"/>
      <c r="XDP265" s="116"/>
      <c r="XDQ265" s="116" t="s">
        <v>74</v>
      </c>
      <c r="XDR265" s="116"/>
      <c r="XDS265" s="116"/>
      <c r="XDT265" s="116"/>
      <c r="XDU265" s="116"/>
      <c r="XDV265" s="116"/>
      <c r="XDW265" s="116"/>
      <c r="XDX265" s="116"/>
      <c r="XDY265" s="116" t="s">
        <v>74</v>
      </c>
      <c r="XDZ265" s="116"/>
      <c r="XEA265" s="116"/>
      <c r="XEB265" s="116"/>
      <c r="XEC265" s="116"/>
      <c r="XED265" s="116"/>
      <c r="XEE265" s="116"/>
      <c r="XEF265" s="116"/>
      <c r="XEG265" s="116" t="s">
        <v>74</v>
      </c>
      <c r="XEH265" s="116"/>
      <c r="XEI265" s="116"/>
      <c r="XEJ265" s="116"/>
      <c r="XEK265" s="116"/>
      <c r="XEL265" s="116"/>
      <c r="XEM265" s="116"/>
      <c r="XEN265" s="116"/>
      <c r="XEO265" s="116" t="s">
        <v>74</v>
      </c>
      <c r="XEP265" s="116"/>
      <c r="XEQ265" s="116"/>
      <c r="XER265" s="116"/>
      <c r="XES265" s="116"/>
      <c r="XET265" s="116"/>
      <c r="XEU265" s="116"/>
      <c r="XEV265" s="116"/>
      <c r="XEW265" s="116" t="s">
        <v>74</v>
      </c>
      <c r="XEX265" s="116"/>
      <c r="XEY265" s="116"/>
      <c r="XEZ265" s="116"/>
      <c r="XFA265" s="116"/>
      <c r="XFB265" s="116"/>
      <c r="XFC265" s="116"/>
      <c r="XFD265" s="116"/>
    </row>
    <row r="266" spans="1:16384" s="50" customFormat="1" x14ac:dyDescent="0.25">
      <c r="A266" s="152" t="s">
        <v>182</v>
      </c>
      <c r="B266" s="153"/>
      <c r="C266" s="153"/>
      <c r="D266" s="153"/>
      <c r="E266" s="153"/>
      <c r="F266" s="153"/>
      <c r="G266" s="153"/>
      <c r="H266" s="154"/>
      <c r="I266" s="39"/>
    </row>
    <row r="267" spans="1:16384" s="50" customFormat="1" x14ac:dyDescent="0.25">
      <c r="A267" s="152" t="s">
        <v>183</v>
      </c>
      <c r="B267" s="153"/>
      <c r="C267" s="153"/>
      <c r="D267" s="153"/>
      <c r="E267" s="153"/>
      <c r="F267" s="153"/>
      <c r="G267" s="153"/>
      <c r="H267" s="154"/>
      <c r="I267" s="51"/>
    </row>
    <row r="268" spans="1:16384" s="50" customFormat="1" x14ac:dyDescent="0.25">
      <c r="A268" s="145" t="str">
        <f ca="1">(SUMPRODUCT(MID(0&amp;(LEFT(A267,SUM(LEN(A267)-LEN(SUBSTITUTE(A267,{"0","1","2"},""))))), LARGE(INDEX(ISNUMBER(--MID((LEFT(A267,SUM(LEN(A267)-LEN(SUBSTITUTE(A267,{"0","1","2"},""))))), ROW(INDIRECT("1:"&amp;LEN((LEFT(A267,SUM(LEN(A267)-LEN(SUBSTITUTE(A267,{"0","1","2"},"")))))))), 1)) * ROW(INDIRECT("1:"&amp;LEN((LEFT(A267,SUM(LEN(A267)-LEN(SUBSTITUTE(A267,{"0","1","2"},"")))))))), 0), ROW(INDIRECT("1:"&amp;LEN((LEFT(A267,SUM(LEN(A267)-LEN(SUBSTITUTE(A267,{"0","1","2"},"")))))))))+1, 1) * 10^ROW(INDIRECT("1:"&amp;LEN((LEFT(A267,SUM(LEN(A267)-LEN(SUBSTITUTE(A267,{"0","1","2"},""))))))))/10))*100+1&amp;""&amp;" &amp; "&amp;""&amp;(SUMPRODUCT(MID(0&amp;(--TRIM(RIGHT(SUBSTITUTE(LEFT(A267,_xlfn.AGGREGATE(16,6,FIND({0,1,2,3,4,5,6,7,8,9},A267,ROW(INDIRECT("1:"&amp;LEN(A267)))),1))," ",REPT(" ",LEN(A267))),LEN(A267)))), LARGE(INDEX(ISNUMBER(--MID((--TRIM(RIGHT(SUBSTITUTE(LEFT(A267,_xlfn.AGGREGATE(16,6,FIND({0,1,2,3,4,5,6,7,8,9},A267,ROW(INDIRECT("1:"&amp;LEN(A267)))),1))," ",REPT(" ",LEN(A267))),LEN(A267)))), ROW(INDIRECT("1:"&amp;LEN((--TRIM(RIGHT(SUBSTITUTE(LEFT(A267,_xlfn.AGGREGATE(16,6,FIND({0,1,2,3,4,5,6,7,8,9},A267,ROW(INDIRECT("1:"&amp;LEN(A267)))),1))," ",REPT(" ",LEN(A267))),LEN(A267))))))), 1)) * ROW(INDIRECT("1:"&amp;LEN((--TRIM(RIGHT(SUBSTITUTE(LEFT(A267,_xlfn.AGGREGATE(16,6,FIND({0,1,2,3,4,5,6,7,8,9},A267,ROW(INDIRECT("1:"&amp;LEN(A267)))),1))," ",REPT(" ",LEN(A267))),LEN(A267))))))), 0), ROW(INDIRECT("1:"&amp;LEN((--TRIM(RIGHT(SUBSTITUTE(LEFT(A267,_xlfn.AGGREGATE(16,6,FIND({0,1,2,3,4,5,6,7,8,9},A267,ROW(INDIRECT("1:"&amp;LEN(A267)))),1))," ",REPT(" ",LEN(A267))),LEN(A267))))))))+1, 1) * 10^ROW(INDIRECT("1:"&amp;LEN((--TRIM(RIGHT(SUBSTITUTE(LEFT(A267,_xlfn.AGGREGATE(16,6,FIND({0,1,2,3,4,5,6,7,8,9},A267,ROW(INDIRECT("1:"&amp;LEN(A267)))),1))," ",REPT(" ",LEN(A267))),LEN(A267)))))))/10))*100+1</f>
        <v>101 &amp; 301</v>
      </c>
      <c r="B268" s="146"/>
      <c r="C268" s="49" t="s">
        <v>185</v>
      </c>
      <c r="D268" s="49">
        <f>(27.425+2.974+2.25*0.45+(0.75*(2.75+2.05+2.75)))*10.764</f>
        <v>399.06453599999998</v>
      </c>
      <c r="E268" s="49">
        <v>0</v>
      </c>
      <c r="F268" s="49">
        <f>D268*(($F$184)+1)+(IF(E268&lt;101,E268,IF(E268&lt;201,E268/2,IF(E268&lt;=301,E268/3,E268/4))))</f>
        <v>578.64357719999998</v>
      </c>
      <c r="G268" s="145" t="str">
        <f>A267</f>
        <v>1st &amp; 3rd Floor</v>
      </c>
      <c r="H268" s="146"/>
      <c r="I268" s="39"/>
    </row>
    <row r="269" spans="1:16384" s="50" customFormat="1" x14ac:dyDescent="0.25">
      <c r="A269" s="145" t="str">
        <f ca="1">(SUMPRODUCT(MID(0&amp;(LEFT(A268,SUM(LEN(A268)-LEN(SUBSTITUTE(A268,{"0","1","2"},""))))), LARGE(INDEX(ISNUMBER(--MID((LEFT(A268,SUM(LEN(A268)-LEN(SUBSTITUTE(A268,{"0","1","2"},""))))), ROW(INDIRECT("1:"&amp;LEN((LEFT(A268,SUM(LEN(A268)-LEN(SUBSTITUTE(A268,{"0","1","2"},"")))))))), 1)) * ROW(INDIRECT("1:"&amp;LEN((LEFT(A268,SUM(LEN(A268)-LEN(SUBSTITUTE(A268,{"0","1","2"},"")))))))), 0), ROW(INDIRECT("1:"&amp;LEN((LEFT(A268,SUM(LEN(A268)-LEN(SUBSTITUTE(A268,{"0","1","2"},"")))))))))+1, 1) * 10^ROW(INDIRECT("1:"&amp;LEN((LEFT(A268,SUM(LEN(A268)-LEN(SUBSTITUTE(A268,{"0","1","2"},""))))))))/10))*1+1&amp;""&amp;" &amp; "&amp;""&amp;(SUMPRODUCT(MID(0&amp;(--TRIM(RIGHT(SUBSTITUTE(LEFT(A268,_xlfn.AGGREGATE(16,6,FIND({0,1,2,3,4,5,6,7,8,9},A268,ROW(INDIRECT("1:"&amp;LEN(A268)))),1))," ",REPT(" ",LEN(A268))),LEN(A268)))), LARGE(INDEX(ISNUMBER(--MID((--TRIM(RIGHT(SUBSTITUTE(LEFT(A268,_xlfn.AGGREGATE(16,6,FIND({0,1,2,3,4,5,6,7,8,9},A268,ROW(INDIRECT("1:"&amp;LEN(A268)))),1))," ",REPT(" ",LEN(A268))),LEN(A268)))), ROW(INDIRECT("1:"&amp;LEN((--TRIM(RIGHT(SUBSTITUTE(LEFT(A268,_xlfn.AGGREGATE(16,6,FIND({0,1,2,3,4,5,6,7,8,9},A268,ROW(INDIRECT("1:"&amp;LEN(A268)))),1))," ",REPT(" ",LEN(A268))),LEN(A268))))))), 1)) * ROW(INDIRECT("1:"&amp;LEN((--TRIM(RIGHT(SUBSTITUTE(LEFT(A268,_xlfn.AGGREGATE(16,6,FIND({0,1,2,3,4,5,6,7,8,9},A268,ROW(INDIRECT("1:"&amp;LEN(A268)))),1))," ",REPT(" ",LEN(A268))),LEN(A268))))))), 0), ROW(INDIRECT("1:"&amp;LEN((--TRIM(RIGHT(SUBSTITUTE(LEFT(A268,_xlfn.AGGREGATE(16,6,FIND({0,1,2,3,4,5,6,7,8,9},A268,ROW(INDIRECT("1:"&amp;LEN(A268)))),1))," ",REPT(" ",LEN(A268))),LEN(A268))))))))+1, 1) * 10^ROW(INDIRECT("1:"&amp;LEN((--TRIM(RIGHT(SUBSTITUTE(LEFT(A268,_xlfn.AGGREGATE(16,6,FIND({0,1,2,3,4,5,6,7,8,9},A268,ROW(INDIRECT("1:"&amp;LEN(A268)))),1))," ",REPT(" ",LEN(A268))),LEN(A268)))))))/10))*1+1</f>
        <v>102 &amp; 302</v>
      </c>
      <c r="B269" s="146"/>
      <c r="C269" s="49" t="s">
        <v>185</v>
      </c>
      <c r="D269" s="49">
        <f>(28.079+2.925+2.25*0.45+(0.75*(2.75+2.05+2.65)))*10.764</f>
        <v>404.76945599999999</v>
      </c>
      <c r="E269" s="49">
        <v>0</v>
      </c>
      <c r="F269" s="49">
        <f>D269*(($F$184)+1)+(IF(E269&lt;101,E269,IF(E269&lt;201,E269/2,IF(E269&lt;=301,E269/3,E269/4))))</f>
        <v>586.91571119999992</v>
      </c>
      <c r="G269" s="145" t="str">
        <f t="shared" ref="G269:G271" si="13">G268</f>
        <v>1st &amp; 3rd Floor</v>
      </c>
      <c r="H269" s="146"/>
      <c r="I269" s="39"/>
    </row>
    <row r="270" spans="1:16384" s="50" customFormat="1" x14ac:dyDescent="0.25">
      <c r="A270" s="145" t="str">
        <f ca="1">(SUMPRODUCT(MID(0&amp;(LEFT(A269,SUM(LEN(A269)-LEN(SUBSTITUTE(A269,{"0","1","2"},""))))), LARGE(INDEX(ISNUMBER(--MID((LEFT(A269,SUM(LEN(A269)-LEN(SUBSTITUTE(A269,{"0","1","2"},""))))), ROW(INDIRECT("1:"&amp;LEN((LEFT(A269,SUM(LEN(A269)-LEN(SUBSTITUTE(A269,{"0","1","2"},"")))))))), 1)) * ROW(INDIRECT("1:"&amp;LEN((LEFT(A269,SUM(LEN(A269)-LEN(SUBSTITUTE(A269,{"0","1","2"},"")))))))), 0), ROW(INDIRECT("1:"&amp;LEN((LEFT(A269,SUM(LEN(A269)-LEN(SUBSTITUTE(A269,{"0","1","2"},"")))))))))+1, 1) * 10^ROW(INDIRECT("1:"&amp;LEN((LEFT(A269,SUM(LEN(A269)-LEN(SUBSTITUTE(A269,{"0","1","2"},""))))))))/10))*1+1&amp;""&amp;" &amp; "&amp;""&amp;(SUMPRODUCT(MID(0&amp;(--TRIM(RIGHT(SUBSTITUTE(LEFT(A269,_xlfn.AGGREGATE(16,6,FIND({0,1,2,3,4,5,6,7,8,9},A269,ROW(INDIRECT("1:"&amp;LEN(A269)))),1))," ",REPT(" ",LEN(A269))),LEN(A269)))), LARGE(INDEX(ISNUMBER(--MID((--TRIM(RIGHT(SUBSTITUTE(LEFT(A269,_xlfn.AGGREGATE(16,6,FIND({0,1,2,3,4,5,6,7,8,9},A269,ROW(INDIRECT("1:"&amp;LEN(A269)))),1))," ",REPT(" ",LEN(A269))),LEN(A269)))), ROW(INDIRECT("1:"&amp;LEN((--TRIM(RIGHT(SUBSTITUTE(LEFT(A269,_xlfn.AGGREGATE(16,6,FIND({0,1,2,3,4,5,6,7,8,9},A269,ROW(INDIRECT("1:"&amp;LEN(A269)))),1))," ",REPT(" ",LEN(A269))),LEN(A269))))))), 1)) * ROW(INDIRECT("1:"&amp;LEN((--TRIM(RIGHT(SUBSTITUTE(LEFT(A269,_xlfn.AGGREGATE(16,6,FIND({0,1,2,3,4,5,6,7,8,9},A269,ROW(INDIRECT("1:"&amp;LEN(A269)))),1))," ",REPT(" ",LEN(A269))),LEN(A269))))))), 0), ROW(INDIRECT("1:"&amp;LEN((--TRIM(RIGHT(SUBSTITUTE(LEFT(A269,_xlfn.AGGREGATE(16,6,FIND({0,1,2,3,4,5,6,7,8,9},A269,ROW(INDIRECT("1:"&amp;LEN(A269)))),1))," ",REPT(" ",LEN(A269))),LEN(A269))))))))+1, 1) * 10^ROW(INDIRECT("1:"&amp;LEN((--TRIM(RIGHT(SUBSTITUTE(LEFT(A269,_xlfn.AGGREGATE(16,6,FIND({0,1,2,3,4,5,6,7,8,9},A269,ROW(INDIRECT("1:"&amp;LEN(A269)))),1))," ",REPT(" ",LEN(A269))),LEN(A269)))))))/10))*1+1</f>
        <v>103 &amp; 303</v>
      </c>
      <c r="B270" s="146"/>
      <c r="C270" s="49" t="s">
        <v>185</v>
      </c>
      <c r="D270" s="49">
        <f>(28.985+6.15+(0.75*(2.7+1.8+3.2)))*10.764</f>
        <v>440.35523999999992</v>
      </c>
      <c r="E270" s="49">
        <v>0</v>
      </c>
      <c r="F270" s="49">
        <f>D270*(($F$184)+1)+(IF(E270&lt;101,E270,IF(E270&lt;201,E270/2,IF(E270&lt;=301,E270/3,E270/4))))</f>
        <v>638.51509799999985</v>
      </c>
      <c r="G270" s="145" t="str">
        <f t="shared" si="13"/>
        <v>1st &amp; 3rd Floor</v>
      </c>
      <c r="H270" s="146"/>
      <c r="I270" s="39"/>
      <c r="P270" s="40"/>
    </row>
    <row r="271" spans="1:16384" s="50" customFormat="1" x14ac:dyDescent="0.25">
      <c r="A271" s="145" t="str">
        <f ca="1">(SUMPRODUCT(MID(0&amp;(LEFT(A270,SUM(LEN(A270)-LEN(SUBSTITUTE(A270,{"0","1","2"},""))))), LARGE(INDEX(ISNUMBER(--MID((LEFT(A270,SUM(LEN(A270)-LEN(SUBSTITUTE(A270,{"0","1","2"},""))))), ROW(INDIRECT("1:"&amp;LEN((LEFT(A270,SUM(LEN(A270)-LEN(SUBSTITUTE(A270,{"0","1","2"},"")))))))), 1)) * ROW(INDIRECT("1:"&amp;LEN((LEFT(A270,SUM(LEN(A270)-LEN(SUBSTITUTE(A270,{"0","1","2"},"")))))))), 0), ROW(INDIRECT("1:"&amp;LEN((LEFT(A270,SUM(LEN(A270)-LEN(SUBSTITUTE(A270,{"0","1","2"},"")))))))))+1, 1) * 10^ROW(INDIRECT("1:"&amp;LEN((LEFT(A270,SUM(LEN(A270)-LEN(SUBSTITUTE(A270,{"0","1","2"},""))))))))/10))*1+1&amp;""&amp;" &amp; "&amp;""&amp;(SUMPRODUCT(MID(0&amp;(--TRIM(RIGHT(SUBSTITUTE(LEFT(A270,_xlfn.AGGREGATE(16,6,FIND({0,1,2,3,4,5,6,7,8,9},A270,ROW(INDIRECT("1:"&amp;LEN(A270)))),1))," ",REPT(" ",LEN(A270))),LEN(A270)))), LARGE(INDEX(ISNUMBER(--MID((--TRIM(RIGHT(SUBSTITUTE(LEFT(A270,_xlfn.AGGREGATE(16,6,FIND({0,1,2,3,4,5,6,7,8,9},A270,ROW(INDIRECT("1:"&amp;LEN(A270)))),1))," ",REPT(" ",LEN(A270))),LEN(A270)))), ROW(INDIRECT("1:"&amp;LEN((--TRIM(RIGHT(SUBSTITUTE(LEFT(A270,_xlfn.AGGREGATE(16,6,FIND({0,1,2,3,4,5,6,7,8,9},A270,ROW(INDIRECT("1:"&amp;LEN(A270)))),1))," ",REPT(" ",LEN(A270))),LEN(A270))))))), 1)) * ROW(INDIRECT("1:"&amp;LEN((--TRIM(RIGHT(SUBSTITUTE(LEFT(A270,_xlfn.AGGREGATE(16,6,FIND({0,1,2,3,4,5,6,7,8,9},A270,ROW(INDIRECT("1:"&amp;LEN(A270)))),1))," ",REPT(" ",LEN(A270))),LEN(A270))))))), 0), ROW(INDIRECT("1:"&amp;LEN((--TRIM(RIGHT(SUBSTITUTE(LEFT(A270,_xlfn.AGGREGATE(16,6,FIND({0,1,2,3,4,5,6,7,8,9},A270,ROW(INDIRECT("1:"&amp;LEN(A270)))),1))," ",REPT(" ",LEN(A270))),LEN(A270))))))))+1, 1) * 10^ROW(INDIRECT("1:"&amp;LEN((--TRIM(RIGHT(SUBSTITUTE(LEFT(A270,_xlfn.AGGREGATE(16,6,FIND({0,1,2,3,4,5,6,7,8,9},A270,ROW(INDIRECT("1:"&amp;LEN(A270)))),1))," ",REPT(" ",LEN(A270))),LEN(A270)))))))/10))*1+1</f>
        <v>104 &amp; 304</v>
      </c>
      <c r="B271" s="146"/>
      <c r="C271" s="49" t="s">
        <v>185</v>
      </c>
      <c r="D271" s="49">
        <f>(28.985+6.15+(0.75*(2.7+1.8+3.2)))*10.764</f>
        <v>440.35523999999992</v>
      </c>
      <c r="E271" s="49">
        <v>0</v>
      </c>
      <c r="F271" s="49">
        <f>D271*(($F$184)+1)+(IF(E271&lt;101,E271,IF(E271&lt;201,E271/2,IF(E271&lt;=301,E271/3,E271/4))))</f>
        <v>638.51509799999985</v>
      </c>
      <c r="G271" s="145" t="str">
        <f t="shared" si="13"/>
        <v>1st &amp; 3rd Floor</v>
      </c>
      <c r="H271" s="146"/>
      <c r="I271" s="39"/>
    </row>
    <row r="272" spans="1:16384" s="50" customFormat="1" x14ac:dyDescent="0.25">
      <c r="A272" s="152" t="s">
        <v>191</v>
      </c>
      <c r="B272" s="153"/>
      <c r="C272" s="153"/>
      <c r="D272" s="153"/>
      <c r="E272" s="153"/>
      <c r="F272" s="153"/>
      <c r="G272" s="153"/>
      <c r="H272" s="154"/>
      <c r="I272" s="51"/>
    </row>
    <row r="273" spans="1:16384" s="50" customFormat="1" x14ac:dyDescent="0.25">
      <c r="A273" s="145" t="str">
        <f ca="1">(SUMPRODUCT(MID(0&amp;(LEFT(A272,SUM(LEN(A272)-LEN(SUBSTITUTE(A272,{"0","1","2"},""))))), LARGE(INDEX(ISNUMBER(--MID((LEFT(A272,SUM(LEN(A272)-LEN(SUBSTITUTE(A272,{"0","1","2"},""))))), ROW(INDIRECT("1:"&amp;LEN((LEFT(A272,SUM(LEN(A272)-LEN(SUBSTITUTE(A272,{"0","1","2"},"")))))))), 1)) * ROW(INDIRECT("1:"&amp;LEN((LEFT(A272,SUM(LEN(A272)-LEN(SUBSTITUTE(A272,{"0","1","2"},"")))))))), 0), ROW(INDIRECT("1:"&amp;LEN((LEFT(A272,SUM(LEN(A272)-LEN(SUBSTITUTE(A272,{"0","1","2"},"")))))))))+1, 1) * 10^ROW(INDIRECT("1:"&amp;LEN((LEFT(A272,SUM(LEN(A272)-LEN(SUBSTITUTE(A272,{"0","1","2"},""))))))))/10))*100+1&amp;""&amp;" &amp; "&amp;""&amp;(SUMPRODUCT(MID(0&amp;(--TRIM(RIGHT(SUBSTITUTE(LEFT(A272,_xlfn.AGGREGATE(16,6,FIND({0,1,2,3,4,5,6,7,8,9},A272,ROW(INDIRECT("1:"&amp;LEN(A272)))),1))," ",REPT(" ",LEN(A272))),LEN(A272)))), LARGE(INDEX(ISNUMBER(--MID((--TRIM(RIGHT(SUBSTITUTE(LEFT(A272,_xlfn.AGGREGATE(16,6,FIND({0,1,2,3,4,5,6,7,8,9},A272,ROW(INDIRECT("1:"&amp;LEN(A272)))),1))," ",REPT(" ",LEN(A272))),LEN(A272)))), ROW(INDIRECT("1:"&amp;LEN((--TRIM(RIGHT(SUBSTITUTE(LEFT(A272,_xlfn.AGGREGATE(16,6,FIND({0,1,2,3,4,5,6,7,8,9},A272,ROW(INDIRECT("1:"&amp;LEN(A272)))),1))," ",REPT(" ",LEN(A272))),LEN(A272))))))), 1)) * ROW(INDIRECT("1:"&amp;LEN((--TRIM(RIGHT(SUBSTITUTE(LEFT(A272,_xlfn.AGGREGATE(16,6,FIND({0,1,2,3,4,5,6,7,8,9},A272,ROW(INDIRECT("1:"&amp;LEN(A272)))),1))," ",REPT(" ",LEN(A272))),LEN(A272))))))), 0), ROW(INDIRECT("1:"&amp;LEN((--TRIM(RIGHT(SUBSTITUTE(LEFT(A272,_xlfn.AGGREGATE(16,6,FIND({0,1,2,3,4,5,6,7,8,9},A272,ROW(INDIRECT("1:"&amp;LEN(A272)))),1))," ",REPT(" ",LEN(A272))),LEN(A272))))))))+1, 1) * 10^ROW(INDIRECT("1:"&amp;LEN((--TRIM(RIGHT(SUBSTITUTE(LEFT(A272,_xlfn.AGGREGATE(16,6,FIND({0,1,2,3,4,5,6,7,8,9},A272,ROW(INDIRECT("1:"&amp;LEN(A272)))),1))," ",REPT(" ",LEN(A272))),LEN(A272)))))))/10))*100+1</f>
        <v>201 &amp; 401</v>
      </c>
      <c r="B273" s="146"/>
      <c r="C273" s="49" t="s">
        <v>185</v>
      </c>
      <c r="D273" s="49">
        <f>(27.425+2.974+2.25*0.45+(0.75*(2.75+2.05+2.75)))*10.764</f>
        <v>399.06453599999998</v>
      </c>
      <c r="E273" s="49">
        <v>0</v>
      </c>
      <c r="F273" s="49">
        <f>D273*(($F$184)+1)+(IF(E273&lt;101,E273,IF(E273&lt;201,E273/2,IF(E273&lt;=301,E273/3,E273/4))))</f>
        <v>578.64357719999998</v>
      </c>
      <c r="G273" s="145" t="str">
        <f>A272</f>
        <v>2nd &amp; 4th Floor</v>
      </c>
      <c r="H273" s="146"/>
      <c r="I273" s="39"/>
    </row>
    <row r="274" spans="1:16384" s="50" customFormat="1" x14ac:dyDescent="0.25">
      <c r="A274" s="145" t="str">
        <f ca="1">(SUMPRODUCT(MID(0&amp;(LEFT(A273,SUM(LEN(A273)-LEN(SUBSTITUTE(A273,{"0","1","2"},""))))), LARGE(INDEX(ISNUMBER(--MID((LEFT(A273,SUM(LEN(A273)-LEN(SUBSTITUTE(A273,{"0","1","2"},""))))), ROW(INDIRECT("1:"&amp;LEN((LEFT(A273,SUM(LEN(A273)-LEN(SUBSTITUTE(A273,{"0","1","2"},"")))))))), 1)) * ROW(INDIRECT("1:"&amp;LEN((LEFT(A273,SUM(LEN(A273)-LEN(SUBSTITUTE(A273,{"0","1","2"},"")))))))), 0), ROW(INDIRECT("1:"&amp;LEN((LEFT(A273,SUM(LEN(A273)-LEN(SUBSTITUTE(A273,{"0","1","2"},"")))))))))+1, 1) * 10^ROW(INDIRECT("1:"&amp;LEN((LEFT(A273,SUM(LEN(A273)-LEN(SUBSTITUTE(A273,{"0","1","2"},""))))))))/10))*1+1&amp;""&amp;" &amp; "&amp;""&amp;(SUMPRODUCT(MID(0&amp;(--TRIM(RIGHT(SUBSTITUTE(LEFT(A273,_xlfn.AGGREGATE(16,6,FIND({0,1,2,3,4,5,6,7,8,9},A273,ROW(INDIRECT("1:"&amp;LEN(A273)))),1))," ",REPT(" ",LEN(A273))),LEN(A273)))), LARGE(INDEX(ISNUMBER(--MID((--TRIM(RIGHT(SUBSTITUTE(LEFT(A273,_xlfn.AGGREGATE(16,6,FIND({0,1,2,3,4,5,6,7,8,9},A273,ROW(INDIRECT("1:"&amp;LEN(A273)))),1))," ",REPT(" ",LEN(A273))),LEN(A273)))), ROW(INDIRECT("1:"&amp;LEN((--TRIM(RIGHT(SUBSTITUTE(LEFT(A273,_xlfn.AGGREGATE(16,6,FIND({0,1,2,3,4,5,6,7,8,9},A273,ROW(INDIRECT("1:"&amp;LEN(A273)))),1))," ",REPT(" ",LEN(A273))),LEN(A273))))))), 1)) * ROW(INDIRECT("1:"&amp;LEN((--TRIM(RIGHT(SUBSTITUTE(LEFT(A273,_xlfn.AGGREGATE(16,6,FIND({0,1,2,3,4,5,6,7,8,9},A273,ROW(INDIRECT("1:"&amp;LEN(A273)))),1))," ",REPT(" ",LEN(A273))),LEN(A273))))))), 0), ROW(INDIRECT("1:"&amp;LEN((--TRIM(RIGHT(SUBSTITUTE(LEFT(A273,_xlfn.AGGREGATE(16,6,FIND({0,1,2,3,4,5,6,7,8,9},A273,ROW(INDIRECT("1:"&amp;LEN(A273)))),1))," ",REPT(" ",LEN(A273))),LEN(A273))))))))+1, 1) * 10^ROW(INDIRECT("1:"&amp;LEN((--TRIM(RIGHT(SUBSTITUTE(LEFT(A273,_xlfn.AGGREGATE(16,6,FIND({0,1,2,3,4,5,6,7,8,9},A273,ROW(INDIRECT("1:"&amp;LEN(A273)))),1))," ",REPT(" ",LEN(A273))),LEN(A273)))))))/10))*1+1</f>
        <v>202 &amp; 402</v>
      </c>
      <c r="B274" s="146"/>
      <c r="C274" s="49" t="s">
        <v>185</v>
      </c>
      <c r="D274" s="49">
        <f>(28.079+2.925+2.25*0.45+(0.75*(2.75+2.05+2.65)))*10.764</f>
        <v>404.76945599999999</v>
      </c>
      <c r="E274" s="49">
        <v>0</v>
      </c>
      <c r="F274" s="49">
        <f>D274*(($F$184)+1)+(IF(E274&lt;101,E274,IF(E274&lt;201,E274/2,IF(E274&lt;=301,E274/3,E274/4))))</f>
        <v>586.91571119999992</v>
      </c>
      <c r="G274" s="145" t="str">
        <f t="shared" ref="G274:G276" si="14">G273</f>
        <v>2nd &amp; 4th Floor</v>
      </c>
      <c r="H274" s="146"/>
      <c r="I274" s="39"/>
    </row>
    <row r="275" spans="1:16384" s="50" customFormat="1" x14ac:dyDescent="0.25">
      <c r="A275" s="145" t="str">
        <f ca="1">(SUMPRODUCT(MID(0&amp;(LEFT(A274,SUM(LEN(A274)-LEN(SUBSTITUTE(A274,{"0","1","2"},""))))), LARGE(INDEX(ISNUMBER(--MID((LEFT(A274,SUM(LEN(A274)-LEN(SUBSTITUTE(A274,{"0","1","2"},""))))), ROW(INDIRECT("1:"&amp;LEN((LEFT(A274,SUM(LEN(A274)-LEN(SUBSTITUTE(A274,{"0","1","2"},"")))))))), 1)) * ROW(INDIRECT("1:"&amp;LEN((LEFT(A274,SUM(LEN(A274)-LEN(SUBSTITUTE(A274,{"0","1","2"},"")))))))), 0), ROW(INDIRECT("1:"&amp;LEN((LEFT(A274,SUM(LEN(A274)-LEN(SUBSTITUTE(A274,{"0","1","2"},"")))))))))+1, 1) * 10^ROW(INDIRECT("1:"&amp;LEN((LEFT(A274,SUM(LEN(A274)-LEN(SUBSTITUTE(A274,{"0","1","2"},""))))))))/10))*1+1&amp;""&amp;" &amp; "&amp;""&amp;(SUMPRODUCT(MID(0&amp;(--TRIM(RIGHT(SUBSTITUTE(LEFT(A274,_xlfn.AGGREGATE(16,6,FIND({0,1,2,3,4,5,6,7,8,9},A274,ROW(INDIRECT("1:"&amp;LEN(A274)))),1))," ",REPT(" ",LEN(A274))),LEN(A274)))), LARGE(INDEX(ISNUMBER(--MID((--TRIM(RIGHT(SUBSTITUTE(LEFT(A274,_xlfn.AGGREGATE(16,6,FIND({0,1,2,3,4,5,6,7,8,9},A274,ROW(INDIRECT("1:"&amp;LEN(A274)))),1))," ",REPT(" ",LEN(A274))),LEN(A274)))), ROW(INDIRECT("1:"&amp;LEN((--TRIM(RIGHT(SUBSTITUTE(LEFT(A274,_xlfn.AGGREGATE(16,6,FIND({0,1,2,3,4,5,6,7,8,9},A274,ROW(INDIRECT("1:"&amp;LEN(A274)))),1))," ",REPT(" ",LEN(A274))),LEN(A274))))))), 1)) * ROW(INDIRECT("1:"&amp;LEN((--TRIM(RIGHT(SUBSTITUTE(LEFT(A274,_xlfn.AGGREGATE(16,6,FIND({0,1,2,3,4,5,6,7,8,9},A274,ROW(INDIRECT("1:"&amp;LEN(A274)))),1))," ",REPT(" ",LEN(A274))),LEN(A274))))))), 0), ROW(INDIRECT("1:"&amp;LEN((--TRIM(RIGHT(SUBSTITUTE(LEFT(A274,_xlfn.AGGREGATE(16,6,FIND({0,1,2,3,4,5,6,7,8,9},A274,ROW(INDIRECT("1:"&amp;LEN(A274)))),1))," ",REPT(" ",LEN(A274))),LEN(A274))))))))+1, 1) * 10^ROW(INDIRECT("1:"&amp;LEN((--TRIM(RIGHT(SUBSTITUTE(LEFT(A274,_xlfn.AGGREGATE(16,6,FIND({0,1,2,3,4,5,6,7,8,9},A274,ROW(INDIRECT("1:"&amp;LEN(A274)))),1))," ",REPT(" ",LEN(A274))),LEN(A274)))))))/10))*1+1</f>
        <v>203 &amp; 403</v>
      </c>
      <c r="B275" s="146"/>
      <c r="C275" s="49" t="s">
        <v>185</v>
      </c>
      <c r="D275" s="49">
        <f>(28.985+6.15+(0.75*(2.7+1.8+3.2)))*10.764</f>
        <v>440.35523999999992</v>
      </c>
      <c r="E275" s="49">
        <v>0</v>
      </c>
      <c r="F275" s="49">
        <f>D275*(($F$184)+1)+(IF(E275&lt;101,E275,IF(E275&lt;201,E275/2,IF(E275&lt;=301,E275/3,E275/4))))</f>
        <v>638.51509799999985</v>
      </c>
      <c r="G275" s="145" t="str">
        <f t="shared" si="14"/>
        <v>2nd &amp; 4th Floor</v>
      </c>
      <c r="H275" s="146"/>
      <c r="I275" s="39"/>
      <c r="P275" s="40"/>
    </row>
    <row r="276" spans="1:16384" s="50" customFormat="1" x14ac:dyDescent="0.25">
      <c r="A276" s="145" t="str">
        <f ca="1">(SUMPRODUCT(MID(0&amp;(LEFT(A275,SUM(LEN(A275)-LEN(SUBSTITUTE(A275,{"0","1","2"},""))))), LARGE(INDEX(ISNUMBER(--MID((LEFT(A275,SUM(LEN(A275)-LEN(SUBSTITUTE(A275,{"0","1","2"},""))))), ROW(INDIRECT("1:"&amp;LEN((LEFT(A275,SUM(LEN(A275)-LEN(SUBSTITUTE(A275,{"0","1","2"},"")))))))), 1)) * ROW(INDIRECT("1:"&amp;LEN((LEFT(A275,SUM(LEN(A275)-LEN(SUBSTITUTE(A275,{"0","1","2"},"")))))))), 0), ROW(INDIRECT("1:"&amp;LEN((LEFT(A275,SUM(LEN(A275)-LEN(SUBSTITUTE(A275,{"0","1","2"},"")))))))))+1, 1) * 10^ROW(INDIRECT("1:"&amp;LEN((LEFT(A275,SUM(LEN(A275)-LEN(SUBSTITUTE(A275,{"0","1","2"},""))))))))/10))*1+1&amp;""&amp;" &amp; "&amp;""&amp;(SUMPRODUCT(MID(0&amp;(--TRIM(RIGHT(SUBSTITUTE(LEFT(A275,_xlfn.AGGREGATE(16,6,FIND({0,1,2,3,4,5,6,7,8,9},A275,ROW(INDIRECT("1:"&amp;LEN(A275)))),1))," ",REPT(" ",LEN(A275))),LEN(A275)))), LARGE(INDEX(ISNUMBER(--MID((--TRIM(RIGHT(SUBSTITUTE(LEFT(A275,_xlfn.AGGREGATE(16,6,FIND({0,1,2,3,4,5,6,7,8,9},A275,ROW(INDIRECT("1:"&amp;LEN(A275)))),1))," ",REPT(" ",LEN(A275))),LEN(A275)))), ROW(INDIRECT("1:"&amp;LEN((--TRIM(RIGHT(SUBSTITUTE(LEFT(A275,_xlfn.AGGREGATE(16,6,FIND({0,1,2,3,4,5,6,7,8,9},A275,ROW(INDIRECT("1:"&amp;LEN(A275)))),1))," ",REPT(" ",LEN(A275))),LEN(A275))))))), 1)) * ROW(INDIRECT("1:"&amp;LEN((--TRIM(RIGHT(SUBSTITUTE(LEFT(A275,_xlfn.AGGREGATE(16,6,FIND({0,1,2,3,4,5,6,7,8,9},A275,ROW(INDIRECT("1:"&amp;LEN(A275)))),1))," ",REPT(" ",LEN(A275))),LEN(A275))))))), 0), ROW(INDIRECT("1:"&amp;LEN((--TRIM(RIGHT(SUBSTITUTE(LEFT(A275,_xlfn.AGGREGATE(16,6,FIND({0,1,2,3,4,5,6,7,8,9},A275,ROW(INDIRECT("1:"&amp;LEN(A275)))),1))," ",REPT(" ",LEN(A275))),LEN(A275))))))))+1, 1) * 10^ROW(INDIRECT("1:"&amp;LEN((--TRIM(RIGHT(SUBSTITUTE(LEFT(A275,_xlfn.AGGREGATE(16,6,FIND({0,1,2,3,4,5,6,7,8,9},A275,ROW(INDIRECT("1:"&amp;LEN(A275)))),1))," ",REPT(" ",LEN(A275))),LEN(A275)))))))/10))*1+1</f>
        <v>204 &amp; 404</v>
      </c>
      <c r="B276" s="146"/>
      <c r="C276" s="49" t="s">
        <v>185</v>
      </c>
      <c r="D276" s="49">
        <f>(28.985+6.15+(0.75*(2.7+1.8+3.2)))*10.764</f>
        <v>440.35523999999992</v>
      </c>
      <c r="E276" s="49">
        <v>0</v>
      </c>
      <c r="F276" s="49">
        <f>D276*(($F$184)+1)+(IF(E276&lt;101,E276,IF(E276&lt;201,E276/2,IF(E276&lt;=301,E276/3,E276/4))))</f>
        <v>638.51509799999985</v>
      </c>
      <c r="G276" s="145" t="str">
        <f t="shared" si="14"/>
        <v>2nd &amp; 4th Floor</v>
      </c>
      <c r="H276" s="146"/>
      <c r="I276" s="39"/>
    </row>
    <row r="277" spans="1:16384" s="50" customFormat="1" x14ac:dyDescent="0.25">
      <c r="A277" s="171" t="s">
        <v>192</v>
      </c>
      <c r="B277" s="171"/>
      <c r="C277" s="171"/>
      <c r="D277" s="171"/>
      <c r="E277" s="171"/>
      <c r="F277" s="171"/>
      <c r="G277" s="171"/>
      <c r="H277" s="171"/>
      <c r="I277" s="51"/>
    </row>
    <row r="278" spans="1:16384" s="50" customFormat="1" x14ac:dyDescent="0.25">
      <c r="A278" s="98" t="s">
        <v>193</v>
      </c>
      <c r="B278" s="98"/>
      <c r="C278" s="69" t="s">
        <v>185</v>
      </c>
      <c r="D278" s="69">
        <f>(27.425+2.974+2.25*0.45+(0.75*(2.75+2.05+2.75)))*10.764</f>
        <v>399.06453599999998</v>
      </c>
      <c r="E278" s="69">
        <v>0</v>
      </c>
      <c r="F278" s="69">
        <f>D278*(($F$184)+1)+(IF(E278&lt;101,E278,IF(E278&lt;201,E278/2,IF(E278&lt;=301,E278/3,E278/4))))</f>
        <v>578.64357719999998</v>
      </c>
      <c r="G278" s="98" t="str">
        <f>A277</f>
        <v>5th &amp; 6th Floor</v>
      </c>
      <c r="H278" s="98"/>
      <c r="I278" s="39"/>
    </row>
    <row r="279" spans="1:16384" s="50" customFormat="1" x14ac:dyDescent="0.25">
      <c r="A279" s="98" t="str">
        <f ca="1">(SUMPRODUCT(MID(0&amp;(LEFT(A278,SUM(LEN(A278)-LEN(SUBSTITUTE(A278,{"0","1","2"},""))))), LARGE(INDEX(ISNUMBER(--MID((LEFT(A278,SUM(LEN(A278)-LEN(SUBSTITUTE(A278,{"0","1","2"},""))))), ROW(INDIRECT("1:"&amp;LEN((LEFT(A278,SUM(LEN(A278)-LEN(SUBSTITUTE(A278,{"0","1","2"},"")))))))), 1)) * ROW(INDIRECT("1:"&amp;LEN((LEFT(A278,SUM(LEN(A278)-LEN(SUBSTITUTE(A278,{"0","1","2"},"")))))))), 0), ROW(INDIRECT("1:"&amp;LEN((LEFT(A278,SUM(LEN(A278)-LEN(SUBSTITUTE(A278,{"0","1","2"},"")))))))))+1, 1) * 10^ROW(INDIRECT("1:"&amp;LEN((LEFT(A278,SUM(LEN(A278)-LEN(SUBSTITUTE(A278,{"0","1","2"},""))))))))/10))*1+1&amp;""&amp;" &amp; "&amp;""&amp;(SUMPRODUCT(MID(0&amp;(--TRIM(RIGHT(SUBSTITUTE(LEFT(A278,_xlfn.AGGREGATE(16,6,FIND({0,1,2,3,4,5,6,7,8,9},A278,ROW(INDIRECT("1:"&amp;LEN(A278)))),1))," ",REPT(" ",LEN(A278))),LEN(A278)))), LARGE(INDEX(ISNUMBER(--MID((--TRIM(RIGHT(SUBSTITUTE(LEFT(A278,_xlfn.AGGREGATE(16,6,FIND({0,1,2,3,4,5,6,7,8,9},A278,ROW(INDIRECT("1:"&amp;LEN(A278)))),1))," ",REPT(" ",LEN(A278))),LEN(A278)))), ROW(INDIRECT("1:"&amp;LEN((--TRIM(RIGHT(SUBSTITUTE(LEFT(A278,_xlfn.AGGREGATE(16,6,FIND({0,1,2,3,4,5,6,7,8,9},A278,ROW(INDIRECT("1:"&amp;LEN(A278)))),1))," ",REPT(" ",LEN(A278))),LEN(A278))))))), 1)) * ROW(INDIRECT("1:"&amp;LEN((--TRIM(RIGHT(SUBSTITUTE(LEFT(A278,_xlfn.AGGREGATE(16,6,FIND({0,1,2,3,4,5,6,7,8,9},A278,ROW(INDIRECT("1:"&amp;LEN(A278)))),1))," ",REPT(" ",LEN(A278))),LEN(A278))))))), 0), ROW(INDIRECT("1:"&amp;LEN((--TRIM(RIGHT(SUBSTITUTE(LEFT(A278,_xlfn.AGGREGATE(16,6,FIND({0,1,2,3,4,5,6,7,8,9},A278,ROW(INDIRECT("1:"&amp;LEN(A278)))),1))," ",REPT(" ",LEN(A278))),LEN(A278))))))))+1, 1) * 10^ROW(INDIRECT("1:"&amp;LEN((--TRIM(RIGHT(SUBSTITUTE(LEFT(A278,_xlfn.AGGREGATE(16,6,FIND({0,1,2,3,4,5,6,7,8,9},A278,ROW(INDIRECT("1:"&amp;LEN(A278)))),1))," ",REPT(" ",LEN(A278))),LEN(A278)))))))/10))*1+1</f>
        <v>502 &amp; 602</v>
      </c>
      <c r="B279" s="98"/>
      <c r="C279" s="69" t="s">
        <v>185</v>
      </c>
      <c r="D279" s="69">
        <f>(28.079+2.925+2.25*0.45+(0.75*(2.75+2.05+2.65)))*10.764</f>
        <v>404.76945599999999</v>
      </c>
      <c r="E279" s="69">
        <v>0</v>
      </c>
      <c r="F279" s="69">
        <f>D279*(($F$184)+1)+(IF(E279&lt;101,E279,IF(E279&lt;201,E279/2,IF(E279&lt;=301,E279/3,E279/4))))</f>
        <v>586.91571119999992</v>
      </c>
      <c r="G279" s="98" t="str">
        <f t="shared" ref="G279:G281" si="15">G278</f>
        <v>5th &amp; 6th Floor</v>
      </c>
      <c r="H279" s="98"/>
      <c r="I279" s="39"/>
    </row>
    <row r="280" spans="1:16384" s="50" customFormat="1" x14ac:dyDescent="0.25">
      <c r="A280" s="98" t="str">
        <f ca="1">(SUMPRODUCT(MID(0&amp;(LEFT(A279,SUM(LEN(A279)-LEN(SUBSTITUTE(A279,{"0","1","2"},""))))), LARGE(INDEX(ISNUMBER(--MID((LEFT(A279,SUM(LEN(A279)-LEN(SUBSTITUTE(A279,{"0","1","2"},""))))), ROW(INDIRECT("1:"&amp;LEN((LEFT(A279,SUM(LEN(A279)-LEN(SUBSTITUTE(A279,{"0","1","2"},"")))))))), 1)) * ROW(INDIRECT("1:"&amp;LEN((LEFT(A279,SUM(LEN(A279)-LEN(SUBSTITUTE(A279,{"0","1","2"},"")))))))), 0), ROW(INDIRECT("1:"&amp;LEN((LEFT(A279,SUM(LEN(A279)-LEN(SUBSTITUTE(A279,{"0","1","2"},"")))))))))+1, 1) * 10^ROW(INDIRECT("1:"&amp;LEN((LEFT(A279,SUM(LEN(A279)-LEN(SUBSTITUTE(A279,{"0","1","2"},""))))))))/10))*1+1&amp;""&amp;" &amp; "&amp;""&amp;(SUMPRODUCT(MID(0&amp;(--TRIM(RIGHT(SUBSTITUTE(LEFT(A279,_xlfn.AGGREGATE(16,6,FIND({0,1,2,3,4,5,6,7,8,9},A279,ROW(INDIRECT("1:"&amp;LEN(A279)))),1))," ",REPT(" ",LEN(A279))),LEN(A279)))), LARGE(INDEX(ISNUMBER(--MID((--TRIM(RIGHT(SUBSTITUTE(LEFT(A279,_xlfn.AGGREGATE(16,6,FIND({0,1,2,3,4,5,6,7,8,9},A279,ROW(INDIRECT("1:"&amp;LEN(A279)))),1))," ",REPT(" ",LEN(A279))),LEN(A279)))), ROW(INDIRECT("1:"&amp;LEN((--TRIM(RIGHT(SUBSTITUTE(LEFT(A279,_xlfn.AGGREGATE(16,6,FIND({0,1,2,3,4,5,6,7,8,9},A279,ROW(INDIRECT("1:"&amp;LEN(A279)))),1))," ",REPT(" ",LEN(A279))),LEN(A279))))))), 1)) * ROW(INDIRECT("1:"&amp;LEN((--TRIM(RIGHT(SUBSTITUTE(LEFT(A279,_xlfn.AGGREGATE(16,6,FIND({0,1,2,3,4,5,6,7,8,9},A279,ROW(INDIRECT("1:"&amp;LEN(A279)))),1))," ",REPT(" ",LEN(A279))),LEN(A279))))))), 0), ROW(INDIRECT("1:"&amp;LEN((--TRIM(RIGHT(SUBSTITUTE(LEFT(A279,_xlfn.AGGREGATE(16,6,FIND({0,1,2,3,4,5,6,7,8,9},A279,ROW(INDIRECT("1:"&amp;LEN(A279)))),1))," ",REPT(" ",LEN(A279))),LEN(A279))))))))+1, 1) * 10^ROW(INDIRECT("1:"&amp;LEN((--TRIM(RIGHT(SUBSTITUTE(LEFT(A279,_xlfn.AGGREGATE(16,6,FIND({0,1,2,3,4,5,6,7,8,9},A279,ROW(INDIRECT("1:"&amp;LEN(A279)))),1))," ",REPT(" ",LEN(A279))),LEN(A279)))))))/10))*1+1</f>
        <v>503 &amp; 603</v>
      </c>
      <c r="B280" s="98"/>
      <c r="C280" s="69" t="s">
        <v>185</v>
      </c>
      <c r="D280" s="69">
        <f>(28.985+6.15+(0.75*(2.7+1.8+3.2)))*10.764</f>
        <v>440.35523999999992</v>
      </c>
      <c r="E280" s="69">
        <v>0</v>
      </c>
      <c r="F280" s="69">
        <f>D280*(($F$184)+1)+(IF(E280&lt;101,E280,IF(E280&lt;201,E280/2,IF(E280&lt;=301,E280/3,E280/4))))</f>
        <v>638.51509799999985</v>
      </c>
      <c r="G280" s="98" t="str">
        <f t="shared" si="15"/>
        <v>5th &amp; 6th Floor</v>
      </c>
      <c r="H280" s="98"/>
      <c r="I280" s="60"/>
      <c r="J280" s="60"/>
      <c r="K280" s="60"/>
      <c r="L280" s="60"/>
      <c r="M280" s="60"/>
      <c r="N280" s="60"/>
      <c r="O280" s="60"/>
      <c r="P280" s="60"/>
    </row>
    <row r="281" spans="1:16384" s="50" customFormat="1" x14ac:dyDescent="0.25">
      <c r="A281" s="98" t="s">
        <v>194</v>
      </c>
      <c r="B281" s="98"/>
      <c r="C281" s="69" t="s">
        <v>185</v>
      </c>
      <c r="D281" s="69">
        <f>(28.985+6.15+(0.75*(2.7+1.8+3.2)))*10.764</f>
        <v>440.35523999999992</v>
      </c>
      <c r="E281" s="69">
        <v>0</v>
      </c>
      <c r="F281" s="69">
        <f>D281*(($F$184)+1)+(IF(E281&lt;101,E281,IF(E281&lt;201,E281/2,IF(E281&lt;=301,E281/3,E281/4))))</f>
        <v>638.51509799999985</v>
      </c>
      <c r="G281" s="98" t="str">
        <f t="shared" si="15"/>
        <v>5th &amp; 6th Floor</v>
      </c>
      <c r="H281" s="98"/>
      <c r="J281" s="39"/>
    </row>
    <row r="282" spans="1:16384" s="50" customFormat="1" x14ac:dyDescent="0.25">
      <c r="A282" s="171" t="s">
        <v>196</v>
      </c>
      <c r="B282" s="171"/>
      <c r="C282" s="171"/>
      <c r="D282" s="171"/>
      <c r="E282" s="171"/>
      <c r="F282" s="171"/>
      <c r="G282" s="171"/>
      <c r="H282" s="171"/>
      <c r="I282" s="39"/>
      <c r="P282" s="40"/>
    </row>
    <row r="283" spans="1:16384" s="50" customFormat="1" x14ac:dyDescent="0.25">
      <c r="A283" s="145">
        <v>701</v>
      </c>
      <c r="B283" s="146"/>
      <c r="C283" s="49" t="s">
        <v>185</v>
      </c>
      <c r="D283" s="49">
        <f>(27.425+2.974+2.25*0.45+(0.75*(2.75+2.05+2.75)))*10.764</f>
        <v>399.06453599999998</v>
      </c>
      <c r="E283" s="49">
        <v>0</v>
      </c>
      <c r="F283" s="49">
        <f>D283*(($F$184)+1)+(IF(E283&lt;101,E283,IF(E283&lt;201,E283/2,IF(E283&lt;=301,E283/3,E283/4))))</f>
        <v>578.64357719999998</v>
      </c>
      <c r="G283" s="145" t="str">
        <f>A282</f>
        <v>7th Floor</v>
      </c>
      <c r="H283" s="146"/>
      <c r="I283" s="39"/>
    </row>
    <row r="284" spans="1:16384" s="50" customFormat="1" x14ac:dyDescent="0.25">
      <c r="A284" s="145">
        <v>702</v>
      </c>
      <c r="B284" s="146"/>
      <c r="C284" s="49" t="s">
        <v>185</v>
      </c>
      <c r="D284" s="49">
        <f>(28.079+2.925+2.25*0.45+(0.75*(2.75+2.05+2.65)))*10.764</f>
        <v>404.76945599999999</v>
      </c>
      <c r="E284" s="49">
        <v>0</v>
      </c>
      <c r="F284" s="49">
        <f>D284*(($F$184)+1)+(IF(E284&lt;101,E284,IF(E284&lt;201,E284/2,IF(E284&lt;=301,E284/3,E284/4))))</f>
        <v>586.91571119999992</v>
      </c>
      <c r="G284" s="145" t="str">
        <f t="shared" ref="G284:G286" si="16">G283</f>
        <v>7th Floor</v>
      </c>
      <c r="H284" s="146"/>
      <c r="I284" s="51"/>
    </row>
    <row r="285" spans="1:16384" s="50" customFormat="1" x14ac:dyDescent="0.25">
      <c r="A285" s="145">
        <v>703</v>
      </c>
      <c r="B285" s="146"/>
      <c r="C285" s="49" t="s">
        <v>185</v>
      </c>
      <c r="D285" s="49">
        <f>(28.985+6.15+(0.75*(2.7+1.8+3.2)))*10.764</f>
        <v>440.35523999999992</v>
      </c>
      <c r="E285" s="49">
        <v>0</v>
      </c>
      <c r="F285" s="49">
        <f>D285*(($F$184)+1)+(IF(E285&lt;101,E285,IF(E285&lt;201,E285/2,IF(E285&lt;=301,E285/3,E285/4))))</f>
        <v>638.51509799999985</v>
      </c>
      <c r="G285" s="145" t="str">
        <f t="shared" si="16"/>
        <v>7th Floor</v>
      </c>
      <c r="H285" s="146"/>
      <c r="I285" s="39"/>
    </row>
    <row r="286" spans="1:16384" s="50" customFormat="1" x14ac:dyDescent="0.25">
      <c r="A286" s="145">
        <v>704</v>
      </c>
      <c r="B286" s="146"/>
      <c r="C286" s="49" t="s">
        <v>185</v>
      </c>
      <c r="D286" s="49">
        <f>(28.985+6.15+(0.75*(2.7+1.8+3.2)))*10.764</f>
        <v>440.35523999999992</v>
      </c>
      <c r="E286" s="49">
        <v>0</v>
      </c>
      <c r="F286" s="49">
        <f>D286*(($F$184)+1)+(IF(E286&lt;101,E286,IF(E286&lt;201,E286/2,IF(E286&lt;=301,E286/3,E286/4))))</f>
        <v>638.51509799999985</v>
      </c>
      <c r="G286" s="145" t="str">
        <f t="shared" si="16"/>
        <v>7th Floor</v>
      </c>
      <c r="H286" s="146"/>
      <c r="I286" s="39"/>
    </row>
    <row r="287" spans="1:16384" s="50" customFormat="1" x14ac:dyDescent="0.25">
      <c r="A287" s="116" t="s">
        <v>190</v>
      </c>
      <c r="B287" s="116"/>
      <c r="C287" s="116"/>
      <c r="D287" s="116"/>
      <c r="E287" s="116"/>
      <c r="F287" s="116"/>
      <c r="G287" s="116"/>
      <c r="H287" s="116"/>
      <c r="I287" s="39"/>
      <c r="P287" s="40"/>
      <c r="Q287" s="116" t="s">
        <v>74</v>
      </c>
      <c r="R287" s="116"/>
      <c r="S287" s="116"/>
      <c r="T287" s="116"/>
      <c r="U287" s="116"/>
      <c r="V287" s="116"/>
      <c r="W287" s="116"/>
      <c r="X287" s="116"/>
      <c r="Y287" s="116" t="s">
        <v>74</v>
      </c>
      <c r="Z287" s="116"/>
      <c r="AA287" s="116"/>
      <c r="AB287" s="116"/>
      <c r="AC287" s="116"/>
      <c r="AD287" s="116"/>
      <c r="AE287" s="116"/>
      <c r="AF287" s="116"/>
      <c r="AG287" s="116" t="s">
        <v>74</v>
      </c>
      <c r="AH287" s="116"/>
      <c r="AI287" s="116"/>
      <c r="AJ287" s="116"/>
      <c r="AK287" s="116"/>
      <c r="AL287" s="116"/>
      <c r="AM287" s="116"/>
      <c r="AN287" s="116"/>
      <c r="AO287" s="116" t="s">
        <v>74</v>
      </c>
      <c r="AP287" s="116"/>
      <c r="AQ287" s="116"/>
      <c r="AR287" s="116"/>
      <c r="AS287" s="116"/>
      <c r="AT287" s="116"/>
      <c r="AU287" s="116"/>
      <c r="AV287" s="116"/>
      <c r="AW287" s="116" t="s">
        <v>74</v>
      </c>
      <c r="AX287" s="116"/>
      <c r="AY287" s="116"/>
      <c r="AZ287" s="116"/>
      <c r="BA287" s="116"/>
      <c r="BB287" s="116"/>
      <c r="BC287" s="116"/>
      <c r="BD287" s="116"/>
      <c r="BE287" s="116" t="s">
        <v>74</v>
      </c>
      <c r="BF287" s="116"/>
      <c r="BG287" s="116"/>
      <c r="BH287" s="116"/>
      <c r="BI287" s="116"/>
      <c r="BJ287" s="116"/>
      <c r="BK287" s="116"/>
      <c r="BL287" s="116"/>
      <c r="BM287" s="116" t="s">
        <v>74</v>
      </c>
      <c r="BN287" s="116"/>
      <c r="BO287" s="116"/>
      <c r="BP287" s="116"/>
      <c r="BQ287" s="116"/>
      <c r="BR287" s="116"/>
      <c r="BS287" s="116"/>
      <c r="BT287" s="116"/>
      <c r="BU287" s="116" t="s">
        <v>74</v>
      </c>
      <c r="BV287" s="116"/>
      <c r="BW287" s="116"/>
      <c r="BX287" s="116"/>
      <c r="BY287" s="116"/>
      <c r="BZ287" s="116"/>
      <c r="CA287" s="116"/>
      <c r="CB287" s="116"/>
      <c r="CC287" s="116" t="s">
        <v>74</v>
      </c>
      <c r="CD287" s="116"/>
      <c r="CE287" s="116"/>
      <c r="CF287" s="116"/>
      <c r="CG287" s="116"/>
      <c r="CH287" s="116"/>
      <c r="CI287" s="116"/>
      <c r="CJ287" s="116"/>
      <c r="CK287" s="116" t="s">
        <v>74</v>
      </c>
      <c r="CL287" s="116"/>
      <c r="CM287" s="116"/>
      <c r="CN287" s="116"/>
      <c r="CO287" s="116"/>
      <c r="CP287" s="116"/>
      <c r="CQ287" s="116"/>
      <c r="CR287" s="116"/>
      <c r="CS287" s="116" t="s">
        <v>74</v>
      </c>
      <c r="CT287" s="116"/>
      <c r="CU287" s="116"/>
      <c r="CV287" s="116"/>
      <c r="CW287" s="116"/>
      <c r="CX287" s="116"/>
      <c r="CY287" s="116"/>
      <c r="CZ287" s="116"/>
      <c r="DA287" s="116" t="s">
        <v>74</v>
      </c>
      <c r="DB287" s="116"/>
      <c r="DC287" s="116"/>
      <c r="DD287" s="116"/>
      <c r="DE287" s="116"/>
      <c r="DF287" s="116"/>
      <c r="DG287" s="116"/>
      <c r="DH287" s="116"/>
      <c r="DI287" s="116" t="s">
        <v>74</v>
      </c>
      <c r="DJ287" s="116"/>
      <c r="DK287" s="116"/>
      <c r="DL287" s="116"/>
      <c r="DM287" s="116"/>
      <c r="DN287" s="116"/>
      <c r="DO287" s="116"/>
      <c r="DP287" s="116"/>
      <c r="DQ287" s="116" t="s">
        <v>74</v>
      </c>
      <c r="DR287" s="116"/>
      <c r="DS287" s="116"/>
      <c r="DT287" s="116"/>
      <c r="DU287" s="116"/>
      <c r="DV287" s="116"/>
      <c r="DW287" s="116"/>
      <c r="DX287" s="116"/>
      <c r="DY287" s="116" t="s">
        <v>74</v>
      </c>
      <c r="DZ287" s="116"/>
      <c r="EA287" s="116"/>
      <c r="EB287" s="116"/>
      <c r="EC287" s="116"/>
      <c r="ED287" s="116"/>
      <c r="EE287" s="116"/>
      <c r="EF287" s="116"/>
      <c r="EG287" s="116" t="s">
        <v>74</v>
      </c>
      <c r="EH287" s="116"/>
      <c r="EI287" s="116"/>
      <c r="EJ287" s="116"/>
      <c r="EK287" s="116"/>
      <c r="EL287" s="116"/>
      <c r="EM287" s="116"/>
      <c r="EN287" s="116"/>
      <c r="EO287" s="116" t="s">
        <v>74</v>
      </c>
      <c r="EP287" s="116"/>
      <c r="EQ287" s="116"/>
      <c r="ER287" s="116"/>
      <c r="ES287" s="116"/>
      <c r="ET287" s="116"/>
      <c r="EU287" s="116"/>
      <c r="EV287" s="116"/>
      <c r="EW287" s="116" t="s">
        <v>74</v>
      </c>
      <c r="EX287" s="116"/>
      <c r="EY287" s="116"/>
      <c r="EZ287" s="116"/>
      <c r="FA287" s="116"/>
      <c r="FB287" s="116"/>
      <c r="FC287" s="116"/>
      <c r="FD287" s="116"/>
      <c r="FE287" s="116" t="s">
        <v>74</v>
      </c>
      <c r="FF287" s="116"/>
      <c r="FG287" s="116"/>
      <c r="FH287" s="116"/>
      <c r="FI287" s="116"/>
      <c r="FJ287" s="116"/>
      <c r="FK287" s="116"/>
      <c r="FL287" s="116"/>
      <c r="FM287" s="116" t="s">
        <v>74</v>
      </c>
      <c r="FN287" s="116"/>
      <c r="FO287" s="116"/>
      <c r="FP287" s="116"/>
      <c r="FQ287" s="116"/>
      <c r="FR287" s="116"/>
      <c r="FS287" s="116"/>
      <c r="FT287" s="116"/>
      <c r="FU287" s="116" t="s">
        <v>74</v>
      </c>
      <c r="FV287" s="116"/>
      <c r="FW287" s="116"/>
      <c r="FX287" s="116"/>
      <c r="FY287" s="116"/>
      <c r="FZ287" s="116"/>
      <c r="GA287" s="116"/>
      <c r="GB287" s="116"/>
      <c r="GC287" s="116" t="s">
        <v>74</v>
      </c>
      <c r="GD287" s="116"/>
      <c r="GE287" s="116"/>
      <c r="GF287" s="116"/>
      <c r="GG287" s="116"/>
      <c r="GH287" s="116"/>
      <c r="GI287" s="116"/>
      <c r="GJ287" s="116"/>
      <c r="GK287" s="116" t="s">
        <v>74</v>
      </c>
      <c r="GL287" s="116"/>
      <c r="GM287" s="116"/>
      <c r="GN287" s="116"/>
      <c r="GO287" s="116"/>
      <c r="GP287" s="116"/>
      <c r="GQ287" s="116"/>
      <c r="GR287" s="116"/>
      <c r="GS287" s="116" t="s">
        <v>74</v>
      </c>
      <c r="GT287" s="116"/>
      <c r="GU287" s="116"/>
      <c r="GV287" s="116"/>
      <c r="GW287" s="116"/>
      <c r="GX287" s="116"/>
      <c r="GY287" s="116"/>
      <c r="GZ287" s="116"/>
      <c r="HA287" s="116" t="s">
        <v>74</v>
      </c>
      <c r="HB287" s="116"/>
      <c r="HC287" s="116"/>
      <c r="HD287" s="116"/>
      <c r="HE287" s="116"/>
      <c r="HF287" s="116"/>
      <c r="HG287" s="116"/>
      <c r="HH287" s="116"/>
      <c r="HI287" s="116" t="s">
        <v>74</v>
      </c>
      <c r="HJ287" s="116"/>
      <c r="HK287" s="116"/>
      <c r="HL287" s="116"/>
      <c r="HM287" s="116"/>
      <c r="HN287" s="116"/>
      <c r="HO287" s="116"/>
      <c r="HP287" s="116"/>
      <c r="HQ287" s="116" t="s">
        <v>74</v>
      </c>
      <c r="HR287" s="116"/>
      <c r="HS287" s="116"/>
      <c r="HT287" s="116"/>
      <c r="HU287" s="116"/>
      <c r="HV287" s="116"/>
      <c r="HW287" s="116"/>
      <c r="HX287" s="116"/>
      <c r="HY287" s="116" t="s">
        <v>74</v>
      </c>
      <c r="HZ287" s="116"/>
      <c r="IA287" s="116"/>
      <c r="IB287" s="116"/>
      <c r="IC287" s="116"/>
      <c r="ID287" s="116"/>
      <c r="IE287" s="116"/>
      <c r="IF287" s="116"/>
      <c r="IG287" s="116" t="s">
        <v>74</v>
      </c>
      <c r="IH287" s="116"/>
      <c r="II287" s="116"/>
      <c r="IJ287" s="116"/>
      <c r="IK287" s="116"/>
      <c r="IL287" s="116"/>
      <c r="IM287" s="116"/>
      <c r="IN287" s="116"/>
      <c r="IO287" s="116" t="s">
        <v>74</v>
      </c>
      <c r="IP287" s="116"/>
      <c r="IQ287" s="116"/>
      <c r="IR287" s="116"/>
      <c r="IS287" s="116"/>
      <c r="IT287" s="116"/>
      <c r="IU287" s="116"/>
      <c r="IV287" s="116"/>
      <c r="IW287" s="116" t="s">
        <v>74</v>
      </c>
      <c r="IX287" s="116"/>
      <c r="IY287" s="116"/>
      <c r="IZ287" s="116"/>
      <c r="JA287" s="116"/>
      <c r="JB287" s="116"/>
      <c r="JC287" s="116"/>
      <c r="JD287" s="116"/>
      <c r="JE287" s="116" t="s">
        <v>74</v>
      </c>
      <c r="JF287" s="116"/>
      <c r="JG287" s="116"/>
      <c r="JH287" s="116"/>
      <c r="JI287" s="116"/>
      <c r="JJ287" s="116"/>
      <c r="JK287" s="116"/>
      <c r="JL287" s="116"/>
      <c r="JM287" s="116" t="s">
        <v>74</v>
      </c>
      <c r="JN287" s="116"/>
      <c r="JO287" s="116"/>
      <c r="JP287" s="116"/>
      <c r="JQ287" s="116"/>
      <c r="JR287" s="116"/>
      <c r="JS287" s="116"/>
      <c r="JT287" s="116"/>
      <c r="JU287" s="116" t="s">
        <v>74</v>
      </c>
      <c r="JV287" s="116"/>
      <c r="JW287" s="116"/>
      <c r="JX287" s="116"/>
      <c r="JY287" s="116"/>
      <c r="JZ287" s="116"/>
      <c r="KA287" s="116"/>
      <c r="KB287" s="116"/>
      <c r="KC287" s="116" t="s">
        <v>74</v>
      </c>
      <c r="KD287" s="116"/>
      <c r="KE287" s="116"/>
      <c r="KF287" s="116"/>
      <c r="KG287" s="116"/>
      <c r="KH287" s="116"/>
      <c r="KI287" s="116"/>
      <c r="KJ287" s="116"/>
      <c r="KK287" s="116" t="s">
        <v>74</v>
      </c>
      <c r="KL287" s="116"/>
      <c r="KM287" s="116"/>
      <c r="KN287" s="116"/>
      <c r="KO287" s="116"/>
      <c r="KP287" s="116"/>
      <c r="KQ287" s="116"/>
      <c r="KR287" s="116"/>
      <c r="KS287" s="116" t="s">
        <v>74</v>
      </c>
      <c r="KT287" s="116"/>
      <c r="KU287" s="116"/>
      <c r="KV287" s="116"/>
      <c r="KW287" s="116"/>
      <c r="KX287" s="116"/>
      <c r="KY287" s="116"/>
      <c r="KZ287" s="116"/>
      <c r="LA287" s="116" t="s">
        <v>74</v>
      </c>
      <c r="LB287" s="116"/>
      <c r="LC287" s="116"/>
      <c r="LD287" s="116"/>
      <c r="LE287" s="116"/>
      <c r="LF287" s="116"/>
      <c r="LG287" s="116"/>
      <c r="LH287" s="116"/>
      <c r="LI287" s="116" t="s">
        <v>74</v>
      </c>
      <c r="LJ287" s="116"/>
      <c r="LK287" s="116"/>
      <c r="LL287" s="116"/>
      <c r="LM287" s="116"/>
      <c r="LN287" s="116"/>
      <c r="LO287" s="116"/>
      <c r="LP287" s="116"/>
      <c r="LQ287" s="116" t="s">
        <v>74</v>
      </c>
      <c r="LR287" s="116"/>
      <c r="LS287" s="116"/>
      <c r="LT287" s="116"/>
      <c r="LU287" s="116"/>
      <c r="LV287" s="116"/>
      <c r="LW287" s="116"/>
      <c r="LX287" s="116"/>
      <c r="LY287" s="116" t="s">
        <v>74</v>
      </c>
      <c r="LZ287" s="116"/>
      <c r="MA287" s="116"/>
      <c r="MB287" s="116"/>
      <c r="MC287" s="116"/>
      <c r="MD287" s="116"/>
      <c r="ME287" s="116"/>
      <c r="MF287" s="116"/>
      <c r="MG287" s="116" t="s">
        <v>74</v>
      </c>
      <c r="MH287" s="116"/>
      <c r="MI287" s="116"/>
      <c r="MJ287" s="116"/>
      <c r="MK287" s="116"/>
      <c r="ML287" s="116"/>
      <c r="MM287" s="116"/>
      <c r="MN287" s="116"/>
      <c r="MO287" s="116" t="s">
        <v>74</v>
      </c>
      <c r="MP287" s="116"/>
      <c r="MQ287" s="116"/>
      <c r="MR287" s="116"/>
      <c r="MS287" s="116"/>
      <c r="MT287" s="116"/>
      <c r="MU287" s="116"/>
      <c r="MV287" s="116"/>
      <c r="MW287" s="116" t="s">
        <v>74</v>
      </c>
      <c r="MX287" s="116"/>
      <c r="MY287" s="116"/>
      <c r="MZ287" s="116"/>
      <c r="NA287" s="116"/>
      <c r="NB287" s="116"/>
      <c r="NC287" s="116"/>
      <c r="ND287" s="116"/>
      <c r="NE287" s="116" t="s">
        <v>74</v>
      </c>
      <c r="NF287" s="116"/>
      <c r="NG287" s="116"/>
      <c r="NH287" s="116"/>
      <c r="NI287" s="116"/>
      <c r="NJ287" s="116"/>
      <c r="NK287" s="116"/>
      <c r="NL287" s="116"/>
      <c r="NM287" s="116" t="s">
        <v>74</v>
      </c>
      <c r="NN287" s="116"/>
      <c r="NO287" s="116"/>
      <c r="NP287" s="116"/>
      <c r="NQ287" s="116"/>
      <c r="NR287" s="116"/>
      <c r="NS287" s="116"/>
      <c r="NT287" s="116"/>
      <c r="NU287" s="116" t="s">
        <v>74</v>
      </c>
      <c r="NV287" s="116"/>
      <c r="NW287" s="116"/>
      <c r="NX287" s="116"/>
      <c r="NY287" s="116"/>
      <c r="NZ287" s="116"/>
      <c r="OA287" s="116"/>
      <c r="OB287" s="116"/>
      <c r="OC287" s="116" t="s">
        <v>74</v>
      </c>
      <c r="OD287" s="116"/>
      <c r="OE287" s="116"/>
      <c r="OF287" s="116"/>
      <c r="OG287" s="116"/>
      <c r="OH287" s="116"/>
      <c r="OI287" s="116"/>
      <c r="OJ287" s="116"/>
      <c r="OK287" s="116" t="s">
        <v>74</v>
      </c>
      <c r="OL287" s="116"/>
      <c r="OM287" s="116"/>
      <c r="ON287" s="116"/>
      <c r="OO287" s="116"/>
      <c r="OP287" s="116"/>
      <c r="OQ287" s="116"/>
      <c r="OR287" s="116"/>
      <c r="OS287" s="116" t="s">
        <v>74</v>
      </c>
      <c r="OT287" s="116"/>
      <c r="OU287" s="116"/>
      <c r="OV287" s="116"/>
      <c r="OW287" s="116"/>
      <c r="OX287" s="116"/>
      <c r="OY287" s="116"/>
      <c r="OZ287" s="116"/>
      <c r="PA287" s="116" t="s">
        <v>74</v>
      </c>
      <c r="PB287" s="116"/>
      <c r="PC287" s="116"/>
      <c r="PD287" s="116"/>
      <c r="PE287" s="116"/>
      <c r="PF287" s="116"/>
      <c r="PG287" s="116"/>
      <c r="PH287" s="116"/>
      <c r="PI287" s="116" t="s">
        <v>74</v>
      </c>
      <c r="PJ287" s="116"/>
      <c r="PK287" s="116"/>
      <c r="PL287" s="116"/>
      <c r="PM287" s="116"/>
      <c r="PN287" s="116"/>
      <c r="PO287" s="116"/>
      <c r="PP287" s="116"/>
      <c r="PQ287" s="116" t="s">
        <v>74</v>
      </c>
      <c r="PR287" s="116"/>
      <c r="PS287" s="116"/>
      <c r="PT287" s="116"/>
      <c r="PU287" s="116"/>
      <c r="PV287" s="116"/>
      <c r="PW287" s="116"/>
      <c r="PX287" s="116"/>
      <c r="PY287" s="116" t="s">
        <v>74</v>
      </c>
      <c r="PZ287" s="116"/>
      <c r="QA287" s="116"/>
      <c r="QB287" s="116"/>
      <c r="QC287" s="116"/>
      <c r="QD287" s="116"/>
      <c r="QE287" s="116"/>
      <c r="QF287" s="116"/>
      <c r="QG287" s="116" t="s">
        <v>74</v>
      </c>
      <c r="QH287" s="116"/>
      <c r="QI287" s="116"/>
      <c r="QJ287" s="116"/>
      <c r="QK287" s="116"/>
      <c r="QL287" s="116"/>
      <c r="QM287" s="116"/>
      <c r="QN287" s="116"/>
      <c r="QO287" s="116" t="s">
        <v>74</v>
      </c>
      <c r="QP287" s="116"/>
      <c r="QQ287" s="116"/>
      <c r="QR287" s="116"/>
      <c r="QS287" s="116"/>
      <c r="QT287" s="116"/>
      <c r="QU287" s="116"/>
      <c r="QV287" s="116"/>
      <c r="QW287" s="116" t="s">
        <v>74</v>
      </c>
      <c r="QX287" s="116"/>
      <c r="QY287" s="116"/>
      <c r="QZ287" s="116"/>
      <c r="RA287" s="116"/>
      <c r="RB287" s="116"/>
      <c r="RC287" s="116"/>
      <c r="RD287" s="116"/>
      <c r="RE287" s="116" t="s">
        <v>74</v>
      </c>
      <c r="RF287" s="116"/>
      <c r="RG287" s="116"/>
      <c r="RH287" s="116"/>
      <c r="RI287" s="116"/>
      <c r="RJ287" s="116"/>
      <c r="RK287" s="116"/>
      <c r="RL287" s="116"/>
      <c r="RM287" s="116" t="s">
        <v>74</v>
      </c>
      <c r="RN287" s="116"/>
      <c r="RO287" s="116"/>
      <c r="RP287" s="116"/>
      <c r="RQ287" s="116"/>
      <c r="RR287" s="116"/>
      <c r="RS287" s="116"/>
      <c r="RT287" s="116"/>
      <c r="RU287" s="116" t="s">
        <v>74</v>
      </c>
      <c r="RV287" s="116"/>
      <c r="RW287" s="116"/>
      <c r="RX287" s="116"/>
      <c r="RY287" s="116"/>
      <c r="RZ287" s="116"/>
      <c r="SA287" s="116"/>
      <c r="SB287" s="116"/>
      <c r="SC287" s="116" t="s">
        <v>74</v>
      </c>
      <c r="SD287" s="116"/>
      <c r="SE287" s="116"/>
      <c r="SF287" s="116"/>
      <c r="SG287" s="116"/>
      <c r="SH287" s="116"/>
      <c r="SI287" s="116"/>
      <c r="SJ287" s="116"/>
      <c r="SK287" s="116" t="s">
        <v>74</v>
      </c>
      <c r="SL287" s="116"/>
      <c r="SM287" s="116"/>
      <c r="SN287" s="116"/>
      <c r="SO287" s="116"/>
      <c r="SP287" s="116"/>
      <c r="SQ287" s="116"/>
      <c r="SR287" s="116"/>
      <c r="SS287" s="116" t="s">
        <v>74</v>
      </c>
      <c r="ST287" s="116"/>
      <c r="SU287" s="116"/>
      <c r="SV287" s="116"/>
      <c r="SW287" s="116"/>
      <c r="SX287" s="116"/>
      <c r="SY287" s="116"/>
      <c r="SZ287" s="116"/>
      <c r="TA287" s="116" t="s">
        <v>74</v>
      </c>
      <c r="TB287" s="116"/>
      <c r="TC287" s="116"/>
      <c r="TD287" s="116"/>
      <c r="TE287" s="116"/>
      <c r="TF287" s="116"/>
      <c r="TG287" s="116"/>
      <c r="TH287" s="116"/>
      <c r="TI287" s="116" t="s">
        <v>74</v>
      </c>
      <c r="TJ287" s="116"/>
      <c r="TK287" s="116"/>
      <c r="TL287" s="116"/>
      <c r="TM287" s="116"/>
      <c r="TN287" s="116"/>
      <c r="TO287" s="116"/>
      <c r="TP287" s="116"/>
      <c r="TQ287" s="116" t="s">
        <v>74</v>
      </c>
      <c r="TR287" s="116"/>
      <c r="TS287" s="116"/>
      <c r="TT287" s="116"/>
      <c r="TU287" s="116"/>
      <c r="TV287" s="116"/>
      <c r="TW287" s="116"/>
      <c r="TX287" s="116"/>
      <c r="TY287" s="116" t="s">
        <v>74</v>
      </c>
      <c r="TZ287" s="116"/>
      <c r="UA287" s="116"/>
      <c r="UB287" s="116"/>
      <c r="UC287" s="116"/>
      <c r="UD287" s="116"/>
      <c r="UE287" s="116"/>
      <c r="UF287" s="116"/>
      <c r="UG287" s="116" t="s">
        <v>74</v>
      </c>
      <c r="UH287" s="116"/>
      <c r="UI287" s="116"/>
      <c r="UJ287" s="116"/>
      <c r="UK287" s="116"/>
      <c r="UL287" s="116"/>
      <c r="UM287" s="116"/>
      <c r="UN287" s="116"/>
      <c r="UO287" s="116" t="s">
        <v>74</v>
      </c>
      <c r="UP287" s="116"/>
      <c r="UQ287" s="116"/>
      <c r="UR287" s="116"/>
      <c r="US287" s="116"/>
      <c r="UT287" s="116"/>
      <c r="UU287" s="116"/>
      <c r="UV287" s="116"/>
      <c r="UW287" s="116" t="s">
        <v>74</v>
      </c>
      <c r="UX287" s="116"/>
      <c r="UY287" s="116"/>
      <c r="UZ287" s="116"/>
      <c r="VA287" s="116"/>
      <c r="VB287" s="116"/>
      <c r="VC287" s="116"/>
      <c r="VD287" s="116"/>
      <c r="VE287" s="116" t="s">
        <v>74</v>
      </c>
      <c r="VF287" s="116"/>
      <c r="VG287" s="116"/>
      <c r="VH287" s="116"/>
      <c r="VI287" s="116"/>
      <c r="VJ287" s="116"/>
      <c r="VK287" s="116"/>
      <c r="VL287" s="116"/>
      <c r="VM287" s="116" t="s">
        <v>74</v>
      </c>
      <c r="VN287" s="116"/>
      <c r="VO287" s="116"/>
      <c r="VP287" s="116"/>
      <c r="VQ287" s="116"/>
      <c r="VR287" s="116"/>
      <c r="VS287" s="116"/>
      <c r="VT287" s="116"/>
      <c r="VU287" s="116" t="s">
        <v>74</v>
      </c>
      <c r="VV287" s="116"/>
      <c r="VW287" s="116"/>
      <c r="VX287" s="116"/>
      <c r="VY287" s="116"/>
      <c r="VZ287" s="116"/>
      <c r="WA287" s="116"/>
      <c r="WB287" s="116"/>
      <c r="WC287" s="116" t="s">
        <v>74</v>
      </c>
      <c r="WD287" s="116"/>
      <c r="WE287" s="116"/>
      <c r="WF287" s="116"/>
      <c r="WG287" s="116"/>
      <c r="WH287" s="116"/>
      <c r="WI287" s="116"/>
      <c r="WJ287" s="116"/>
      <c r="WK287" s="116" t="s">
        <v>74</v>
      </c>
      <c r="WL287" s="116"/>
      <c r="WM287" s="116"/>
      <c r="WN287" s="116"/>
      <c r="WO287" s="116"/>
      <c r="WP287" s="116"/>
      <c r="WQ287" s="116"/>
      <c r="WR287" s="116"/>
      <c r="WS287" s="116" t="s">
        <v>74</v>
      </c>
      <c r="WT287" s="116"/>
      <c r="WU287" s="116"/>
      <c r="WV287" s="116"/>
      <c r="WW287" s="116"/>
      <c r="WX287" s="116"/>
      <c r="WY287" s="116"/>
      <c r="WZ287" s="116"/>
      <c r="XA287" s="116" t="s">
        <v>74</v>
      </c>
      <c r="XB287" s="116"/>
      <c r="XC287" s="116"/>
      <c r="XD287" s="116"/>
      <c r="XE287" s="116"/>
      <c r="XF287" s="116"/>
      <c r="XG287" s="116"/>
      <c r="XH287" s="116"/>
      <c r="XI287" s="116" t="s">
        <v>74</v>
      </c>
      <c r="XJ287" s="116"/>
      <c r="XK287" s="116"/>
      <c r="XL287" s="116"/>
      <c r="XM287" s="116"/>
      <c r="XN287" s="116"/>
      <c r="XO287" s="116"/>
      <c r="XP287" s="116"/>
      <c r="XQ287" s="116" t="s">
        <v>74</v>
      </c>
      <c r="XR287" s="116"/>
      <c r="XS287" s="116"/>
      <c r="XT287" s="116"/>
      <c r="XU287" s="116"/>
      <c r="XV287" s="116"/>
      <c r="XW287" s="116"/>
      <c r="XX287" s="116"/>
      <c r="XY287" s="116" t="s">
        <v>74</v>
      </c>
      <c r="XZ287" s="116"/>
      <c r="YA287" s="116"/>
      <c r="YB287" s="116"/>
      <c r="YC287" s="116"/>
      <c r="YD287" s="116"/>
      <c r="YE287" s="116"/>
      <c r="YF287" s="116"/>
      <c r="YG287" s="116" t="s">
        <v>74</v>
      </c>
      <c r="YH287" s="116"/>
      <c r="YI287" s="116"/>
      <c r="YJ287" s="116"/>
      <c r="YK287" s="116"/>
      <c r="YL287" s="116"/>
      <c r="YM287" s="116"/>
      <c r="YN287" s="116"/>
      <c r="YO287" s="116" t="s">
        <v>74</v>
      </c>
      <c r="YP287" s="116"/>
      <c r="YQ287" s="116"/>
      <c r="YR287" s="116"/>
      <c r="YS287" s="116"/>
      <c r="YT287" s="116"/>
      <c r="YU287" s="116"/>
      <c r="YV287" s="116"/>
      <c r="YW287" s="116" t="s">
        <v>74</v>
      </c>
      <c r="YX287" s="116"/>
      <c r="YY287" s="116"/>
      <c r="YZ287" s="116"/>
      <c r="ZA287" s="116"/>
      <c r="ZB287" s="116"/>
      <c r="ZC287" s="116"/>
      <c r="ZD287" s="116"/>
      <c r="ZE287" s="116" t="s">
        <v>74</v>
      </c>
      <c r="ZF287" s="116"/>
      <c r="ZG287" s="116"/>
      <c r="ZH287" s="116"/>
      <c r="ZI287" s="116"/>
      <c r="ZJ287" s="116"/>
      <c r="ZK287" s="116"/>
      <c r="ZL287" s="116"/>
      <c r="ZM287" s="116" t="s">
        <v>74</v>
      </c>
      <c r="ZN287" s="116"/>
      <c r="ZO287" s="116"/>
      <c r="ZP287" s="116"/>
      <c r="ZQ287" s="116"/>
      <c r="ZR287" s="116"/>
      <c r="ZS287" s="116"/>
      <c r="ZT287" s="116"/>
      <c r="ZU287" s="116" t="s">
        <v>74</v>
      </c>
      <c r="ZV287" s="116"/>
      <c r="ZW287" s="116"/>
      <c r="ZX287" s="116"/>
      <c r="ZY287" s="116"/>
      <c r="ZZ287" s="116"/>
      <c r="AAA287" s="116"/>
      <c r="AAB287" s="116"/>
      <c r="AAC287" s="116" t="s">
        <v>74</v>
      </c>
      <c r="AAD287" s="116"/>
      <c r="AAE287" s="116"/>
      <c r="AAF287" s="116"/>
      <c r="AAG287" s="116"/>
      <c r="AAH287" s="116"/>
      <c r="AAI287" s="116"/>
      <c r="AAJ287" s="116"/>
      <c r="AAK287" s="116" t="s">
        <v>74</v>
      </c>
      <c r="AAL287" s="116"/>
      <c r="AAM287" s="116"/>
      <c r="AAN287" s="116"/>
      <c r="AAO287" s="116"/>
      <c r="AAP287" s="116"/>
      <c r="AAQ287" s="116"/>
      <c r="AAR287" s="116"/>
      <c r="AAS287" s="116" t="s">
        <v>74</v>
      </c>
      <c r="AAT287" s="116"/>
      <c r="AAU287" s="116"/>
      <c r="AAV287" s="116"/>
      <c r="AAW287" s="116"/>
      <c r="AAX287" s="116"/>
      <c r="AAY287" s="116"/>
      <c r="AAZ287" s="116"/>
      <c r="ABA287" s="116" t="s">
        <v>74</v>
      </c>
      <c r="ABB287" s="116"/>
      <c r="ABC287" s="116"/>
      <c r="ABD287" s="116"/>
      <c r="ABE287" s="116"/>
      <c r="ABF287" s="116"/>
      <c r="ABG287" s="116"/>
      <c r="ABH287" s="116"/>
      <c r="ABI287" s="116" t="s">
        <v>74</v>
      </c>
      <c r="ABJ287" s="116"/>
      <c r="ABK287" s="116"/>
      <c r="ABL287" s="116"/>
      <c r="ABM287" s="116"/>
      <c r="ABN287" s="116"/>
      <c r="ABO287" s="116"/>
      <c r="ABP287" s="116"/>
      <c r="ABQ287" s="116" t="s">
        <v>74</v>
      </c>
      <c r="ABR287" s="116"/>
      <c r="ABS287" s="116"/>
      <c r="ABT287" s="116"/>
      <c r="ABU287" s="116"/>
      <c r="ABV287" s="116"/>
      <c r="ABW287" s="116"/>
      <c r="ABX287" s="116"/>
      <c r="ABY287" s="116" t="s">
        <v>74</v>
      </c>
      <c r="ABZ287" s="116"/>
      <c r="ACA287" s="116"/>
      <c r="ACB287" s="116"/>
      <c r="ACC287" s="116"/>
      <c r="ACD287" s="116"/>
      <c r="ACE287" s="116"/>
      <c r="ACF287" s="116"/>
      <c r="ACG287" s="116" t="s">
        <v>74</v>
      </c>
      <c r="ACH287" s="116"/>
      <c r="ACI287" s="116"/>
      <c r="ACJ287" s="116"/>
      <c r="ACK287" s="116"/>
      <c r="ACL287" s="116"/>
      <c r="ACM287" s="116"/>
      <c r="ACN287" s="116"/>
      <c r="ACO287" s="116" t="s">
        <v>74</v>
      </c>
      <c r="ACP287" s="116"/>
      <c r="ACQ287" s="116"/>
      <c r="ACR287" s="116"/>
      <c r="ACS287" s="116"/>
      <c r="ACT287" s="116"/>
      <c r="ACU287" s="116"/>
      <c r="ACV287" s="116"/>
      <c r="ACW287" s="116" t="s">
        <v>74</v>
      </c>
      <c r="ACX287" s="116"/>
      <c r="ACY287" s="116"/>
      <c r="ACZ287" s="116"/>
      <c r="ADA287" s="116"/>
      <c r="ADB287" s="116"/>
      <c r="ADC287" s="116"/>
      <c r="ADD287" s="116"/>
      <c r="ADE287" s="116" t="s">
        <v>74</v>
      </c>
      <c r="ADF287" s="116"/>
      <c r="ADG287" s="116"/>
      <c r="ADH287" s="116"/>
      <c r="ADI287" s="116"/>
      <c r="ADJ287" s="116"/>
      <c r="ADK287" s="116"/>
      <c r="ADL287" s="116"/>
      <c r="ADM287" s="116" t="s">
        <v>74</v>
      </c>
      <c r="ADN287" s="116"/>
      <c r="ADO287" s="116"/>
      <c r="ADP287" s="116"/>
      <c r="ADQ287" s="116"/>
      <c r="ADR287" s="116"/>
      <c r="ADS287" s="116"/>
      <c r="ADT287" s="116"/>
      <c r="ADU287" s="116" t="s">
        <v>74</v>
      </c>
      <c r="ADV287" s="116"/>
      <c r="ADW287" s="116"/>
      <c r="ADX287" s="116"/>
      <c r="ADY287" s="116"/>
      <c r="ADZ287" s="116"/>
      <c r="AEA287" s="116"/>
      <c r="AEB287" s="116"/>
      <c r="AEC287" s="116" t="s">
        <v>74</v>
      </c>
      <c r="AED287" s="116"/>
      <c r="AEE287" s="116"/>
      <c r="AEF287" s="116"/>
      <c r="AEG287" s="116"/>
      <c r="AEH287" s="116"/>
      <c r="AEI287" s="116"/>
      <c r="AEJ287" s="116"/>
      <c r="AEK287" s="116" t="s">
        <v>74</v>
      </c>
      <c r="AEL287" s="116"/>
      <c r="AEM287" s="116"/>
      <c r="AEN287" s="116"/>
      <c r="AEO287" s="116"/>
      <c r="AEP287" s="116"/>
      <c r="AEQ287" s="116"/>
      <c r="AER287" s="116"/>
      <c r="AES287" s="116" t="s">
        <v>74</v>
      </c>
      <c r="AET287" s="116"/>
      <c r="AEU287" s="116"/>
      <c r="AEV287" s="116"/>
      <c r="AEW287" s="116"/>
      <c r="AEX287" s="116"/>
      <c r="AEY287" s="116"/>
      <c r="AEZ287" s="116"/>
      <c r="AFA287" s="116" t="s">
        <v>74</v>
      </c>
      <c r="AFB287" s="116"/>
      <c r="AFC287" s="116"/>
      <c r="AFD287" s="116"/>
      <c r="AFE287" s="116"/>
      <c r="AFF287" s="116"/>
      <c r="AFG287" s="116"/>
      <c r="AFH287" s="116"/>
      <c r="AFI287" s="116" t="s">
        <v>74</v>
      </c>
      <c r="AFJ287" s="116"/>
      <c r="AFK287" s="116"/>
      <c r="AFL287" s="116"/>
      <c r="AFM287" s="116"/>
      <c r="AFN287" s="116"/>
      <c r="AFO287" s="116"/>
      <c r="AFP287" s="116"/>
      <c r="AFQ287" s="116" t="s">
        <v>74</v>
      </c>
      <c r="AFR287" s="116"/>
      <c r="AFS287" s="116"/>
      <c r="AFT287" s="116"/>
      <c r="AFU287" s="116"/>
      <c r="AFV287" s="116"/>
      <c r="AFW287" s="116"/>
      <c r="AFX287" s="116"/>
      <c r="AFY287" s="116" t="s">
        <v>74</v>
      </c>
      <c r="AFZ287" s="116"/>
      <c r="AGA287" s="116"/>
      <c r="AGB287" s="116"/>
      <c r="AGC287" s="116"/>
      <c r="AGD287" s="116"/>
      <c r="AGE287" s="116"/>
      <c r="AGF287" s="116"/>
      <c r="AGG287" s="116" t="s">
        <v>74</v>
      </c>
      <c r="AGH287" s="116"/>
      <c r="AGI287" s="116"/>
      <c r="AGJ287" s="116"/>
      <c r="AGK287" s="116"/>
      <c r="AGL287" s="116"/>
      <c r="AGM287" s="116"/>
      <c r="AGN287" s="116"/>
      <c r="AGO287" s="116" t="s">
        <v>74</v>
      </c>
      <c r="AGP287" s="116"/>
      <c r="AGQ287" s="116"/>
      <c r="AGR287" s="116"/>
      <c r="AGS287" s="116"/>
      <c r="AGT287" s="116"/>
      <c r="AGU287" s="116"/>
      <c r="AGV287" s="116"/>
      <c r="AGW287" s="116" t="s">
        <v>74</v>
      </c>
      <c r="AGX287" s="116"/>
      <c r="AGY287" s="116"/>
      <c r="AGZ287" s="116"/>
      <c r="AHA287" s="116"/>
      <c r="AHB287" s="116"/>
      <c r="AHC287" s="116"/>
      <c r="AHD287" s="116"/>
      <c r="AHE287" s="116" t="s">
        <v>74</v>
      </c>
      <c r="AHF287" s="116"/>
      <c r="AHG287" s="116"/>
      <c r="AHH287" s="116"/>
      <c r="AHI287" s="116"/>
      <c r="AHJ287" s="116"/>
      <c r="AHK287" s="116"/>
      <c r="AHL287" s="116"/>
      <c r="AHM287" s="116" t="s">
        <v>74</v>
      </c>
      <c r="AHN287" s="116"/>
      <c r="AHO287" s="116"/>
      <c r="AHP287" s="116"/>
      <c r="AHQ287" s="116"/>
      <c r="AHR287" s="116"/>
      <c r="AHS287" s="116"/>
      <c r="AHT287" s="116"/>
      <c r="AHU287" s="116" t="s">
        <v>74</v>
      </c>
      <c r="AHV287" s="116"/>
      <c r="AHW287" s="116"/>
      <c r="AHX287" s="116"/>
      <c r="AHY287" s="116"/>
      <c r="AHZ287" s="116"/>
      <c r="AIA287" s="116"/>
      <c r="AIB287" s="116"/>
      <c r="AIC287" s="116" t="s">
        <v>74</v>
      </c>
      <c r="AID287" s="116"/>
      <c r="AIE287" s="116"/>
      <c r="AIF287" s="116"/>
      <c r="AIG287" s="116"/>
      <c r="AIH287" s="116"/>
      <c r="AII287" s="116"/>
      <c r="AIJ287" s="116"/>
      <c r="AIK287" s="116" t="s">
        <v>74</v>
      </c>
      <c r="AIL287" s="116"/>
      <c r="AIM287" s="116"/>
      <c r="AIN287" s="116"/>
      <c r="AIO287" s="116"/>
      <c r="AIP287" s="116"/>
      <c r="AIQ287" s="116"/>
      <c r="AIR287" s="116"/>
      <c r="AIS287" s="116" t="s">
        <v>74</v>
      </c>
      <c r="AIT287" s="116"/>
      <c r="AIU287" s="116"/>
      <c r="AIV287" s="116"/>
      <c r="AIW287" s="116"/>
      <c r="AIX287" s="116"/>
      <c r="AIY287" s="116"/>
      <c r="AIZ287" s="116"/>
      <c r="AJA287" s="116" t="s">
        <v>74</v>
      </c>
      <c r="AJB287" s="116"/>
      <c r="AJC287" s="116"/>
      <c r="AJD287" s="116"/>
      <c r="AJE287" s="116"/>
      <c r="AJF287" s="116"/>
      <c r="AJG287" s="116"/>
      <c r="AJH287" s="116"/>
      <c r="AJI287" s="116" t="s">
        <v>74</v>
      </c>
      <c r="AJJ287" s="116"/>
      <c r="AJK287" s="116"/>
      <c r="AJL287" s="116"/>
      <c r="AJM287" s="116"/>
      <c r="AJN287" s="116"/>
      <c r="AJO287" s="116"/>
      <c r="AJP287" s="116"/>
      <c r="AJQ287" s="116" t="s">
        <v>74</v>
      </c>
      <c r="AJR287" s="116"/>
      <c r="AJS287" s="116"/>
      <c r="AJT287" s="116"/>
      <c r="AJU287" s="116"/>
      <c r="AJV287" s="116"/>
      <c r="AJW287" s="116"/>
      <c r="AJX287" s="116"/>
      <c r="AJY287" s="116" t="s">
        <v>74</v>
      </c>
      <c r="AJZ287" s="116"/>
      <c r="AKA287" s="116"/>
      <c r="AKB287" s="116"/>
      <c r="AKC287" s="116"/>
      <c r="AKD287" s="116"/>
      <c r="AKE287" s="116"/>
      <c r="AKF287" s="116"/>
      <c r="AKG287" s="116" t="s">
        <v>74</v>
      </c>
      <c r="AKH287" s="116"/>
      <c r="AKI287" s="116"/>
      <c r="AKJ287" s="116"/>
      <c r="AKK287" s="116"/>
      <c r="AKL287" s="116"/>
      <c r="AKM287" s="116"/>
      <c r="AKN287" s="116"/>
      <c r="AKO287" s="116" t="s">
        <v>74</v>
      </c>
      <c r="AKP287" s="116"/>
      <c r="AKQ287" s="116"/>
      <c r="AKR287" s="116"/>
      <c r="AKS287" s="116"/>
      <c r="AKT287" s="116"/>
      <c r="AKU287" s="116"/>
      <c r="AKV287" s="116"/>
      <c r="AKW287" s="116" t="s">
        <v>74</v>
      </c>
      <c r="AKX287" s="116"/>
      <c r="AKY287" s="116"/>
      <c r="AKZ287" s="116"/>
      <c r="ALA287" s="116"/>
      <c r="ALB287" s="116"/>
      <c r="ALC287" s="116"/>
      <c r="ALD287" s="116"/>
      <c r="ALE287" s="116" t="s">
        <v>74</v>
      </c>
      <c r="ALF287" s="116"/>
      <c r="ALG287" s="116"/>
      <c r="ALH287" s="116"/>
      <c r="ALI287" s="116"/>
      <c r="ALJ287" s="116"/>
      <c r="ALK287" s="116"/>
      <c r="ALL287" s="116"/>
      <c r="ALM287" s="116" t="s">
        <v>74</v>
      </c>
      <c r="ALN287" s="116"/>
      <c r="ALO287" s="116"/>
      <c r="ALP287" s="116"/>
      <c r="ALQ287" s="116"/>
      <c r="ALR287" s="116"/>
      <c r="ALS287" s="116"/>
      <c r="ALT287" s="116"/>
      <c r="ALU287" s="116" t="s">
        <v>74</v>
      </c>
      <c r="ALV287" s="116"/>
      <c r="ALW287" s="116"/>
      <c r="ALX287" s="116"/>
      <c r="ALY287" s="116"/>
      <c r="ALZ287" s="116"/>
      <c r="AMA287" s="116"/>
      <c r="AMB287" s="116"/>
      <c r="AMC287" s="116" t="s">
        <v>74</v>
      </c>
      <c r="AMD287" s="116"/>
      <c r="AME287" s="116"/>
      <c r="AMF287" s="116"/>
      <c r="AMG287" s="116"/>
      <c r="AMH287" s="116"/>
      <c r="AMI287" s="116"/>
      <c r="AMJ287" s="116"/>
      <c r="AMK287" s="116" t="s">
        <v>74</v>
      </c>
      <c r="AML287" s="116"/>
      <c r="AMM287" s="116"/>
      <c r="AMN287" s="116"/>
      <c r="AMO287" s="116"/>
      <c r="AMP287" s="116"/>
      <c r="AMQ287" s="116"/>
      <c r="AMR287" s="116"/>
      <c r="AMS287" s="116" t="s">
        <v>74</v>
      </c>
      <c r="AMT287" s="116"/>
      <c r="AMU287" s="116"/>
      <c r="AMV287" s="116"/>
      <c r="AMW287" s="116"/>
      <c r="AMX287" s="116"/>
      <c r="AMY287" s="116"/>
      <c r="AMZ287" s="116"/>
      <c r="ANA287" s="116" t="s">
        <v>74</v>
      </c>
      <c r="ANB287" s="116"/>
      <c r="ANC287" s="116"/>
      <c r="AND287" s="116"/>
      <c r="ANE287" s="116"/>
      <c r="ANF287" s="116"/>
      <c r="ANG287" s="116"/>
      <c r="ANH287" s="116"/>
      <c r="ANI287" s="116" t="s">
        <v>74</v>
      </c>
      <c r="ANJ287" s="116"/>
      <c r="ANK287" s="116"/>
      <c r="ANL287" s="116"/>
      <c r="ANM287" s="116"/>
      <c r="ANN287" s="116"/>
      <c r="ANO287" s="116"/>
      <c r="ANP287" s="116"/>
      <c r="ANQ287" s="116" t="s">
        <v>74</v>
      </c>
      <c r="ANR287" s="116"/>
      <c r="ANS287" s="116"/>
      <c r="ANT287" s="116"/>
      <c r="ANU287" s="116"/>
      <c r="ANV287" s="116"/>
      <c r="ANW287" s="116"/>
      <c r="ANX287" s="116"/>
      <c r="ANY287" s="116" t="s">
        <v>74</v>
      </c>
      <c r="ANZ287" s="116"/>
      <c r="AOA287" s="116"/>
      <c r="AOB287" s="116"/>
      <c r="AOC287" s="116"/>
      <c r="AOD287" s="116"/>
      <c r="AOE287" s="116"/>
      <c r="AOF287" s="116"/>
      <c r="AOG287" s="116" t="s">
        <v>74</v>
      </c>
      <c r="AOH287" s="116"/>
      <c r="AOI287" s="116"/>
      <c r="AOJ287" s="116"/>
      <c r="AOK287" s="116"/>
      <c r="AOL287" s="116"/>
      <c r="AOM287" s="116"/>
      <c r="AON287" s="116"/>
      <c r="AOO287" s="116" t="s">
        <v>74</v>
      </c>
      <c r="AOP287" s="116"/>
      <c r="AOQ287" s="116"/>
      <c r="AOR287" s="116"/>
      <c r="AOS287" s="116"/>
      <c r="AOT287" s="116"/>
      <c r="AOU287" s="116"/>
      <c r="AOV287" s="116"/>
      <c r="AOW287" s="116" t="s">
        <v>74</v>
      </c>
      <c r="AOX287" s="116"/>
      <c r="AOY287" s="116"/>
      <c r="AOZ287" s="116"/>
      <c r="APA287" s="116"/>
      <c r="APB287" s="116"/>
      <c r="APC287" s="116"/>
      <c r="APD287" s="116"/>
      <c r="APE287" s="116" t="s">
        <v>74</v>
      </c>
      <c r="APF287" s="116"/>
      <c r="APG287" s="116"/>
      <c r="APH287" s="116"/>
      <c r="API287" s="116"/>
      <c r="APJ287" s="116"/>
      <c r="APK287" s="116"/>
      <c r="APL287" s="116"/>
      <c r="APM287" s="116" t="s">
        <v>74</v>
      </c>
      <c r="APN287" s="116"/>
      <c r="APO287" s="116"/>
      <c r="APP287" s="116"/>
      <c r="APQ287" s="116"/>
      <c r="APR287" s="116"/>
      <c r="APS287" s="116"/>
      <c r="APT287" s="116"/>
      <c r="APU287" s="116" t="s">
        <v>74</v>
      </c>
      <c r="APV287" s="116"/>
      <c r="APW287" s="116"/>
      <c r="APX287" s="116"/>
      <c r="APY287" s="116"/>
      <c r="APZ287" s="116"/>
      <c r="AQA287" s="116"/>
      <c r="AQB287" s="116"/>
      <c r="AQC287" s="116" t="s">
        <v>74</v>
      </c>
      <c r="AQD287" s="116"/>
      <c r="AQE287" s="116"/>
      <c r="AQF287" s="116"/>
      <c r="AQG287" s="116"/>
      <c r="AQH287" s="116"/>
      <c r="AQI287" s="116"/>
      <c r="AQJ287" s="116"/>
      <c r="AQK287" s="116" t="s">
        <v>74</v>
      </c>
      <c r="AQL287" s="116"/>
      <c r="AQM287" s="116"/>
      <c r="AQN287" s="116"/>
      <c r="AQO287" s="116"/>
      <c r="AQP287" s="116"/>
      <c r="AQQ287" s="116"/>
      <c r="AQR287" s="116"/>
      <c r="AQS287" s="116" t="s">
        <v>74</v>
      </c>
      <c r="AQT287" s="116"/>
      <c r="AQU287" s="116"/>
      <c r="AQV287" s="116"/>
      <c r="AQW287" s="116"/>
      <c r="AQX287" s="116"/>
      <c r="AQY287" s="116"/>
      <c r="AQZ287" s="116"/>
      <c r="ARA287" s="116" t="s">
        <v>74</v>
      </c>
      <c r="ARB287" s="116"/>
      <c r="ARC287" s="116"/>
      <c r="ARD287" s="116"/>
      <c r="ARE287" s="116"/>
      <c r="ARF287" s="116"/>
      <c r="ARG287" s="116"/>
      <c r="ARH287" s="116"/>
      <c r="ARI287" s="116" t="s">
        <v>74</v>
      </c>
      <c r="ARJ287" s="116"/>
      <c r="ARK287" s="116"/>
      <c r="ARL287" s="116"/>
      <c r="ARM287" s="116"/>
      <c r="ARN287" s="116"/>
      <c r="ARO287" s="116"/>
      <c r="ARP287" s="116"/>
      <c r="ARQ287" s="116" t="s">
        <v>74</v>
      </c>
      <c r="ARR287" s="116"/>
      <c r="ARS287" s="116"/>
      <c r="ART287" s="116"/>
      <c r="ARU287" s="116"/>
      <c r="ARV287" s="116"/>
      <c r="ARW287" s="116"/>
      <c r="ARX287" s="116"/>
      <c r="ARY287" s="116" t="s">
        <v>74</v>
      </c>
      <c r="ARZ287" s="116"/>
      <c r="ASA287" s="116"/>
      <c r="ASB287" s="116"/>
      <c r="ASC287" s="116"/>
      <c r="ASD287" s="116"/>
      <c r="ASE287" s="116"/>
      <c r="ASF287" s="116"/>
      <c r="ASG287" s="116" t="s">
        <v>74</v>
      </c>
      <c r="ASH287" s="116"/>
      <c r="ASI287" s="116"/>
      <c r="ASJ287" s="116"/>
      <c r="ASK287" s="116"/>
      <c r="ASL287" s="116"/>
      <c r="ASM287" s="116"/>
      <c r="ASN287" s="116"/>
      <c r="ASO287" s="116" t="s">
        <v>74</v>
      </c>
      <c r="ASP287" s="116"/>
      <c r="ASQ287" s="116"/>
      <c r="ASR287" s="116"/>
      <c r="ASS287" s="116"/>
      <c r="AST287" s="116"/>
      <c r="ASU287" s="116"/>
      <c r="ASV287" s="116"/>
      <c r="ASW287" s="116" t="s">
        <v>74</v>
      </c>
      <c r="ASX287" s="116"/>
      <c r="ASY287" s="116"/>
      <c r="ASZ287" s="116"/>
      <c r="ATA287" s="116"/>
      <c r="ATB287" s="116"/>
      <c r="ATC287" s="116"/>
      <c r="ATD287" s="116"/>
      <c r="ATE287" s="116" t="s">
        <v>74</v>
      </c>
      <c r="ATF287" s="116"/>
      <c r="ATG287" s="116"/>
      <c r="ATH287" s="116"/>
      <c r="ATI287" s="116"/>
      <c r="ATJ287" s="116"/>
      <c r="ATK287" s="116"/>
      <c r="ATL287" s="116"/>
      <c r="ATM287" s="116" t="s">
        <v>74</v>
      </c>
      <c r="ATN287" s="116"/>
      <c r="ATO287" s="116"/>
      <c r="ATP287" s="116"/>
      <c r="ATQ287" s="116"/>
      <c r="ATR287" s="116"/>
      <c r="ATS287" s="116"/>
      <c r="ATT287" s="116"/>
      <c r="ATU287" s="116" t="s">
        <v>74</v>
      </c>
      <c r="ATV287" s="116"/>
      <c r="ATW287" s="116"/>
      <c r="ATX287" s="116"/>
      <c r="ATY287" s="116"/>
      <c r="ATZ287" s="116"/>
      <c r="AUA287" s="116"/>
      <c r="AUB287" s="116"/>
      <c r="AUC287" s="116" t="s">
        <v>74</v>
      </c>
      <c r="AUD287" s="116"/>
      <c r="AUE287" s="116"/>
      <c r="AUF287" s="116"/>
      <c r="AUG287" s="116"/>
      <c r="AUH287" s="116"/>
      <c r="AUI287" s="116"/>
      <c r="AUJ287" s="116"/>
      <c r="AUK287" s="116" t="s">
        <v>74</v>
      </c>
      <c r="AUL287" s="116"/>
      <c r="AUM287" s="116"/>
      <c r="AUN287" s="116"/>
      <c r="AUO287" s="116"/>
      <c r="AUP287" s="116"/>
      <c r="AUQ287" s="116"/>
      <c r="AUR287" s="116"/>
      <c r="AUS287" s="116" t="s">
        <v>74</v>
      </c>
      <c r="AUT287" s="116"/>
      <c r="AUU287" s="116"/>
      <c r="AUV287" s="116"/>
      <c r="AUW287" s="116"/>
      <c r="AUX287" s="116"/>
      <c r="AUY287" s="116"/>
      <c r="AUZ287" s="116"/>
      <c r="AVA287" s="116" t="s">
        <v>74</v>
      </c>
      <c r="AVB287" s="116"/>
      <c r="AVC287" s="116"/>
      <c r="AVD287" s="116"/>
      <c r="AVE287" s="116"/>
      <c r="AVF287" s="116"/>
      <c r="AVG287" s="116"/>
      <c r="AVH287" s="116"/>
      <c r="AVI287" s="116" t="s">
        <v>74</v>
      </c>
      <c r="AVJ287" s="116"/>
      <c r="AVK287" s="116"/>
      <c r="AVL287" s="116"/>
      <c r="AVM287" s="116"/>
      <c r="AVN287" s="116"/>
      <c r="AVO287" s="116"/>
      <c r="AVP287" s="116"/>
      <c r="AVQ287" s="116" t="s">
        <v>74</v>
      </c>
      <c r="AVR287" s="116"/>
      <c r="AVS287" s="116"/>
      <c r="AVT287" s="116"/>
      <c r="AVU287" s="116"/>
      <c r="AVV287" s="116"/>
      <c r="AVW287" s="116"/>
      <c r="AVX287" s="116"/>
      <c r="AVY287" s="116" t="s">
        <v>74</v>
      </c>
      <c r="AVZ287" s="116"/>
      <c r="AWA287" s="116"/>
      <c r="AWB287" s="116"/>
      <c r="AWC287" s="116"/>
      <c r="AWD287" s="116"/>
      <c r="AWE287" s="116"/>
      <c r="AWF287" s="116"/>
      <c r="AWG287" s="116" t="s">
        <v>74</v>
      </c>
      <c r="AWH287" s="116"/>
      <c r="AWI287" s="116"/>
      <c r="AWJ287" s="116"/>
      <c r="AWK287" s="116"/>
      <c r="AWL287" s="116"/>
      <c r="AWM287" s="116"/>
      <c r="AWN287" s="116"/>
      <c r="AWO287" s="116" t="s">
        <v>74</v>
      </c>
      <c r="AWP287" s="116"/>
      <c r="AWQ287" s="116"/>
      <c r="AWR287" s="116"/>
      <c r="AWS287" s="116"/>
      <c r="AWT287" s="116"/>
      <c r="AWU287" s="116"/>
      <c r="AWV287" s="116"/>
      <c r="AWW287" s="116" t="s">
        <v>74</v>
      </c>
      <c r="AWX287" s="116"/>
      <c r="AWY287" s="116"/>
      <c r="AWZ287" s="116"/>
      <c r="AXA287" s="116"/>
      <c r="AXB287" s="116"/>
      <c r="AXC287" s="116"/>
      <c r="AXD287" s="116"/>
      <c r="AXE287" s="116" t="s">
        <v>74</v>
      </c>
      <c r="AXF287" s="116"/>
      <c r="AXG287" s="116"/>
      <c r="AXH287" s="116"/>
      <c r="AXI287" s="116"/>
      <c r="AXJ287" s="116"/>
      <c r="AXK287" s="116"/>
      <c r="AXL287" s="116"/>
      <c r="AXM287" s="116" t="s">
        <v>74</v>
      </c>
      <c r="AXN287" s="116"/>
      <c r="AXO287" s="116"/>
      <c r="AXP287" s="116"/>
      <c r="AXQ287" s="116"/>
      <c r="AXR287" s="116"/>
      <c r="AXS287" s="116"/>
      <c r="AXT287" s="116"/>
      <c r="AXU287" s="116" t="s">
        <v>74</v>
      </c>
      <c r="AXV287" s="116"/>
      <c r="AXW287" s="116"/>
      <c r="AXX287" s="116"/>
      <c r="AXY287" s="116"/>
      <c r="AXZ287" s="116"/>
      <c r="AYA287" s="116"/>
      <c r="AYB287" s="116"/>
      <c r="AYC287" s="116" t="s">
        <v>74</v>
      </c>
      <c r="AYD287" s="116"/>
      <c r="AYE287" s="116"/>
      <c r="AYF287" s="116"/>
      <c r="AYG287" s="116"/>
      <c r="AYH287" s="116"/>
      <c r="AYI287" s="116"/>
      <c r="AYJ287" s="116"/>
      <c r="AYK287" s="116" t="s">
        <v>74</v>
      </c>
      <c r="AYL287" s="116"/>
      <c r="AYM287" s="116"/>
      <c r="AYN287" s="116"/>
      <c r="AYO287" s="116"/>
      <c r="AYP287" s="116"/>
      <c r="AYQ287" s="116"/>
      <c r="AYR287" s="116"/>
      <c r="AYS287" s="116" t="s">
        <v>74</v>
      </c>
      <c r="AYT287" s="116"/>
      <c r="AYU287" s="116"/>
      <c r="AYV287" s="116"/>
      <c r="AYW287" s="116"/>
      <c r="AYX287" s="116"/>
      <c r="AYY287" s="116"/>
      <c r="AYZ287" s="116"/>
      <c r="AZA287" s="116" t="s">
        <v>74</v>
      </c>
      <c r="AZB287" s="116"/>
      <c r="AZC287" s="116"/>
      <c r="AZD287" s="116"/>
      <c r="AZE287" s="116"/>
      <c r="AZF287" s="116"/>
      <c r="AZG287" s="116"/>
      <c r="AZH287" s="116"/>
      <c r="AZI287" s="116" t="s">
        <v>74</v>
      </c>
      <c r="AZJ287" s="116"/>
      <c r="AZK287" s="116"/>
      <c r="AZL287" s="116"/>
      <c r="AZM287" s="116"/>
      <c r="AZN287" s="116"/>
      <c r="AZO287" s="116"/>
      <c r="AZP287" s="116"/>
      <c r="AZQ287" s="116" t="s">
        <v>74</v>
      </c>
      <c r="AZR287" s="116"/>
      <c r="AZS287" s="116"/>
      <c r="AZT287" s="116"/>
      <c r="AZU287" s="116"/>
      <c r="AZV287" s="116"/>
      <c r="AZW287" s="116"/>
      <c r="AZX287" s="116"/>
      <c r="AZY287" s="116" t="s">
        <v>74</v>
      </c>
      <c r="AZZ287" s="116"/>
      <c r="BAA287" s="116"/>
      <c r="BAB287" s="116"/>
      <c r="BAC287" s="116"/>
      <c r="BAD287" s="116"/>
      <c r="BAE287" s="116"/>
      <c r="BAF287" s="116"/>
      <c r="BAG287" s="116" t="s">
        <v>74</v>
      </c>
      <c r="BAH287" s="116"/>
      <c r="BAI287" s="116"/>
      <c r="BAJ287" s="116"/>
      <c r="BAK287" s="116"/>
      <c r="BAL287" s="116"/>
      <c r="BAM287" s="116"/>
      <c r="BAN287" s="116"/>
      <c r="BAO287" s="116" t="s">
        <v>74</v>
      </c>
      <c r="BAP287" s="116"/>
      <c r="BAQ287" s="116"/>
      <c r="BAR287" s="116"/>
      <c r="BAS287" s="116"/>
      <c r="BAT287" s="116"/>
      <c r="BAU287" s="116"/>
      <c r="BAV287" s="116"/>
      <c r="BAW287" s="116" t="s">
        <v>74</v>
      </c>
      <c r="BAX287" s="116"/>
      <c r="BAY287" s="116"/>
      <c r="BAZ287" s="116"/>
      <c r="BBA287" s="116"/>
      <c r="BBB287" s="116"/>
      <c r="BBC287" s="116"/>
      <c r="BBD287" s="116"/>
      <c r="BBE287" s="116" t="s">
        <v>74</v>
      </c>
      <c r="BBF287" s="116"/>
      <c r="BBG287" s="116"/>
      <c r="BBH287" s="116"/>
      <c r="BBI287" s="116"/>
      <c r="BBJ287" s="116"/>
      <c r="BBK287" s="116"/>
      <c r="BBL287" s="116"/>
      <c r="BBM287" s="116" t="s">
        <v>74</v>
      </c>
      <c r="BBN287" s="116"/>
      <c r="BBO287" s="116"/>
      <c r="BBP287" s="116"/>
      <c r="BBQ287" s="116"/>
      <c r="BBR287" s="116"/>
      <c r="BBS287" s="116"/>
      <c r="BBT287" s="116"/>
      <c r="BBU287" s="116" t="s">
        <v>74</v>
      </c>
      <c r="BBV287" s="116"/>
      <c r="BBW287" s="116"/>
      <c r="BBX287" s="116"/>
      <c r="BBY287" s="116"/>
      <c r="BBZ287" s="116"/>
      <c r="BCA287" s="116"/>
      <c r="BCB287" s="116"/>
      <c r="BCC287" s="116" t="s">
        <v>74</v>
      </c>
      <c r="BCD287" s="116"/>
      <c r="BCE287" s="116"/>
      <c r="BCF287" s="116"/>
      <c r="BCG287" s="116"/>
      <c r="BCH287" s="116"/>
      <c r="BCI287" s="116"/>
      <c r="BCJ287" s="116"/>
      <c r="BCK287" s="116" t="s">
        <v>74</v>
      </c>
      <c r="BCL287" s="116"/>
      <c r="BCM287" s="116"/>
      <c r="BCN287" s="116"/>
      <c r="BCO287" s="116"/>
      <c r="BCP287" s="116"/>
      <c r="BCQ287" s="116"/>
      <c r="BCR287" s="116"/>
      <c r="BCS287" s="116" t="s">
        <v>74</v>
      </c>
      <c r="BCT287" s="116"/>
      <c r="BCU287" s="116"/>
      <c r="BCV287" s="116"/>
      <c r="BCW287" s="116"/>
      <c r="BCX287" s="116"/>
      <c r="BCY287" s="116"/>
      <c r="BCZ287" s="116"/>
      <c r="BDA287" s="116" t="s">
        <v>74</v>
      </c>
      <c r="BDB287" s="116"/>
      <c r="BDC287" s="116"/>
      <c r="BDD287" s="116"/>
      <c r="BDE287" s="116"/>
      <c r="BDF287" s="116"/>
      <c r="BDG287" s="116"/>
      <c r="BDH287" s="116"/>
      <c r="BDI287" s="116" t="s">
        <v>74</v>
      </c>
      <c r="BDJ287" s="116"/>
      <c r="BDK287" s="116"/>
      <c r="BDL287" s="116"/>
      <c r="BDM287" s="116"/>
      <c r="BDN287" s="116"/>
      <c r="BDO287" s="116"/>
      <c r="BDP287" s="116"/>
      <c r="BDQ287" s="116" t="s">
        <v>74</v>
      </c>
      <c r="BDR287" s="116"/>
      <c r="BDS287" s="116"/>
      <c r="BDT287" s="116"/>
      <c r="BDU287" s="116"/>
      <c r="BDV287" s="116"/>
      <c r="BDW287" s="116"/>
      <c r="BDX287" s="116"/>
      <c r="BDY287" s="116" t="s">
        <v>74</v>
      </c>
      <c r="BDZ287" s="116"/>
      <c r="BEA287" s="116"/>
      <c r="BEB287" s="116"/>
      <c r="BEC287" s="116"/>
      <c r="BED287" s="116"/>
      <c r="BEE287" s="116"/>
      <c r="BEF287" s="116"/>
      <c r="BEG287" s="116" t="s">
        <v>74</v>
      </c>
      <c r="BEH287" s="116"/>
      <c r="BEI287" s="116"/>
      <c r="BEJ287" s="116"/>
      <c r="BEK287" s="116"/>
      <c r="BEL287" s="116"/>
      <c r="BEM287" s="116"/>
      <c r="BEN287" s="116"/>
      <c r="BEO287" s="116" t="s">
        <v>74</v>
      </c>
      <c r="BEP287" s="116"/>
      <c r="BEQ287" s="116"/>
      <c r="BER287" s="116"/>
      <c r="BES287" s="116"/>
      <c r="BET287" s="116"/>
      <c r="BEU287" s="116"/>
      <c r="BEV287" s="116"/>
      <c r="BEW287" s="116" t="s">
        <v>74</v>
      </c>
      <c r="BEX287" s="116"/>
      <c r="BEY287" s="116"/>
      <c r="BEZ287" s="116"/>
      <c r="BFA287" s="116"/>
      <c r="BFB287" s="116"/>
      <c r="BFC287" s="116"/>
      <c r="BFD287" s="116"/>
      <c r="BFE287" s="116" t="s">
        <v>74</v>
      </c>
      <c r="BFF287" s="116"/>
      <c r="BFG287" s="116"/>
      <c r="BFH287" s="116"/>
      <c r="BFI287" s="116"/>
      <c r="BFJ287" s="116"/>
      <c r="BFK287" s="116"/>
      <c r="BFL287" s="116"/>
      <c r="BFM287" s="116" t="s">
        <v>74</v>
      </c>
      <c r="BFN287" s="116"/>
      <c r="BFO287" s="116"/>
      <c r="BFP287" s="116"/>
      <c r="BFQ287" s="116"/>
      <c r="BFR287" s="116"/>
      <c r="BFS287" s="116"/>
      <c r="BFT287" s="116"/>
      <c r="BFU287" s="116" t="s">
        <v>74</v>
      </c>
      <c r="BFV287" s="116"/>
      <c r="BFW287" s="116"/>
      <c r="BFX287" s="116"/>
      <c r="BFY287" s="116"/>
      <c r="BFZ287" s="116"/>
      <c r="BGA287" s="116"/>
      <c r="BGB287" s="116"/>
      <c r="BGC287" s="116" t="s">
        <v>74</v>
      </c>
      <c r="BGD287" s="116"/>
      <c r="BGE287" s="116"/>
      <c r="BGF287" s="116"/>
      <c r="BGG287" s="116"/>
      <c r="BGH287" s="116"/>
      <c r="BGI287" s="116"/>
      <c r="BGJ287" s="116"/>
      <c r="BGK287" s="116" t="s">
        <v>74</v>
      </c>
      <c r="BGL287" s="116"/>
      <c r="BGM287" s="116"/>
      <c r="BGN287" s="116"/>
      <c r="BGO287" s="116"/>
      <c r="BGP287" s="116"/>
      <c r="BGQ287" s="116"/>
      <c r="BGR287" s="116"/>
      <c r="BGS287" s="116" t="s">
        <v>74</v>
      </c>
      <c r="BGT287" s="116"/>
      <c r="BGU287" s="116"/>
      <c r="BGV287" s="116"/>
      <c r="BGW287" s="116"/>
      <c r="BGX287" s="116"/>
      <c r="BGY287" s="116"/>
      <c r="BGZ287" s="116"/>
      <c r="BHA287" s="116" t="s">
        <v>74</v>
      </c>
      <c r="BHB287" s="116"/>
      <c r="BHC287" s="116"/>
      <c r="BHD287" s="116"/>
      <c r="BHE287" s="116"/>
      <c r="BHF287" s="116"/>
      <c r="BHG287" s="116"/>
      <c r="BHH287" s="116"/>
      <c r="BHI287" s="116" t="s">
        <v>74</v>
      </c>
      <c r="BHJ287" s="116"/>
      <c r="BHK287" s="116"/>
      <c r="BHL287" s="116"/>
      <c r="BHM287" s="116"/>
      <c r="BHN287" s="116"/>
      <c r="BHO287" s="116"/>
      <c r="BHP287" s="116"/>
      <c r="BHQ287" s="116" t="s">
        <v>74</v>
      </c>
      <c r="BHR287" s="116"/>
      <c r="BHS287" s="116"/>
      <c r="BHT287" s="116"/>
      <c r="BHU287" s="116"/>
      <c r="BHV287" s="116"/>
      <c r="BHW287" s="116"/>
      <c r="BHX287" s="116"/>
      <c r="BHY287" s="116" t="s">
        <v>74</v>
      </c>
      <c r="BHZ287" s="116"/>
      <c r="BIA287" s="116"/>
      <c r="BIB287" s="116"/>
      <c r="BIC287" s="116"/>
      <c r="BID287" s="116"/>
      <c r="BIE287" s="116"/>
      <c r="BIF287" s="116"/>
      <c r="BIG287" s="116" t="s">
        <v>74</v>
      </c>
      <c r="BIH287" s="116"/>
      <c r="BII287" s="116"/>
      <c r="BIJ287" s="116"/>
      <c r="BIK287" s="116"/>
      <c r="BIL287" s="116"/>
      <c r="BIM287" s="116"/>
      <c r="BIN287" s="116"/>
      <c r="BIO287" s="116" t="s">
        <v>74</v>
      </c>
      <c r="BIP287" s="116"/>
      <c r="BIQ287" s="116"/>
      <c r="BIR287" s="116"/>
      <c r="BIS287" s="116"/>
      <c r="BIT287" s="116"/>
      <c r="BIU287" s="116"/>
      <c r="BIV287" s="116"/>
      <c r="BIW287" s="116" t="s">
        <v>74</v>
      </c>
      <c r="BIX287" s="116"/>
      <c r="BIY287" s="116"/>
      <c r="BIZ287" s="116"/>
      <c r="BJA287" s="116"/>
      <c r="BJB287" s="116"/>
      <c r="BJC287" s="116"/>
      <c r="BJD287" s="116"/>
      <c r="BJE287" s="116" t="s">
        <v>74</v>
      </c>
      <c r="BJF287" s="116"/>
      <c r="BJG287" s="116"/>
      <c r="BJH287" s="116"/>
      <c r="BJI287" s="116"/>
      <c r="BJJ287" s="116"/>
      <c r="BJK287" s="116"/>
      <c r="BJL287" s="116"/>
      <c r="BJM287" s="116" t="s">
        <v>74</v>
      </c>
      <c r="BJN287" s="116"/>
      <c r="BJO287" s="116"/>
      <c r="BJP287" s="116"/>
      <c r="BJQ287" s="116"/>
      <c r="BJR287" s="116"/>
      <c r="BJS287" s="116"/>
      <c r="BJT287" s="116"/>
      <c r="BJU287" s="116" t="s">
        <v>74</v>
      </c>
      <c r="BJV287" s="116"/>
      <c r="BJW287" s="116"/>
      <c r="BJX287" s="116"/>
      <c r="BJY287" s="116"/>
      <c r="BJZ287" s="116"/>
      <c r="BKA287" s="116"/>
      <c r="BKB287" s="116"/>
      <c r="BKC287" s="116" t="s">
        <v>74</v>
      </c>
      <c r="BKD287" s="116"/>
      <c r="BKE287" s="116"/>
      <c r="BKF287" s="116"/>
      <c r="BKG287" s="116"/>
      <c r="BKH287" s="116"/>
      <c r="BKI287" s="116"/>
      <c r="BKJ287" s="116"/>
      <c r="BKK287" s="116" t="s">
        <v>74</v>
      </c>
      <c r="BKL287" s="116"/>
      <c r="BKM287" s="116"/>
      <c r="BKN287" s="116"/>
      <c r="BKO287" s="116"/>
      <c r="BKP287" s="116"/>
      <c r="BKQ287" s="116"/>
      <c r="BKR287" s="116"/>
      <c r="BKS287" s="116" t="s">
        <v>74</v>
      </c>
      <c r="BKT287" s="116"/>
      <c r="BKU287" s="116"/>
      <c r="BKV287" s="116"/>
      <c r="BKW287" s="116"/>
      <c r="BKX287" s="116"/>
      <c r="BKY287" s="116"/>
      <c r="BKZ287" s="116"/>
      <c r="BLA287" s="116" t="s">
        <v>74</v>
      </c>
      <c r="BLB287" s="116"/>
      <c r="BLC287" s="116"/>
      <c r="BLD287" s="116"/>
      <c r="BLE287" s="116"/>
      <c r="BLF287" s="116"/>
      <c r="BLG287" s="116"/>
      <c r="BLH287" s="116"/>
      <c r="BLI287" s="116" t="s">
        <v>74</v>
      </c>
      <c r="BLJ287" s="116"/>
      <c r="BLK287" s="116"/>
      <c r="BLL287" s="116"/>
      <c r="BLM287" s="116"/>
      <c r="BLN287" s="116"/>
      <c r="BLO287" s="116"/>
      <c r="BLP287" s="116"/>
      <c r="BLQ287" s="116" t="s">
        <v>74</v>
      </c>
      <c r="BLR287" s="116"/>
      <c r="BLS287" s="116"/>
      <c r="BLT287" s="116"/>
      <c r="BLU287" s="116"/>
      <c r="BLV287" s="116"/>
      <c r="BLW287" s="116"/>
      <c r="BLX287" s="116"/>
      <c r="BLY287" s="116" t="s">
        <v>74</v>
      </c>
      <c r="BLZ287" s="116"/>
      <c r="BMA287" s="116"/>
      <c r="BMB287" s="116"/>
      <c r="BMC287" s="116"/>
      <c r="BMD287" s="116"/>
      <c r="BME287" s="116"/>
      <c r="BMF287" s="116"/>
      <c r="BMG287" s="116" t="s">
        <v>74</v>
      </c>
      <c r="BMH287" s="116"/>
      <c r="BMI287" s="116"/>
      <c r="BMJ287" s="116"/>
      <c r="BMK287" s="116"/>
      <c r="BML287" s="116"/>
      <c r="BMM287" s="116"/>
      <c r="BMN287" s="116"/>
      <c r="BMO287" s="116" t="s">
        <v>74</v>
      </c>
      <c r="BMP287" s="116"/>
      <c r="BMQ287" s="116"/>
      <c r="BMR287" s="116"/>
      <c r="BMS287" s="116"/>
      <c r="BMT287" s="116"/>
      <c r="BMU287" s="116"/>
      <c r="BMV287" s="116"/>
      <c r="BMW287" s="116" t="s">
        <v>74</v>
      </c>
      <c r="BMX287" s="116"/>
      <c r="BMY287" s="116"/>
      <c r="BMZ287" s="116"/>
      <c r="BNA287" s="116"/>
      <c r="BNB287" s="116"/>
      <c r="BNC287" s="116"/>
      <c r="BND287" s="116"/>
      <c r="BNE287" s="116" t="s">
        <v>74</v>
      </c>
      <c r="BNF287" s="116"/>
      <c r="BNG287" s="116"/>
      <c r="BNH287" s="116"/>
      <c r="BNI287" s="116"/>
      <c r="BNJ287" s="116"/>
      <c r="BNK287" s="116"/>
      <c r="BNL287" s="116"/>
      <c r="BNM287" s="116" t="s">
        <v>74</v>
      </c>
      <c r="BNN287" s="116"/>
      <c r="BNO287" s="116"/>
      <c r="BNP287" s="116"/>
      <c r="BNQ287" s="116"/>
      <c r="BNR287" s="116"/>
      <c r="BNS287" s="116"/>
      <c r="BNT287" s="116"/>
      <c r="BNU287" s="116" t="s">
        <v>74</v>
      </c>
      <c r="BNV287" s="116"/>
      <c r="BNW287" s="116"/>
      <c r="BNX287" s="116"/>
      <c r="BNY287" s="116"/>
      <c r="BNZ287" s="116"/>
      <c r="BOA287" s="116"/>
      <c r="BOB287" s="116"/>
      <c r="BOC287" s="116" t="s">
        <v>74</v>
      </c>
      <c r="BOD287" s="116"/>
      <c r="BOE287" s="116"/>
      <c r="BOF287" s="116"/>
      <c r="BOG287" s="116"/>
      <c r="BOH287" s="116"/>
      <c r="BOI287" s="116"/>
      <c r="BOJ287" s="116"/>
      <c r="BOK287" s="116" t="s">
        <v>74</v>
      </c>
      <c r="BOL287" s="116"/>
      <c r="BOM287" s="116"/>
      <c r="BON287" s="116"/>
      <c r="BOO287" s="116"/>
      <c r="BOP287" s="116"/>
      <c r="BOQ287" s="116"/>
      <c r="BOR287" s="116"/>
      <c r="BOS287" s="116" t="s">
        <v>74</v>
      </c>
      <c r="BOT287" s="116"/>
      <c r="BOU287" s="116"/>
      <c r="BOV287" s="116"/>
      <c r="BOW287" s="116"/>
      <c r="BOX287" s="116"/>
      <c r="BOY287" s="116"/>
      <c r="BOZ287" s="116"/>
      <c r="BPA287" s="116" t="s">
        <v>74</v>
      </c>
      <c r="BPB287" s="116"/>
      <c r="BPC287" s="116"/>
      <c r="BPD287" s="116"/>
      <c r="BPE287" s="116"/>
      <c r="BPF287" s="116"/>
      <c r="BPG287" s="116"/>
      <c r="BPH287" s="116"/>
      <c r="BPI287" s="116" t="s">
        <v>74</v>
      </c>
      <c r="BPJ287" s="116"/>
      <c r="BPK287" s="116"/>
      <c r="BPL287" s="116"/>
      <c r="BPM287" s="116"/>
      <c r="BPN287" s="116"/>
      <c r="BPO287" s="116"/>
      <c r="BPP287" s="116"/>
      <c r="BPQ287" s="116" t="s">
        <v>74</v>
      </c>
      <c r="BPR287" s="116"/>
      <c r="BPS287" s="116"/>
      <c r="BPT287" s="116"/>
      <c r="BPU287" s="116"/>
      <c r="BPV287" s="116"/>
      <c r="BPW287" s="116"/>
      <c r="BPX287" s="116"/>
      <c r="BPY287" s="116" t="s">
        <v>74</v>
      </c>
      <c r="BPZ287" s="116"/>
      <c r="BQA287" s="116"/>
      <c r="BQB287" s="116"/>
      <c r="BQC287" s="116"/>
      <c r="BQD287" s="116"/>
      <c r="BQE287" s="116"/>
      <c r="BQF287" s="116"/>
      <c r="BQG287" s="116" t="s">
        <v>74</v>
      </c>
      <c r="BQH287" s="116"/>
      <c r="BQI287" s="116"/>
      <c r="BQJ287" s="116"/>
      <c r="BQK287" s="116"/>
      <c r="BQL287" s="116"/>
      <c r="BQM287" s="116"/>
      <c r="BQN287" s="116"/>
      <c r="BQO287" s="116" t="s">
        <v>74</v>
      </c>
      <c r="BQP287" s="116"/>
      <c r="BQQ287" s="116"/>
      <c r="BQR287" s="116"/>
      <c r="BQS287" s="116"/>
      <c r="BQT287" s="116"/>
      <c r="BQU287" s="116"/>
      <c r="BQV287" s="116"/>
      <c r="BQW287" s="116" t="s">
        <v>74</v>
      </c>
      <c r="BQX287" s="116"/>
      <c r="BQY287" s="116"/>
      <c r="BQZ287" s="116"/>
      <c r="BRA287" s="116"/>
      <c r="BRB287" s="116"/>
      <c r="BRC287" s="116"/>
      <c r="BRD287" s="116"/>
      <c r="BRE287" s="116" t="s">
        <v>74</v>
      </c>
      <c r="BRF287" s="116"/>
      <c r="BRG287" s="116"/>
      <c r="BRH287" s="116"/>
      <c r="BRI287" s="116"/>
      <c r="BRJ287" s="116"/>
      <c r="BRK287" s="116"/>
      <c r="BRL287" s="116"/>
      <c r="BRM287" s="116" t="s">
        <v>74</v>
      </c>
      <c r="BRN287" s="116"/>
      <c r="BRO287" s="116"/>
      <c r="BRP287" s="116"/>
      <c r="BRQ287" s="116"/>
      <c r="BRR287" s="116"/>
      <c r="BRS287" s="116"/>
      <c r="BRT287" s="116"/>
      <c r="BRU287" s="116" t="s">
        <v>74</v>
      </c>
      <c r="BRV287" s="116"/>
      <c r="BRW287" s="116"/>
      <c r="BRX287" s="116"/>
      <c r="BRY287" s="116"/>
      <c r="BRZ287" s="116"/>
      <c r="BSA287" s="116"/>
      <c r="BSB287" s="116"/>
      <c r="BSC287" s="116" t="s">
        <v>74</v>
      </c>
      <c r="BSD287" s="116"/>
      <c r="BSE287" s="116"/>
      <c r="BSF287" s="116"/>
      <c r="BSG287" s="116"/>
      <c r="BSH287" s="116"/>
      <c r="BSI287" s="116"/>
      <c r="BSJ287" s="116"/>
      <c r="BSK287" s="116" t="s">
        <v>74</v>
      </c>
      <c r="BSL287" s="116"/>
      <c r="BSM287" s="116"/>
      <c r="BSN287" s="116"/>
      <c r="BSO287" s="116"/>
      <c r="BSP287" s="116"/>
      <c r="BSQ287" s="116"/>
      <c r="BSR287" s="116"/>
      <c r="BSS287" s="116" t="s">
        <v>74</v>
      </c>
      <c r="BST287" s="116"/>
      <c r="BSU287" s="116"/>
      <c r="BSV287" s="116"/>
      <c r="BSW287" s="116"/>
      <c r="BSX287" s="116"/>
      <c r="BSY287" s="116"/>
      <c r="BSZ287" s="116"/>
      <c r="BTA287" s="116" t="s">
        <v>74</v>
      </c>
      <c r="BTB287" s="116"/>
      <c r="BTC287" s="116"/>
      <c r="BTD287" s="116"/>
      <c r="BTE287" s="116"/>
      <c r="BTF287" s="116"/>
      <c r="BTG287" s="116"/>
      <c r="BTH287" s="116"/>
      <c r="BTI287" s="116" t="s">
        <v>74</v>
      </c>
      <c r="BTJ287" s="116"/>
      <c r="BTK287" s="116"/>
      <c r="BTL287" s="116"/>
      <c r="BTM287" s="116"/>
      <c r="BTN287" s="116"/>
      <c r="BTO287" s="116"/>
      <c r="BTP287" s="116"/>
      <c r="BTQ287" s="116" t="s">
        <v>74</v>
      </c>
      <c r="BTR287" s="116"/>
      <c r="BTS287" s="116"/>
      <c r="BTT287" s="116"/>
      <c r="BTU287" s="116"/>
      <c r="BTV287" s="116"/>
      <c r="BTW287" s="116"/>
      <c r="BTX287" s="116"/>
      <c r="BTY287" s="116" t="s">
        <v>74</v>
      </c>
      <c r="BTZ287" s="116"/>
      <c r="BUA287" s="116"/>
      <c r="BUB287" s="116"/>
      <c r="BUC287" s="116"/>
      <c r="BUD287" s="116"/>
      <c r="BUE287" s="116"/>
      <c r="BUF287" s="116"/>
      <c r="BUG287" s="116" t="s">
        <v>74</v>
      </c>
      <c r="BUH287" s="116"/>
      <c r="BUI287" s="116"/>
      <c r="BUJ287" s="116"/>
      <c r="BUK287" s="116"/>
      <c r="BUL287" s="116"/>
      <c r="BUM287" s="116"/>
      <c r="BUN287" s="116"/>
      <c r="BUO287" s="116" t="s">
        <v>74</v>
      </c>
      <c r="BUP287" s="116"/>
      <c r="BUQ287" s="116"/>
      <c r="BUR287" s="116"/>
      <c r="BUS287" s="116"/>
      <c r="BUT287" s="116"/>
      <c r="BUU287" s="116"/>
      <c r="BUV287" s="116"/>
      <c r="BUW287" s="116" t="s">
        <v>74</v>
      </c>
      <c r="BUX287" s="116"/>
      <c r="BUY287" s="116"/>
      <c r="BUZ287" s="116"/>
      <c r="BVA287" s="116"/>
      <c r="BVB287" s="116"/>
      <c r="BVC287" s="116"/>
      <c r="BVD287" s="116"/>
      <c r="BVE287" s="116" t="s">
        <v>74</v>
      </c>
      <c r="BVF287" s="116"/>
      <c r="BVG287" s="116"/>
      <c r="BVH287" s="116"/>
      <c r="BVI287" s="116"/>
      <c r="BVJ287" s="116"/>
      <c r="BVK287" s="116"/>
      <c r="BVL287" s="116"/>
      <c r="BVM287" s="116" t="s">
        <v>74</v>
      </c>
      <c r="BVN287" s="116"/>
      <c r="BVO287" s="116"/>
      <c r="BVP287" s="116"/>
      <c r="BVQ287" s="116"/>
      <c r="BVR287" s="116"/>
      <c r="BVS287" s="116"/>
      <c r="BVT287" s="116"/>
      <c r="BVU287" s="116" t="s">
        <v>74</v>
      </c>
      <c r="BVV287" s="116"/>
      <c r="BVW287" s="116"/>
      <c r="BVX287" s="116"/>
      <c r="BVY287" s="116"/>
      <c r="BVZ287" s="116"/>
      <c r="BWA287" s="116"/>
      <c r="BWB287" s="116"/>
      <c r="BWC287" s="116" t="s">
        <v>74</v>
      </c>
      <c r="BWD287" s="116"/>
      <c r="BWE287" s="116"/>
      <c r="BWF287" s="116"/>
      <c r="BWG287" s="116"/>
      <c r="BWH287" s="116"/>
      <c r="BWI287" s="116"/>
      <c r="BWJ287" s="116"/>
      <c r="BWK287" s="116" t="s">
        <v>74</v>
      </c>
      <c r="BWL287" s="116"/>
      <c r="BWM287" s="116"/>
      <c r="BWN287" s="116"/>
      <c r="BWO287" s="116"/>
      <c r="BWP287" s="116"/>
      <c r="BWQ287" s="116"/>
      <c r="BWR287" s="116"/>
      <c r="BWS287" s="116" t="s">
        <v>74</v>
      </c>
      <c r="BWT287" s="116"/>
      <c r="BWU287" s="116"/>
      <c r="BWV287" s="116"/>
      <c r="BWW287" s="116"/>
      <c r="BWX287" s="116"/>
      <c r="BWY287" s="116"/>
      <c r="BWZ287" s="116"/>
      <c r="BXA287" s="116" t="s">
        <v>74</v>
      </c>
      <c r="BXB287" s="116"/>
      <c r="BXC287" s="116"/>
      <c r="BXD287" s="116"/>
      <c r="BXE287" s="116"/>
      <c r="BXF287" s="116"/>
      <c r="BXG287" s="116"/>
      <c r="BXH287" s="116"/>
      <c r="BXI287" s="116" t="s">
        <v>74</v>
      </c>
      <c r="BXJ287" s="116"/>
      <c r="BXK287" s="116"/>
      <c r="BXL287" s="116"/>
      <c r="BXM287" s="116"/>
      <c r="BXN287" s="116"/>
      <c r="BXO287" s="116"/>
      <c r="BXP287" s="116"/>
      <c r="BXQ287" s="116" t="s">
        <v>74</v>
      </c>
      <c r="BXR287" s="116"/>
      <c r="BXS287" s="116"/>
      <c r="BXT287" s="116"/>
      <c r="BXU287" s="116"/>
      <c r="BXV287" s="116"/>
      <c r="BXW287" s="116"/>
      <c r="BXX287" s="116"/>
      <c r="BXY287" s="116" t="s">
        <v>74</v>
      </c>
      <c r="BXZ287" s="116"/>
      <c r="BYA287" s="116"/>
      <c r="BYB287" s="116"/>
      <c r="BYC287" s="116"/>
      <c r="BYD287" s="116"/>
      <c r="BYE287" s="116"/>
      <c r="BYF287" s="116"/>
      <c r="BYG287" s="116" t="s">
        <v>74</v>
      </c>
      <c r="BYH287" s="116"/>
      <c r="BYI287" s="116"/>
      <c r="BYJ287" s="116"/>
      <c r="BYK287" s="116"/>
      <c r="BYL287" s="116"/>
      <c r="BYM287" s="116"/>
      <c r="BYN287" s="116"/>
      <c r="BYO287" s="116" t="s">
        <v>74</v>
      </c>
      <c r="BYP287" s="116"/>
      <c r="BYQ287" s="116"/>
      <c r="BYR287" s="116"/>
      <c r="BYS287" s="116"/>
      <c r="BYT287" s="116"/>
      <c r="BYU287" s="116"/>
      <c r="BYV287" s="116"/>
      <c r="BYW287" s="116" t="s">
        <v>74</v>
      </c>
      <c r="BYX287" s="116"/>
      <c r="BYY287" s="116"/>
      <c r="BYZ287" s="116"/>
      <c r="BZA287" s="116"/>
      <c r="BZB287" s="116"/>
      <c r="BZC287" s="116"/>
      <c r="BZD287" s="116"/>
      <c r="BZE287" s="116" t="s">
        <v>74</v>
      </c>
      <c r="BZF287" s="116"/>
      <c r="BZG287" s="116"/>
      <c r="BZH287" s="116"/>
      <c r="BZI287" s="116"/>
      <c r="BZJ287" s="116"/>
      <c r="BZK287" s="116"/>
      <c r="BZL287" s="116"/>
      <c r="BZM287" s="116" t="s">
        <v>74</v>
      </c>
      <c r="BZN287" s="116"/>
      <c r="BZO287" s="116"/>
      <c r="BZP287" s="116"/>
      <c r="BZQ287" s="116"/>
      <c r="BZR287" s="116"/>
      <c r="BZS287" s="116"/>
      <c r="BZT287" s="116"/>
      <c r="BZU287" s="116" t="s">
        <v>74</v>
      </c>
      <c r="BZV287" s="116"/>
      <c r="BZW287" s="116"/>
      <c r="BZX287" s="116"/>
      <c r="BZY287" s="116"/>
      <c r="BZZ287" s="116"/>
      <c r="CAA287" s="116"/>
      <c r="CAB287" s="116"/>
      <c r="CAC287" s="116" t="s">
        <v>74</v>
      </c>
      <c r="CAD287" s="116"/>
      <c r="CAE287" s="116"/>
      <c r="CAF287" s="116"/>
      <c r="CAG287" s="116"/>
      <c r="CAH287" s="116"/>
      <c r="CAI287" s="116"/>
      <c r="CAJ287" s="116"/>
      <c r="CAK287" s="116" t="s">
        <v>74</v>
      </c>
      <c r="CAL287" s="116"/>
      <c r="CAM287" s="116"/>
      <c r="CAN287" s="116"/>
      <c r="CAO287" s="116"/>
      <c r="CAP287" s="116"/>
      <c r="CAQ287" s="116"/>
      <c r="CAR287" s="116"/>
      <c r="CAS287" s="116" t="s">
        <v>74</v>
      </c>
      <c r="CAT287" s="116"/>
      <c r="CAU287" s="116"/>
      <c r="CAV287" s="116"/>
      <c r="CAW287" s="116"/>
      <c r="CAX287" s="116"/>
      <c r="CAY287" s="116"/>
      <c r="CAZ287" s="116"/>
      <c r="CBA287" s="116" t="s">
        <v>74</v>
      </c>
      <c r="CBB287" s="116"/>
      <c r="CBC287" s="116"/>
      <c r="CBD287" s="116"/>
      <c r="CBE287" s="116"/>
      <c r="CBF287" s="116"/>
      <c r="CBG287" s="116"/>
      <c r="CBH287" s="116"/>
      <c r="CBI287" s="116" t="s">
        <v>74</v>
      </c>
      <c r="CBJ287" s="116"/>
      <c r="CBK287" s="116"/>
      <c r="CBL287" s="116"/>
      <c r="CBM287" s="116"/>
      <c r="CBN287" s="116"/>
      <c r="CBO287" s="116"/>
      <c r="CBP287" s="116"/>
      <c r="CBQ287" s="116" t="s">
        <v>74</v>
      </c>
      <c r="CBR287" s="116"/>
      <c r="CBS287" s="116"/>
      <c r="CBT287" s="116"/>
      <c r="CBU287" s="116"/>
      <c r="CBV287" s="116"/>
      <c r="CBW287" s="116"/>
      <c r="CBX287" s="116"/>
      <c r="CBY287" s="116" t="s">
        <v>74</v>
      </c>
      <c r="CBZ287" s="116"/>
      <c r="CCA287" s="116"/>
      <c r="CCB287" s="116"/>
      <c r="CCC287" s="116"/>
      <c r="CCD287" s="116"/>
      <c r="CCE287" s="116"/>
      <c r="CCF287" s="116"/>
      <c r="CCG287" s="116" t="s">
        <v>74</v>
      </c>
      <c r="CCH287" s="116"/>
      <c r="CCI287" s="116"/>
      <c r="CCJ287" s="116"/>
      <c r="CCK287" s="116"/>
      <c r="CCL287" s="116"/>
      <c r="CCM287" s="116"/>
      <c r="CCN287" s="116"/>
      <c r="CCO287" s="116" t="s">
        <v>74</v>
      </c>
      <c r="CCP287" s="116"/>
      <c r="CCQ287" s="116"/>
      <c r="CCR287" s="116"/>
      <c r="CCS287" s="116"/>
      <c r="CCT287" s="116"/>
      <c r="CCU287" s="116"/>
      <c r="CCV287" s="116"/>
      <c r="CCW287" s="116" t="s">
        <v>74</v>
      </c>
      <c r="CCX287" s="116"/>
      <c r="CCY287" s="116"/>
      <c r="CCZ287" s="116"/>
      <c r="CDA287" s="116"/>
      <c r="CDB287" s="116"/>
      <c r="CDC287" s="116"/>
      <c r="CDD287" s="116"/>
      <c r="CDE287" s="116" t="s">
        <v>74</v>
      </c>
      <c r="CDF287" s="116"/>
      <c r="CDG287" s="116"/>
      <c r="CDH287" s="116"/>
      <c r="CDI287" s="116"/>
      <c r="CDJ287" s="116"/>
      <c r="CDK287" s="116"/>
      <c r="CDL287" s="116"/>
      <c r="CDM287" s="116" t="s">
        <v>74</v>
      </c>
      <c r="CDN287" s="116"/>
      <c r="CDO287" s="116"/>
      <c r="CDP287" s="116"/>
      <c r="CDQ287" s="116"/>
      <c r="CDR287" s="116"/>
      <c r="CDS287" s="116"/>
      <c r="CDT287" s="116"/>
      <c r="CDU287" s="116" t="s">
        <v>74</v>
      </c>
      <c r="CDV287" s="116"/>
      <c r="CDW287" s="116"/>
      <c r="CDX287" s="116"/>
      <c r="CDY287" s="116"/>
      <c r="CDZ287" s="116"/>
      <c r="CEA287" s="116"/>
      <c r="CEB287" s="116"/>
      <c r="CEC287" s="116" t="s">
        <v>74</v>
      </c>
      <c r="CED287" s="116"/>
      <c r="CEE287" s="116"/>
      <c r="CEF287" s="116"/>
      <c r="CEG287" s="116"/>
      <c r="CEH287" s="116"/>
      <c r="CEI287" s="116"/>
      <c r="CEJ287" s="116"/>
      <c r="CEK287" s="116" t="s">
        <v>74</v>
      </c>
      <c r="CEL287" s="116"/>
      <c r="CEM287" s="116"/>
      <c r="CEN287" s="116"/>
      <c r="CEO287" s="116"/>
      <c r="CEP287" s="116"/>
      <c r="CEQ287" s="116"/>
      <c r="CER287" s="116"/>
      <c r="CES287" s="116" t="s">
        <v>74</v>
      </c>
      <c r="CET287" s="116"/>
      <c r="CEU287" s="116"/>
      <c r="CEV287" s="116"/>
      <c r="CEW287" s="116"/>
      <c r="CEX287" s="116"/>
      <c r="CEY287" s="116"/>
      <c r="CEZ287" s="116"/>
      <c r="CFA287" s="116" t="s">
        <v>74</v>
      </c>
      <c r="CFB287" s="116"/>
      <c r="CFC287" s="116"/>
      <c r="CFD287" s="116"/>
      <c r="CFE287" s="116"/>
      <c r="CFF287" s="116"/>
      <c r="CFG287" s="116"/>
      <c r="CFH287" s="116"/>
      <c r="CFI287" s="116" t="s">
        <v>74</v>
      </c>
      <c r="CFJ287" s="116"/>
      <c r="CFK287" s="116"/>
      <c r="CFL287" s="116"/>
      <c r="CFM287" s="116"/>
      <c r="CFN287" s="116"/>
      <c r="CFO287" s="116"/>
      <c r="CFP287" s="116"/>
      <c r="CFQ287" s="116" t="s">
        <v>74</v>
      </c>
      <c r="CFR287" s="116"/>
      <c r="CFS287" s="116"/>
      <c r="CFT287" s="116"/>
      <c r="CFU287" s="116"/>
      <c r="CFV287" s="116"/>
      <c r="CFW287" s="116"/>
      <c r="CFX287" s="116"/>
      <c r="CFY287" s="116" t="s">
        <v>74</v>
      </c>
      <c r="CFZ287" s="116"/>
      <c r="CGA287" s="116"/>
      <c r="CGB287" s="116"/>
      <c r="CGC287" s="116"/>
      <c r="CGD287" s="116"/>
      <c r="CGE287" s="116"/>
      <c r="CGF287" s="116"/>
      <c r="CGG287" s="116" t="s">
        <v>74</v>
      </c>
      <c r="CGH287" s="116"/>
      <c r="CGI287" s="116"/>
      <c r="CGJ287" s="116"/>
      <c r="CGK287" s="116"/>
      <c r="CGL287" s="116"/>
      <c r="CGM287" s="116"/>
      <c r="CGN287" s="116"/>
      <c r="CGO287" s="116" t="s">
        <v>74</v>
      </c>
      <c r="CGP287" s="116"/>
      <c r="CGQ287" s="116"/>
      <c r="CGR287" s="116"/>
      <c r="CGS287" s="116"/>
      <c r="CGT287" s="116"/>
      <c r="CGU287" s="116"/>
      <c r="CGV287" s="116"/>
      <c r="CGW287" s="116" t="s">
        <v>74</v>
      </c>
      <c r="CGX287" s="116"/>
      <c r="CGY287" s="116"/>
      <c r="CGZ287" s="116"/>
      <c r="CHA287" s="116"/>
      <c r="CHB287" s="116"/>
      <c r="CHC287" s="116"/>
      <c r="CHD287" s="116"/>
      <c r="CHE287" s="116" t="s">
        <v>74</v>
      </c>
      <c r="CHF287" s="116"/>
      <c r="CHG287" s="116"/>
      <c r="CHH287" s="116"/>
      <c r="CHI287" s="116"/>
      <c r="CHJ287" s="116"/>
      <c r="CHK287" s="116"/>
      <c r="CHL287" s="116"/>
      <c r="CHM287" s="116" t="s">
        <v>74</v>
      </c>
      <c r="CHN287" s="116"/>
      <c r="CHO287" s="116"/>
      <c r="CHP287" s="116"/>
      <c r="CHQ287" s="116"/>
      <c r="CHR287" s="116"/>
      <c r="CHS287" s="116"/>
      <c r="CHT287" s="116"/>
      <c r="CHU287" s="116" t="s">
        <v>74</v>
      </c>
      <c r="CHV287" s="116"/>
      <c r="CHW287" s="116"/>
      <c r="CHX287" s="116"/>
      <c r="CHY287" s="116"/>
      <c r="CHZ287" s="116"/>
      <c r="CIA287" s="116"/>
      <c r="CIB287" s="116"/>
      <c r="CIC287" s="116" t="s">
        <v>74</v>
      </c>
      <c r="CID287" s="116"/>
      <c r="CIE287" s="116"/>
      <c r="CIF287" s="116"/>
      <c r="CIG287" s="116"/>
      <c r="CIH287" s="116"/>
      <c r="CII287" s="116"/>
      <c r="CIJ287" s="116"/>
      <c r="CIK287" s="116" t="s">
        <v>74</v>
      </c>
      <c r="CIL287" s="116"/>
      <c r="CIM287" s="116"/>
      <c r="CIN287" s="116"/>
      <c r="CIO287" s="116"/>
      <c r="CIP287" s="116"/>
      <c r="CIQ287" s="116"/>
      <c r="CIR287" s="116"/>
      <c r="CIS287" s="116" t="s">
        <v>74</v>
      </c>
      <c r="CIT287" s="116"/>
      <c r="CIU287" s="116"/>
      <c r="CIV287" s="116"/>
      <c r="CIW287" s="116"/>
      <c r="CIX287" s="116"/>
      <c r="CIY287" s="116"/>
      <c r="CIZ287" s="116"/>
      <c r="CJA287" s="116" t="s">
        <v>74</v>
      </c>
      <c r="CJB287" s="116"/>
      <c r="CJC287" s="116"/>
      <c r="CJD287" s="116"/>
      <c r="CJE287" s="116"/>
      <c r="CJF287" s="116"/>
      <c r="CJG287" s="116"/>
      <c r="CJH287" s="116"/>
      <c r="CJI287" s="116" t="s">
        <v>74</v>
      </c>
      <c r="CJJ287" s="116"/>
      <c r="CJK287" s="116"/>
      <c r="CJL287" s="116"/>
      <c r="CJM287" s="116"/>
      <c r="CJN287" s="116"/>
      <c r="CJO287" s="116"/>
      <c r="CJP287" s="116"/>
      <c r="CJQ287" s="116" t="s">
        <v>74</v>
      </c>
      <c r="CJR287" s="116"/>
      <c r="CJS287" s="116"/>
      <c r="CJT287" s="116"/>
      <c r="CJU287" s="116"/>
      <c r="CJV287" s="116"/>
      <c r="CJW287" s="116"/>
      <c r="CJX287" s="116"/>
      <c r="CJY287" s="116" t="s">
        <v>74</v>
      </c>
      <c r="CJZ287" s="116"/>
      <c r="CKA287" s="116"/>
      <c r="CKB287" s="116"/>
      <c r="CKC287" s="116"/>
      <c r="CKD287" s="116"/>
      <c r="CKE287" s="116"/>
      <c r="CKF287" s="116"/>
      <c r="CKG287" s="116" t="s">
        <v>74</v>
      </c>
      <c r="CKH287" s="116"/>
      <c r="CKI287" s="116"/>
      <c r="CKJ287" s="116"/>
      <c r="CKK287" s="116"/>
      <c r="CKL287" s="116"/>
      <c r="CKM287" s="116"/>
      <c r="CKN287" s="116"/>
      <c r="CKO287" s="116" t="s">
        <v>74</v>
      </c>
      <c r="CKP287" s="116"/>
      <c r="CKQ287" s="116"/>
      <c r="CKR287" s="116"/>
      <c r="CKS287" s="116"/>
      <c r="CKT287" s="116"/>
      <c r="CKU287" s="116"/>
      <c r="CKV287" s="116"/>
      <c r="CKW287" s="116" t="s">
        <v>74</v>
      </c>
      <c r="CKX287" s="116"/>
      <c r="CKY287" s="116"/>
      <c r="CKZ287" s="116"/>
      <c r="CLA287" s="116"/>
      <c r="CLB287" s="116"/>
      <c r="CLC287" s="116"/>
      <c r="CLD287" s="116"/>
      <c r="CLE287" s="116" t="s">
        <v>74</v>
      </c>
      <c r="CLF287" s="116"/>
      <c r="CLG287" s="116"/>
      <c r="CLH287" s="116"/>
      <c r="CLI287" s="116"/>
      <c r="CLJ287" s="116"/>
      <c r="CLK287" s="116"/>
      <c r="CLL287" s="116"/>
      <c r="CLM287" s="116" t="s">
        <v>74</v>
      </c>
      <c r="CLN287" s="116"/>
      <c r="CLO287" s="116"/>
      <c r="CLP287" s="116"/>
      <c r="CLQ287" s="116"/>
      <c r="CLR287" s="116"/>
      <c r="CLS287" s="116"/>
      <c r="CLT287" s="116"/>
      <c r="CLU287" s="116" t="s">
        <v>74</v>
      </c>
      <c r="CLV287" s="116"/>
      <c r="CLW287" s="116"/>
      <c r="CLX287" s="116"/>
      <c r="CLY287" s="116"/>
      <c r="CLZ287" s="116"/>
      <c r="CMA287" s="116"/>
      <c r="CMB287" s="116"/>
      <c r="CMC287" s="116" t="s">
        <v>74</v>
      </c>
      <c r="CMD287" s="116"/>
      <c r="CME287" s="116"/>
      <c r="CMF287" s="116"/>
      <c r="CMG287" s="116"/>
      <c r="CMH287" s="116"/>
      <c r="CMI287" s="116"/>
      <c r="CMJ287" s="116"/>
      <c r="CMK287" s="116" t="s">
        <v>74</v>
      </c>
      <c r="CML287" s="116"/>
      <c r="CMM287" s="116"/>
      <c r="CMN287" s="116"/>
      <c r="CMO287" s="116"/>
      <c r="CMP287" s="116"/>
      <c r="CMQ287" s="116"/>
      <c r="CMR287" s="116"/>
      <c r="CMS287" s="116" t="s">
        <v>74</v>
      </c>
      <c r="CMT287" s="116"/>
      <c r="CMU287" s="116"/>
      <c r="CMV287" s="116"/>
      <c r="CMW287" s="116"/>
      <c r="CMX287" s="116"/>
      <c r="CMY287" s="116"/>
      <c r="CMZ287" s="116"/>
      <c r="CNA287" s="116" t="s">
        <v>74</v>
      </c>
      <c r="CNB287" s="116"/>
      <c r="CNC287" s="116"/>
      <c r="CND287" s="116"/>
      <c r="CNE287" s="116"/>
      <c r="CNF287" s="116"/>
      <c r="CNG287" s="116"/>
      <c r="CNH287" s="116"/>
      <c r="CNI287" s="116" t="s">
        <v>74</v>
      </c>
      <c r="CNJ287" s="116"/>
      <c r="CNK287" s="116"/>
      <c r="CNL287" s="116"/>
      <c r="CNM287" s="116"/>
      <c r="CNN287" s="116"/>
      <c r="CNO287" s="116"/>
      <c r="CNP287" s="116"/>
      <c r="CNQ287" s="116" t="s">
        <v>74</v>
      </c>
      <c r="CNR287" s="116"/>
      <c r="CNS287" s="116"/>
      <c r="CNT287" s="116"/>
      <c r="CNU287" s="116"/>
      <c r="CNV287" s="116"/>
      <c r="CNW287" s="116"/>
      <c r="CNX287" s="116"/>
      <c r="CNY287" s="116" t="s">
        <v>74</v>
      </c>
      <c r="CNZ287" s="116"/>
      <c r="COA287" s="116"/>
      <c r="COB287" s="116"/>
      <c r="COC287" s="116"/>
      <c r="COD287" s="116"/>
      <c r="COE287" s="116"/>
      <c r="COF287" s="116"/>
      <c r="COG287" s="116" t="s">
        <v>74</v>
      </c>
      <c r="COH287" s="116"/>
      <c r="COI287" s="116"/>
      <c r="COJ287" s="116"/>
      <c r="COK287" s="116"/>
      <c r="COL287" s="116"/>
      <c r="COM287" s="116"/>
      <c r="CON287" s="116"/>
      <c r="COO287" s="116" t="s">
        <v>74</v>
      </c>
      <c r="COP287" s="116"/>
      <c r="COQ287" s="116"/>
      <c r="COR287" s="116"/>
      <c r="COS287" s="116"/>
      <c r="COT287" s="116"/>
      <c r="COU287" s="116"/>
      <c r="COV287" s="116"/>
      <c r="COW287" s="116" t="s">
        <v>74</v>
      </c>
      <c r="COX287" s="116"/>
      <c r="COY287" s="116"/>
      <c r="COZ287" s="116"/>
      <c r="CPA287" s="116"/>
      <c r="CPB287" s="116"/>
      <c r="CPC287" s="116"/>
      <c r="CPD287" s="116"/>
      <c r="CPE287" s="116" t="s">
        <v>74</v>
      </c>
      <c r="CPF287" s="116"/>
      <c r="CPG287" s="116"/>
      <c r="CPH287" s="116"/>
      <c r="CPI287" s="116"/>
      <c r="CPJ287" s="116"/>
      <c r="CPK287" s="116"/>
      <c r="CPL287" s="116"/>
      <c r="CPM287" s="116" t="s">
        <v>74</v>
      </c>
      <c r="CPN287" s="116"/>
      <c r="CPO287" s="116"/>
      <c r="CPP287" s="116"/>
      <c r="CPQ287" s="116"/>
      <c r="CPR287" s="116"/>
      <c r="CPS287" s="116"/>
      <c r="CPT287" s="116"/>
      <c r="CPU287" s="116" t="s">
        <v>74</v>
      </c>
      <c r="CPV287" s="116"/>
      <c r="CPW287" s="116"/>
      <c r="CPX287" s="116"/>
      <c r="CPY287" s="116"/>
      <c r="CPZ287" s="116"/>
      <c r="CQA287" s="116"/>
      <c r="CQB287" s="116"/>
      <c r="CQC287" s="116" t="s">
        <v>74</v>
      </c>
      <c r="CQD287" s="116"/>
      <c r="CQE287" s="116"/>
      <c r="CQF287" s="116"/>
      <c r="CQG287" s="116"/>
      <c r="CQH287" s="116"/>
      <c r="CQI287" s="116"/>
      <c r="CQJ287" s="116"/>
      <c r="CQK287" s="116" t="s">
        <v>74</v>
      </c>
      <c r="CQL287" s="116"/>
      <c r="CQM287" s="116"/>
      <c r="CQN287" s="116"/>
      <c r="CQO287" s="116"/>
      <c r="CQP287" s="116"/>
      <c r="CQQ287" s="116"/>
      <c r="CQR287" s="116"/>
      <c r="CQS287" s="116" t="s">
        <v>74</v>
      </c>
      <c r="CQT287" s="116"/>
      <c r="CQU287" s="116"/>
      <c r="CQV287" s="116"/>
      <c r="CQW287" s="116"/>
      <c r="CQX287" s="116"/>
      <c r="CQY287" s="116"/>
      <c r="CQZ287" s="116"/>
      <c r="CRA287" s="116" t="s">
        <v>74</v>
      </c>
      <c r="CRB287" s="116"/>
      <c r="CRC287" s="116"/>
      <c r="CRD287" s="116"/>
      <c r="CRE287" s="116"/>
      <c r="CRF287" s="116"/>
      <c r="CRG287" s="116"/>
      <c r="CRH287" s="116"/>
      <c r="CRI287" s="116" t="s">
        <v>74</v>
      </c>
      <c r="CRJ287" s="116"/>
      <c r="CRK287" s="116"/>
      <c r="CRL287" s="116"/>
      <c r="CRM287" s="116"/>
      <c r="CRN287" s="116"/>
      <c r="CRO287" s="116"/>
      <c r="CRP287" s="116"/>
      <c r="CRQ287" s="116" t="s">
        <v>74</v>
      </c>
      <c r="CRR287" s="116"/>
      <c r="CRS287" s="116"/>
      <c r="CRT287" s="116"/>
      <c r="CRU287" s="116"/>
      <c r="CRV287" s="116"/>
      <c r="CRW287" s="116"/>
      <c r="CRX287" s="116"/>
      <c r="CRY287" s="116" t="s">
        <v>74</v>
      </c>
      <c r="CRZ287" s="116"/>
      <c r="CSA287" s="116"/>
      <c r="CSB287" s="116"/>
      <c r="CSC287" s="116"/>
      <c r="CSD287" s="116"/>
      <c r="CSE287" s="116"/>
      <c r="CSF287" s="116"/>
      <c r="CSG287" s="116" t="s">
        <v>74</v>
      </c>
      <c r="CSH287" s="116"/>
      <c r="CSI287" s="116"/>
      <c r="CSJ287" s="116"/>
      <c r="CSK287" s="116"/>
      <c r="CSL287" s="116"/>
      <c r="CSM287" s="116"/>
      <c r="CSN287" s="116"/>
      <c r="CSO287" s="116" t="s">
        <v>74</v>
      </c>
      <c r="CSP287" s="116"/>
      <c r="CSQ287" s="116"/>
      <c r="CSR287" s="116"/>
      <c r="CSS287" s="116"/>
      <c r="CST287" s="116"/>
      <c r="CSU287" s="116"/>
      <c r="CSV287" s="116"/>
      <c r="CSW287" s="116" t="s">
        <v>74</v>
      </c>
      <c r="CSX287" s="116"/>
      <c r="CSY287" s="116"/>
      <c r="CSZ287" s="116"/>
      <c r="CTA287" s="116"/>
      <c r="CTB287" s="116"/>
      <c r="CTC287" s="116"/>
      <c r="CTD287" s="116"/>
      <c r="CTE287" s="116" t="s">
        <v>74</v>
      </c>
      <c r="CTF287" s="116"/>
      <c r="CTG287" s="116"/>
      <c r="CTH287" s="116"/>
      <c r="CTI287" s="116"/>
      <c r="CTJ287" s="116"/>
      <c r="CTK287" s="116"/>
      <c r="CTL287" s="116"/>
      <c r="CTM287" s="116" t="s">
        <v>74</v>
      </c>
      <c r="CTN287" s="116"/>
      <c r="CTO287" s="116"/>
      <c r="CTP287" s="116"/>
      <c r="CTQ287" s="116"/>
      <c r="CTR287" s="116"/>
      <c r="CTS287" s="116"/>
      <c r="CTT287" s="116"/>
      <c r="CTU287" s="116" t="s">
        <v>74</v>
      </c>
      <c r="CTV287" s="116"/>
      <c r="CTW287" s="116"/>
      <c r="CTX287" s="116"/>
      <c r="CTY287" s="116"/>
      <c r="CTZ287" s="116"/>
      <c r="CUA287" s="116"/>
      <c r="CUB287" s="116"/>
      <c r="CUC287" s="116" t="s">
        <v>74</v>
      </c>
      <c r="CUD287" s="116"/>
      <c r="CUE287" s="116"/>
      <c r="CUF287" s="116"/>
      <c r="CUG287" s="116"/>
      <c r="CUH287" s="116"/>
      <c r="CUI287" s="116"/>
      <c r="CUJ287" s="116"/>
      <c r="CUK287" s="116" t="s">
        <v>74</v>
      </c>
      <c r="CUL287" s="116"/>
      <c r="CUM287" s="116"/>
      <c r="CUN287" s="116"/>
      <c r="CUO287" s="116"/>
      <c r="CUP287" s="116"/>
      <c r="CUQ287" s="116"/>
      <c r="CUR287" s="116"/>
      <c r="CUS287" s="116" t="s">
        <v>74</v>
      </c>
      <c r="CUT287" s="116"/>
      <c r="CUU287" s="116"/>
      <c r="CUV287" s="116"/>
      <c r="CUW287" s="116"/>
      <c r="CUX287" s="116"/>
      <c r="CUY287" s="116"/>
      <c r="CUZ287" s="116"/>
      <c r="CVA287" s="116" t="s">
        <v>74</v>
      </c>
      <c r="CVB287" s="116"/>
      <c r="CVC287" s="116"/>
      <c r="CVD287" s="116"/>
      <c r="CVE287" s="116"/>
      <c r="CVF287" s="116"/>
      <c r="CVG287" s="116"/>
      <c r="CVH287" s="116"/>
      <c r="CVI287" s="116" t="s">
        <v>74</v>
      </c>
      <c r="CVJ287" s="116"/>
      <c r="CVK287" s="116"/>
      <c r="CVL287" s="116"/>
      <c r="CVM287" s="116"/>
      <c r="CVN287" s="116"/>
      <c r="CVO287" s="116"/>
      <c r="CVP287" s="116"/>
      <c r="CVQ287" s="116" t="s">
        <v>74</v>
      </c>
      <c r="CVR287" s="116"/>
      <c r="CVS287" s="116"/>
      <c r="CVT287" s="116"/>
      <c r="CVU287" s="116"/>
      <c r="CVV287" s="116"/>
      <c r="CVW287" s="116"/>
      <c r="CVX287" s="116"/>
      <c r="CVY287" s="116" t="s">
        <v>74</v>
      </c>
      <c r="CVZ287" s="116"/>
      <c r="CWA287" s="116"/>
      <c r="CWB287" s="116"/>
      <c r="CWC287" s="116"/>
      <c r="CWD287" s="116"/>
      <c r="CWE287" s="116"/>
      <c r="CWF287" s="116"/>
      <c r="CWG287" s="116" t="s">
        <v>74</v>
      </c>
      <c r="CWH287" s="116"/>
      <c r="CWI287" s="116"/>
      <c r="CWJ287" s="116"/>
      <c r="CWK287" s="116"/>
      <c r="CWL287" s="116"/>
      <c r="CWM287" s="116"/>
      <c r="CWN287" s="116"/>
      <c r="CWO287" s="116" t="s">
        <v>74</v>
      </c>
      <c r="CWP287" s="116"/>
      <c r="CWQ287" s="116"/>
      <c r="CWR287" s="116"/>
      <c r="CWS287" s="116"/>
      <c r="CWT287" s="116"/>
      <c r="CWU287" s="116"/>
      <c r="CWV287" s="116"/>
      <c r="CWW287" s="116" t="s">
        <v>74</v>
      </c>
      <c r="CWX287" s="116"/>
      <c r="CWY287" s="116"/>
      <c r="CWZ287" s="116"/>
      <c r="CXA287" s="116"/>
      <c r="CXB287" s="116"/>
      <c r="CXC287" s="116"/>
      <c r="CXD287" s="116"/>
      <c r="CXE287" s="116" t="s">
        <v>74</v>
      </c>
      <c r="CXF287" s="116"/>
      <c r="CXG287" s="116"/>
      <c r="CXH287" s="116"/>
      <c r="CXI287" s="116"/>
      <c r="CXJ287" s="116"/>
      <c r="CXK287" s="116"/>
      <c r="CXL287" s="116"/>
      <c r="CXM287" s="116" t="s">
        <v>74</v>
      </c>
      <c r="CXN287" s="116"/>
      <c r="CXO287" s="116"/>
      <c r="CXP287" s="116"/>
      <c r="CXQ287" s="116"/>
      <c r="CXR287" s="116"/>
      <c r="CXS287" s="116"/>
      <c r="CXT287" s="116"/>
      <c r="CXU287" s="116" t="s">
        <v>74</v>
      </c>
      <c r="CXV287" s="116"/>
      <c r="CXW287" s="116"/>
      <c r="CXX287" s="116"/>
      <c r="CXY287" s="116"/>
      <c r="CXZ287" s="116"/>
      <c r="CYA287" s="116"/>
      <c r="CYB287" s="116"/>
      <c r="CYC287" s="116" t="s">
        <v>74</v>
      </c>
      <c r="CYD287" s="116"/>
      <c r="CYE287" s="116"/>
      <c r="CYF287" s="116"/>
      <c r="CYG287" s="116"/>
      <c r="CYH287" s="116"/>
      <c r="CYI287" s="116"/>
      <c r="CYJ287" s="116"/>
      <c r="CYK287" s="116" t="s">
        <v>74</v>
      </c>
      <c r="CYL287" s="116"/>
      <c r="CYM287" s="116"/>
      <c r="CYN287" s="116"/>
      <c r="CYO287" s="116"/>
      <c r="CYP287" s="116"/>
      <c r="CYQ287" s="116"/>
      <c r="CYR287" s="116"/>
      <c r="CYS287" s="116" t="s">
        <v>74</v>
      </c>
      <c r="CYT287" s="116"/>
      <c r="CYU287" s="116"/>
      <c r="CYV287" s="116"/>
      <c r="CYW287" s="116"/>
      <c r="CYX287" s="116"/>
      <c r="CYY287" s="116"/>
      <c r="CYZ287" s="116"/>
      <c r="CZA287" s="116" t="s">
        <v>74</v>
      </c>
      <c r="CZB287" s="116"/>
      <c r="CZC287" s="116"/>
      <c r="CZD287" s="116"/>
      <c r="CZE287" s="116"/>
      <c r="CZF287" s="116"/>
      <c r="CZG287" s="116"/>
      <c r="CZH287" s="116"/>
      <c r="CZI287" s="116" t="s">
        <v>74</v>
      </c>
      <c r="CZJ287" s="116"/>
      <c r="CZK287" s="116"/>
      <c r="CZL287" s="116"/>
      <c r="CZM287" s="116"/>
      <c r="CZN287" s="116"/>
      <c r="CZO287" s="116"/>
      <c r="CZP287" s="116"/>
      <c r="CZQ287" s="116" t="s">
        <v>74</v>
      </c>
      <c r="CZR287" s="116"/>
      <c r="CZS287" s="116"/>
      <c r="CZT287" s="116"/>
      <c r="CZU287" s="116"/>
      <c r="CZV287" s="116"/>
      <c r="CZW287" s="116"/>
      <c r="CZX287" s="116"/>
      <c r="CZY287" s="116" t="s">
        <v>74</v>
      </c>
      <c r="CZZ287" s="116"/>
      <c r="DAA287" s="116"/>
      <c r="DAB287" s="116"/>
      <c r="DAC287" s="116"/>
      <c r="DAD287" s="116"/>
      <c r="DAE287" s="116"/>
      <c r="DAF287" s="116"/>
      <c r="DAG287" s="116" t="s">
        <v>74</v>
      </c>
      <c r="DAH287" s="116"/>
      <c r="DAI287" s="116"/>
      <c r="DAJ287" s="116"/>
      <c r="DAK287" s="116"/>
      <c r="DAL287" s="116"/>
      <c r="DAM287" s="116"/>
      <c r="DAN287" s="116"/>
      <c r="DAO287" s="116" t="s">
        <v>74</v>
      </c>
      <c r="DAP287" s="116"/>
      <c r="DAQ287" s="116"/>
      <c r="DAR287" s="116"/>
      <c r="DAS287" s="116"/>
      <c r="DAT287" s="116"/>
      <c r="DAU287" s="116"/>
      <c r="DAV287" s="116"/>
      <c r="DAW287" s="116" t="s">
        <v>74</v>
      </c>
      <c r="DAX287" s="116"/>
      <c r="DAY287" s="116"/>
      <c r="DAZ287" s="116"/>
      <c r="DBA287" s="116"/>
      <c r="DBB287" s="116"/>
      <c r="DBC287" s="116"/>
      <c r="DBD287" s="116"/>
      <c r="DBE287" s="116" t="s">
        <v>74</v>
      </c>
      <c r="DBF287" s="116"/>
      <c r="DBG287" s="116"/>
      <c r="DBH287" s="116"/>
      <c r="DBI287" s="116"/>
      <c r="DBJ287" s="116"/>
      <c r="DBK287" s="116"/>
      <c r="DBL287" s="116"/>
      <c r="DBM287" s="116" t="s">
        <v>74</v>
      </c>
      <c r="DBN287" s="116"/>
      <c r="DBO287" s="116"/>
      <c r="DBP287" s="116"/>
      <c r="DBQ287" s="116"/>
      <c r="DBR287" s="116"/>
      <c r="DBS287" s="116"/>
      <c r="DBT287" s="116"/>
      <c r="DBU287" s="116" t="s">
        <v>74</v>
      </c>
      <c r="DBV287" s="116"/>
      <c r="DBW287" s="116"/>
      <c r="DBX287" s="116"/>
      <c r="DBY287" s="116"/>
      <c r="DBZ287" s="116"/>
      <c r="DCA287" s="116"/>
      <c r="DCB287" s="116"/>
      <c r="DCC287" s="116" t="s">
        <v>74</v>
      </c>
      <c r="DCD287" s="116"/>
      <c r="DCE287" s="116"/>
      <c r="DCF287" s="116"/>
      <c r="DCG287" s="116"/>
      <c r="DCH287" s="116"/>
      <c r="DCI287" s="116"/>
      <c r="DCJ287" s="116"/>
      <c r="DCK287" s="116" t="s">
        <v>74</v>
      </c>
      <c r="DCL287" s="116"/>
      <c r="DCM287" s="116"/>
      <c r="DCN287" s="116"/>
      <c r="DCO287" s="116"/>
      <c r="DCP287" s="116"/>
      <c r="DCQ287" s="116"/>
      <c r="DCR287" s="116"/>
      <c r="DCS287" s="116" t="s">
        <v>74</v>
      </c>
      <c r="DCT287" s="116"/>
      <c r="DCU287" s="116"/>
      <c r="DCV287" s="116"/>
      <c r="DCW287" s="116"/>
      <c r="DCX287" s="116"/>
      <c r="DCY287" s="116"/>
      <c r="DCZ287" s="116"/>
      <c r="DDA287" s="116" t="s">
        <v>74</v>
      </c>
      <c r="DDB287" s="116"/>
      <c r="DDC287" s="116"/>
      <c r="DDD287" s="116"/>
      <c r="DDE287" s="116"/>
      <c r="DDF287" s="116"/>
      <c r="DDG287" s="116"/>
      <c r="DDH287" s="116"/>
      <c r="DDI287" s="116" t="s">
        <v>74</v>
      </c>
      <c r="DDJ287" s="116"/>
      <c r="DDK287" s="116"/>
      <c r="DDL287" s="116"/>
      <c r="DDM287" s="116"/>
      <c r="DDN287" s="116"/>
      <c r="DDO287" s="116"/>
      <c r="DDP287" s="116"/>
      <c r="DDQ287" s="116" t="s">
        <v>74</v>
      </c>
      <c r="DDR287" s="116"/>
      <c r="DDS287" s="116"/>
      <c r="DDT287" s="116"/>
      <c r="DDU287" s="116"/>
      <c r="DDV287" s="116"/>
      <c r="DDW287" s="116"/>
      <c r="DDX287" s="116"/>
      <c r="DDY287" s="116" t="s">
        <v>74</v>
      </c>
      <c r="DDZ287" s="116"/>
      <c r="DEA287" s="116"/>
      <c r="DEB287" s="116"/>
      <c r="DEC287" s="116"/>
      <c r="DED287" s="116"/>
      <c r="DEE287" s="116"/>
      <c r="DEF287" s="116"/>
      <c r="DEG287" s="116" t="s">
        <v>74</v>
      </c>
      <c r="DEH287" s="116"/>
      <c r="DEI287" s="116"/>
      <c r="DEJ287" s="116"/>
      <c r="DEK287" s="116"/>
      <c r="DEL287" s="116"/>
      <c r="DEM287" s="116"/>
      <c r="DEN287" s="116"/>
      <c r="DEO287" s="116" t="s">
        <v>74</v>
      </c>
      <c r="DEP287" s="116"/>
      <c r="DEQ287" s="116"/>
      <c r="DER287" s="116"/>
      <c r="DES287" s="116"/>
      <c r="DET287" s="116"/>
      <c r="DEU287" s="116"/>
      <c r="DEV287" s="116"/>
      <c r="DEW287" s="116" t="s">
        <v>74</v>
      </c>
      <c r="DEX287" s="116"/>
      <c r="DEY287" s="116"/>
      <c r="DEZ287" s="116"/>
      <c r="DFA287" s="116"/>
      <c r="DFB287" s="116"/>
      <c r="DFC287" s="116"/>
      <c r="DFD287" s="116"/>
      <c r="DFE287" s="116" t="s">
        <v>74</v>
      </c>
      <c r="DFF287" s="116"/>
      <c r="DFG287" s="116"/>
      <c r="DFH287" s="116"/>
      <c r="DFI287" s="116"/>
      <c r="DFJ287" s="116"/>
      <c r="DFK287" s="116"/>
      <c r="DFL287" s="116"/>
      <c r="DFM287" s="116" t="s">
        <v>74</v>
      </c>
      <c r="DFN287" s="116"/>
      <c r="DFO287" s="116"/>
      <c r="DFP287" s="116"/>
      <c r="DFQ287" s="116"/>
      <c r="DFR287" s="116"/>
      <c r="DFS287" s="116"/>
      <c r="DFT287" s="116"/>
      <c r="DFU287" s="116" t="s">
        <v>74</v>
      </c>
      <c r="DFV287" s="116"/>
      <c r="DFW287" s="116"/>
      <c r="DFX287" s="116"/>
      <c r="DFY287" s="116"/>
      <c r="DFZ287" s="116"/>
      <c r="DGA287" s="116"/>
      <c r="DGB287" s="116"/>
      <c r="DGC287" s="116" t="s">
        <v>74</v>
      </c>
      <c r="DGD287" s="116"/>
      <c r="DGE287" s="116"/>
      <c r="DGF287" s="116"/>
      <c r="DGG287" s="116"/>
      <c r="DGH287" s="116"/>
      <c r="DGI287" s="116"/>
      <c r="DGJ287" s="116"/>
      <c r="DGK287" s="116" t="s">
        <v>74</v>
      </c>
      <c r="DGL287" s="116"/>
      <c r="DGM287" s="116"/>
      <c r="DGN287" s="116"/>
      <c r="DGO287" s="116"/>
      <c r="DGP287" s="116"/>
      <c r="DGQ287" s="116"/>
      <c r="DGR287" s="116"/>
      <c r="DGS287" s="116" t="s">
        <v>74</v>
      </c>
      <c r="DGT287" s="116"/>
      <c r="DGU287" s="116"/>
      <c r="DGV287" s="116"/>
      <c r="DGW287" s="116"/>
      <c r="DGX287" s="116"/>
      <c r="DGY287" s="116"/>
      <c r="DGZ287" s="116"/>
      <c r="DHA287" s="116" t="s">
        <v>74</v>
      </c>
      <c r="DHB287" s="116"/>
      <c r="DHC287" s="116"/>
      <c r="DHD287" s="116"/>
      <c r="DHE287" s="116"/>
      <c r="DHF287" s="116"/>
      <c r="DHG287" s="116"/>
      <c r="DHH287" s="116"/>
      <c r="DHI287" s="116" t="s">
        <v>74</v>
      </c>
      <c r="DHJ287" s="116"/>
      <c r="DHK287" s="116"/>
      <c r="DHL287" s="116"/>
      <c r="DHM287" s="116"/>
      <c r="DHN287" s="116"/>
      <c r="DHO287" s="116"/>
      <c r="DHP287" s="116"/>
      <c r="DHQ287" s="116" t="s">
        <v>74</v>
      </c>
      <c r="DHR287" s="116"/>
      <c r="DHS287" s="116"/>
      <c r="DHT287" s="116"/>
      <c r="DHU287" s="116"/>
      <c r="DHV287" s="116"/>
      <c r="DHW287" s="116"/>
      <c r="DHX287" s="116"/>
      <c r="DHY287" s="116" t="s">
        <v>74</v>
      </c>
      <c r="DHZ287" s="116"/>
      <c r="DIA287" s="116"/>
      <c r="DIB287" s="116"/>
      <c r="DIC287" s="116"/>
      <c r="DID287" s="116"/>
      <c r="DIE287" s="116"/>
      <c r="DIF287" s="116"/>
      <c r="DIG287" s="116" t="s">
        <v>74</v>
      </c>
      <c r="DIH287" s="116"/>
      <c r="DII287" s="116"/>
      <c r="DIJ287" s="116"/>
      <c r="DIK287" s="116"/>
      <c r="DIL287" s="116"/>
      <c r="DIM287" s="116"/>
      <c r="DIN287" s="116"/>
      <c r="DIO287" s="116" t="s">
        <v>74</v>
      </c>
      <c r="DIP287" s="116"/>
      <c r="DIQ287" s="116"/>
      <c r="DIR287" s="116"/>
      <c r="DIS287" s="116"/>
      <c r="DIT287" s="116"/>
      <c r="DIU287" s="116"/>
      <c r="DIV287" s="116"/>
      <c r="DIW287" s="116" t="s">
        <v>74</v>
      </c>
      <c r="DIX287" s="116"/>
      <c r="DIY287" s="116"/>
      <c r="DIZ287" s="116"/>
      <c r="DJA287" s="116"/>
      <c r="DJB287" s="116"/>
      <c r="DJC287" s="116"/>
      <c r="DJD287" s="116"/>
      <c r="DJE287" s="116" t="s">
        <v>74</v>
      </c>
      <c r="DJF287" s="116"/>
      <c r="DJG287" s="116"/>
      <c r="DJH287" s="116"/>
      <c r="DJI287" s="116"/>
      <c r="DJJ287" s="116"/>
      <c r="DJK287" s="116"/>
      <c r="DJL287" s="116"/>
      <c r="DJM287" s="116" t="s">
        <v>74</v>
      </c>
      <c r="DJN287" s="116"/>
      <c r="DJO287" s="116"/>
      <c r="DJP287" s="116"/>
      <c r="DJQ287" s="116"/>
      <c r="DJR287" s="116"/>
      <c r="DJS287" s="116"/>
      <c r="DJT287" s="116"/>
      <c r="DJU287" s="116" t="s">
        <v>74</v>
      </c>
      <c r="DJV287" s="116"/>
      <c r="DJW287" s="116"/>
      <c r="DJX287" s="116"/>
      <c r="DJY287" s="116"/>
      <c r="DJZ287" s="116"/>
      <c r="DKA287" s="116"/>
      <c r="DKB287" s="116"/>
      <c r="DKC287" s="116" t="s">
        <v>74</v>
      </c>
      <c r="DKD287" s="116"/>
      <c r="DKE287" s="116"/>
      <c r="DKF287" s="116"/>
      <c r="DKG287" s="116"/>
      <c r="DKH287" s="116"/>
      <c r="DKI287" s="116"/>
      <c r="DKJ287" s="116"/>
      <c r="DKK287" s="116" t="s">
        <v>74</v>
      </c>
      <c r="DKL287" s="116"/>
      <c r="DKM287" s="116"/>
      <c r="DKN287" s="116"/>
      <c r="DKO287" s="116"/>
      <c r="DKP287" s="116"/>
      <c r="DKQ287" s="116"/>
      <c r="DKR287" s="116"/>
      <c r="DKS287" s="116" t="s">
        <v>74</v>
      </c>
      <c r="DKT287" s="116"/>
      <c r="DKU287" s="116"/>
      <c r="DKV287" s="116"/>
      <c r="DKW287" s="116"/>
      <c r="DKX287" s="116"/>
      <c r="DKY287" s="116"/>
      <c r="DKZ287" s="116"/>
      <c r="DLA287" s="116" t="s">
        <v>74</v>
      </c>
      <c r="DLB287" s="116"/>
      <c r="DLC287" s="116"/>
      <c r="DLD287" s="116"/>
      <c r="DLE287" s="116"/>
      <c r="DLF287" s="116"/>
      <c r="DLG287" s="116"/>
      <c r="DLH287" s="116"/>
      <c r="DLI287" s="116" t="s">
        <v>74</v>
      </c>
      <c r="DLJ287" s="116"/>
      <c r="DLK287" s="116"/>
      <c r="DLL287" s="116"/>
      <c r="DLM287" s="116"/>
      <c r="DLN287" s="116"/>
      <c r="DLO287" s="116"/>
      <c r="DLP287" s="116"/>
      <c r="DLQ287" s="116" t="s">
        <v>74</v>
      </c>
      <c r="DLR287" s="116"/>
      <c r="DLS287" s="116"/>
      <c r="DLT287" s="116"/>
      <c r="DLU287" s="116"/>
      <c r="DLV287" s="116"/>
      <c r="DLW287" s="116"/>
      <c r="DLX287" s="116"/>
      <c r="DLY287" s="116" t="s">
        <v>74</v>
      </c>
      <c r="DLZ287" s="116"/>
      <c r="DMA287" s="116"/>
      <c r="DMB287" s="116"/>
      <c r="DMC287" s="116"/>
      <c r="DMD287" s="116"/>
      <c r="DME287" s="116"/>
      <c r="DMF287" s="116"/>
      <c r="DMG287" s="116" t="s">
        <v>74</v>
      </c>
      <c r="DMH287" s="116"/>
      <c r="DMI287" s="116"/>
      <c r="DMJ287" s="116"/>
      <c r="DMK287" s="116"/>
      <c r="DML287" s="116"/>
      <c r="DMM287" s="116"/>
      <c r="DMN287" s="116"/>
      <c r="DMO287" s="116" t="s">
        <v>74</v>
      </c>
      <c r="DMP287" s="116"/>
      <c r="DMQ287" s="116"/>
      <c r="DMR287" s="116"/>
      <c r="DMS287" s="116"/>
      <c r="DMT287" s="116"/>
      <c r="DMU287" s="116"/>
      <c r="DMV287" s="116"/>
      <c r="DMW287" s="116" t="s">
        <v>74</v>
      </c>
      <c r="DMX287" s="116"/>
      <c r="DMY287" s="116"/>
      <c r="DMZ287" s="116"/>
      <c r="DNA287" s="116"/>
      <c r="DNB287" s="116"/>
      <c r="DNC287" s="116"/>
      <c r="DND287" s="116"/>
      <c r="DNE287" s="116" t="s">
        <v>74</v>
      </c>
      <c r="DNF287" s="116"/>
      <c r="DNG287" s="116"/>
      <c r="DNH287" s="116"/>
      <c r="DNI287" s="116"/>
      <c r="DNJ287" s="116"/>
      <c r="DNK287" s="116"/>
      <c r="DNL287" s="116"/>
      <c r="DNM287" s="116" t="s">
        <v>74</v>
      </c>
      <c r="DNN287" s="116"/>
      <c r="DNO287" s="116"/>
      <c r="DNP287" s="116"/>
      <c r="DNQ287" s="116"/>
      <c r="DNR287" s="116"/>
      <c r="DNS287" s="116"/>
      <c r="DNT287" s="116"/>
      <c r="DNU287" s="116" t="s">
        <v>74</v>
      </c>
      <c r="DNV287" s="116"/>
      <c r="DNW287" s="116"/>
      <c r="DNX287" s="116"/>
      <c r="DNY287" s="116"/>
      <c r="DNZ287" s="116"/>
      <c r="DOA287" s="116"/>
      <c r="DOB287" s="116"/>
      <c r="DOC287" s="116" t="s">
        <v>74</v>
      </c>
      <c r="DOD287" s="116"/>
      <c r="DOE287" s="116"/>
      <c r="DOF287" s="116"/>
      <c r="DOG287" s="116"/>
      <c r="DOH287" s="116"/>
      <c r="DOI287" s="116"/>
      <c r="DOJ287" s="116"/>
      <c r="DOK287" s="116" t="s">
        <v>74</v>
      </c>
      <c r="DOL287" s="116"/>
      <c r="DOM287" s="116"/>
      <c r="DON287" s="116"/>
      <c r="DOO287" s="116"/>
      <c r="DOP287" s="116"/>
      <c r="DOQ287" s="116"/>
      <c r="DOR287" s="116"/>
      <c r="DOS287" s="116" t="s">
        <v>74</v>
      </c>
      <c r="DOT287" s="116"/>
      <c r="DOU287" s="116"/>
      <c r="DOV287" s="116"/>
      <c r="DOW287" s="116"/>
      <c r="DOX287" s="116"/>
      <c r="DOY287" s="116"/>
      <c r="DOZ287" s="116"/>
      <c r="DPA287" s="116" t="s">
        <v>74</v>
      </c>
      <c r="DPB287" s="116"/>
      <c r="DPC287" s="116"/>
      <c r="DPD287" s="116"/>
      <c r="DPE287" s="116"/>
      <c r="DPF287" s="116"/>
      <c r="DPG287" s="116"/>
      <c r="DPH287" s="116"/>
      <c r="DPI287" s="116" t="s">
        <v>74</v>
      </c>
      <c r="DPJ287" s="116"/>
      <c r="DPK287" s="116"/>
      <c r="DPL287" s="116"/>
      <c r="DPM287" s="116"/>
      <c r="DPN287" s="116"/>
      <c r="DPO287" s="116"/>
      <c r="DPP287" s="116"/>
      <c r="DPQ287" s="116" t="s">
        <v>74</v>
      </c>
      <c r="DPR287" s="116"/>
      <c r="DPS287" s="116"/>
      <c r="DPT287" s="116"/>
      <c r="DPU287" s="116"/>
      <c r="DPV287" s="116"/>
      <c r="DPW287" s="116"/>
      <c r="DPX287" s="116"/>
      <c r="DPY287" s="116" t="s">
        <v>74</v>
      </c>
      <c r="DPZ287" s="116"/>
      <c r="DQA287" s="116"/>
      <c r="DQB287" s="116"/>
      <c r="DQC287" s="116"/>
      <c r="DQD287" s="116"/>
      <c r="DQE287" s="116"/>
      <c r="DQF287" s="116"/>
      <c r="DQG287" s="116" t="s">
        <v>74</v>
      </c>
      <c r="DQH287" s="116"/>
      <c r="DQI287" s="116"/>
      <c r="DQJ287" s="116"/>
      <c r="DQK287" s="116"/>
      <c r="DQL287" s="116"/>
      <c r="DQM287" s="116"/>
      <c r="DQN287" s="116"/>
      <c r="DQO287" s="116" t="s">
        <v>74</v>
      </c>
      <c r="DQP287" s="116"/>
      <c r="DQQ287" s="116"/>
      <c r="DQR287" s="116"/>
      <c r="DQS287" s="116"/>
      <c r="DQT287" s="116"/>
      <c r="DQU287" s="116"/>
      <c r="DQV287" s="116"/>
      <c r="DQW287" s="116" t="s">
        <v>74</v>
      </c>
      <c r="DQX287" s="116"/>
      <c r="DQY287" s="116"/>
      <c r="DQZ287" s="116"/>
      <c r="DRA287" s="116"/>
      <c r="DRB287" s="116"/>
      <c r="DRC287" s="116"/>
      <c r="DRD287" s="116"/>
      <c r="DRE287" s="116" t="s">
        <v>74</v>
      </c>
      <c r="DRF287" s="116"/>
      <c r="DRG287" s="116"/>
      <c r="DRH287" s="116"/>
      <c r="DRI287" s="116"/>
      <c r="DRJ287" s="116"/>
      <c r="DRK287" s="116"/>
      <c r="DRL287" s="116"/>
      <c r="DRM287" s="116" t="s">
        <v>74</v>
      </c>
      <c r="DRN287" s="116"/>
      <c r="DRO287" s="116"/>
      <c r="DRP287" s="116"/>
      <c r="DRQ287" s="116"/>
      <c r="DRR287" s="116"/>
      <c r="DRS287" s="116"/>
      <c r="DRT287" s="116"/>
      <c r="DRU287" s="116" t="s">
        <v>74</v>
      </c>
      <c r="DRV287" s="116"/>
      <c r="DRW287" s="116"/>
      <c r="DRX287" s="116"/>
      <c r="DRY287" s="116"/>
      <c r="DRZ287" s="116"/>
      <c r="DSA287" s="116"/>
      <c r="DSB287" s="116"/>
      <c r="DSC287" s="116" t="s">
        <v>74</v>
      </c>
      <c r="DSD287" s="116"/>
      <c r="DSE287" s="116"/>
      <c r="DSF287" s="116"/>
      <c r="DSG287" s="116"/>
      <c r="DSH287" s="116"/>
      <c r="DSI287" s="116"/>
      <c r="DSJ287" s="116"/>
      <c r="DSK287" s="116" t="s">
        <v>74</v>
      </c>
      <c r="DSL287" s="116"/>
      <c r="DSM287" s="116"/>
      <c r="DSN287" s="116"/>
      <c r="DSO287" s="116"/>
      <c r="DSP287" s="116"/>
      <c r="DSQ287" s="116"/>
      <c r="DSR287" s="116"/>
      <c r="DSS287" s="116" t="s">
        <v>74</v>
      </c>
      <c r="DST287" s="116"/>
      <c r="DSU287" s="116"/>
      <c r="DSV287" s="116"/>
      <c r="DSW287" s="116"/>
      <c r="DSX287" s="116"/>
      <c r="DSY287" s="116"/>
      <c r="DSZ287" s="116"/>
      <c r="DTA287" s="116" t="s">
        <v>74</v>
      </c>
      <c r="DTB287" s="116"/>
      <c r="DTC287" s="116"/>
      <c r="DTD287" s="116"/>
      <c r="DTE287" s="116"/>
      <c r="DTF287" s="116"/>
      <c r="DTG287" s="116"/>
      <c r="DTH287" s="116"/>
      <c r="DTI287" s="116" t="s">
        <v>74</v>
      </c>
      <c r="DTJ287" s="116"/>
      <c r="DTK287" s="116"/>
      <c r="DTL287" s="116"/>
      <c r="DTM287" s="116"/>
      <c r="DTN287" s="116"/>
      <c r="DTO287" s="116"/>
      <c r="DTP287" s="116"/>
      <c r="DTQ287" s="116" t="s">
        <v>74</v>
      </c>
      <c r="DTR287" s="116"/>
      <c r="DTS287" s="116"/>
      <c r="DTT287" s="116"/>
      <c r="DTU287" s="116"/>
      <c r="DTV287" s="116"/>
      <c r="DTW287" s="116"/>
      <c r="DTX287" s="116"/>
      <c r="DTY287" s="116" t="s">
        <v>74</v>
      </c>
      <c r="DTZ287" s="116"/>
      <c r="DUA287" s="116"/>
      <c r="DUB287" s="116"/>
      <c r="DUC287" s="116"/>
      <c r="DUD287" s="116"/>
      <c r="DUE287" s="116"/>
      <c r="DUF287" s="116"/>
      <c r="DUG287" s="116" t="s">
        <v>74</v>
      </c>
      <c r="DUH287" s="116"/>
      <c r="DUI287" s="116"/>
      <c r="DUJ287" s="116"/>
      <c r="DUK287" s="116"/>
      <c r="DUL287" s="116"/>
      <c r="DUM287" s="116"/>
      <c r="DUN287" s="116"/>
      <c r="DUO287" s="116" t="s">
        <v>74</v>
      </c>
      <c r="DUP287" s="116"/>
      <c r="DUQ287" s="116"/>
      <c r="DUR287" s="116"/>
      <c r="DUS287" s="116"/>
      <c r="DUT287" s="116"/>
      <c r="DUU287" s="116"/>
      <c r="DUV287" s="116"/>
      <c r="DUW287" s="116" t="s">
        <v>74</v>
      </c>
      <c r="DUX287" s="116"/>
      <c r="DUY287" s="116"/>
      <c r="DUZ287" s="116"/>
      <c r="DVA287" s="116"/>
      <c r="DVB287" s="116"/>
      <c r="DVC287" s="116"/>
      <c r="DVD287" s="116"/>
      <c r="DVE287" s="116" t="s">
        <v>74</v>
      </c>
      <c r="DVF287" s="116"/>
      <c r="DVG287" s="116"/>
      <c r="DVH287" s="116"/>
      <c r="DVI287" s="116"/>
      <c r="DVJ287" s="116"/>
      <c r="DVK287" s="116"/>
      <c r="DVL287" s="116"/>
      <c r="DVM287" s="116" t="s">
        <v>74</v>
      </c>
      <c r="DVN287" s="116"/>
      <c r="DVO287" s="116"/>
      <c r="DVP287" s="116"/>
      <c r="DVQ287" s="116"/>
      <c r="DVR287" s="116"/>
      <c r="DVS287" s="116"/>
      <c r="DVT287" s="116"/>
      <c r="DVU287" s="116" t="s">
        <v>74</v>
      </c>
      <c r="DVV287" s="116"/>
      <c r="DVW287" s="116"/>
      <c r="DVX287" s="116"/>
      <c r="DVY287" s="116"/>
      <c r="DVZ287" s="116"/>
      <c r="DWA287" s="116"/>
      <c r="DWB287" s="116"/>
      <c r="DWC287" s="116" t="s">
        <v>74</v>
      </c>
      <c r="DWD287" s="116"/>
      <c r="DWE287" s="116"/>
      <c r="DWF287" s="116"/>
      <c r="DWG287" s="116"/>
      <c r="DWH287" s="116"/>
      <c r="DWI287" s="116"/>
      <c r="DWJ287" s="116"/>
      <c r="DWK287" s="116" t="s">
        <v>74</v>
      </c>
      <c r="DWL287" s="116"/>
      <c r="DWM287" s="116"/>
      <c r="DWN287" s="116"/>
      <c r="DWO287" s="116"/>
      <c r="DWP287" s="116"/>
      <c r="DWQ287" s="116"/>
      <c r="DWR287" s="116"/>
      <c r="DWS287" s="116" t="s">
        <v>74</v>
      </c>
      <c r="DWT287" s="116"/>
      <c r="DWU287" s="116"/>
      <c r="DWV287" s="116"/>
      <c r="DWW287" s="116"/>
      <c r="DWX287" s="116"/>
      <c r="DWY287" s="116"/>
      <c r="DWZ287" s="116"/>
      <c r="DXA287" s="116" t="s">
        <v>74</v>
      </c>
      <c r="DXB287" s="116"/>
      <c r="DXC287" s="116"/>
      <c r="DXD287" s="116"/>
      <c r="DXE287" s="116"/>
      <c r="DXF287" s="116"/>
      <c r="DXG287" s="116"/>
      <c r="DXH287" s="116"/>
      <c r="DXI287" s="116" t="s">
        <v>74</v>
      </c>
      <c r="DXJ287" s="116"/>
      <c r="DXK287" s="116"/>
      <c r="DXL287" s="116"/>
      <c r="DXM287" s="116"/>
      <c r="DXN287" s="116"/>
      <c r="DXO287" s="116"/>
      <c r="DXP287" s="116"/>
      <c r="DXQ287" s="116" t="s">
        <v>74</v>
      </c>
      <c r="DXR287" s="116"/>
      <c r="DXS287" s="116"/>
      <c r="DXT287" s="116"/>
      <c r="DXU287" s="116"/>
      <c r="DXV287" s="116"/>
      <c r="DXW287" s="116"/>
      <c r="DXX287" s="116"/>
      <c r="DXY287" s="116" t="s">
        <v>74</v>
      </c>
      <c r="DXZ287" s="116"/>
      <c r="DYA287" s="116"/>
      <c r="DYB287" s="116"/>
      <c r="DYC287" s="116"/>
      <c r="DYD287" s="116"/>
      <c r="DYE287" s="116"/>
      <c r="DYF287" s="116"/>
      <c r="DYG287" s="116" t="s">
        <v>74</v>
      </c>
      <c r="DYH287" s="116"/>
      <c r="DYI287" s="116"/>
      <c r="DYJ287" s="116"/>
      <c r="DYK287" s="116"/>
      <c r="DYL287" s="116"/>
      <c r="DYM287" s="116"/>
      <c r="DYN287" s="116"/>
      <c r="DYO287" s="116" t="s">
        <v>74</v>
      </c>
      <c r="DYP287" s="116"/>
      <c r="DYQ287" s="116"/>
      <c r="DYR287" s="116"/>
      <c r="DYS287" s="116"/>
      <c r="DYT287" s="116"/>
      <c r="DYU287" s="116"/>
      <c r="DYV287" s="116"/>
      <c r="DYW287" s="116" t="s">
        <v>74</v>
      </c>
      <c r="DYX287" s="116"/>
      <c r="DYY287" s="116"/>
      <c r="DYZ287" s="116"/>
      <c r="DZA287" s="116"/>
      <c r="DZB287" s="116"/>
      <c r="DZC287" s="116"/>
      <c r="DZD287" s="116"/>
      <c r="DZE287" s="116" t="s">
        <v>74</v>
      </c>
      <c r="DZF287" s="116"/>
      <c r="DZG287" s="116"/>
      <c r="DZH287" s="116"/>
      <c r="DZI287" s="116"/>
      <c r="DZJ287" s="116"/>
      <c r="DZK287" s="116"/>
      <c r="DZL287" s="116"/>
      <c r="DZM287" s="116" t="s">
        <v>74</v>
      </c>
      <c r="DZN287" s="116"/>
      <c r="DZO287" s="116"/>
      <c r="DZP287" s="116"/>
      <c r="DZQ287" s="116"/>
      <c r="DZR287" s="116"/>
      <c r="DZS287" s="116"/>
      <c r="DZT287" s="116"/>
      <c r="DZU287" s="116" t="s">
        <v>74</v>
      </c>
      <c r="DZV287" s="116"/>
      <c r="DZW287" s="116"/>
      <c r="DZX287" s="116"/>
      <c r="DZY287" s="116"/>
      <c r="DZZ287" s="116"/>
      <c r="EAA287" s="116"/>
      <c r="EAB287" s="116"/>
      <c r="EAC287" s="116" t="s">
        <v>74</v>
      </c>
      <c r="EAD287" s="116"/>
      <c r="EAE287" s="116"/>
      <c r="EAF287" s="116"/>
      <c r="EAG287" s="116"/>
      <c r="EAH287" s="116"/>
      <c r="EAI287" s="116"/>
      <c r="EAJ287" s="116"/>
      <c r="EAK287" s="116" t="s">
        <v>74</v>
      </c>
      <c r="EAL287" s="116"/>
      <c r="EAM287" s="116"/>
      <c r="EAN287" s="116"/>
      <c r="EAO287" s="116"/>
      <c r="EAP287" s="116"/>
      <c r="EAQ287" s="116"/>
      <c r="EAR287" s="116"/>
      <c r="EAS287" s="116" t="s">
        <v>74</v>
      </c>
      <c r="EAT287" s="116"/>
      <c r="EAU287" s="116"/>
      <c r="EAV287" s="116"/>
      <c r="EAW287" s="116"/>
      <c r="EAX287" s="116"/>
      <c r="EAY287" s="116"/>
      <c r="EAZ287" s="116"/>
      <c r="EBA287" s="116" t="s">
        <v>74</v>
      </c>
      <c r="EBB287" s="116"/>
      <c r="EBC287" s="116"/>
      <c r="EBD287" s="116"/>
      <c r="EBE287" s="116"/>
      <c r="EBF287" s="116"/>
      <c r="EBG287" s="116"/>
      <c r="EBH287" s="116"/>
      <c r="EBI287" s="116" t="s">
        <v>74</v>
      </c>
      <c r="EBJ287" s="116"/>
      <c r="EBK287" s="116"/>
      <c r="EBL287" s="116"/>
      <c r="EBM287" s="116"/>
      <c r="EBN287" s="116"/>
      <c r="EBO287" s="116"/>
      <c r="EBP287" s="116"/>
      <c r="EBQ287" s="116" t="s">
        <v>74</v>
      </c>
      <c r="EBR287" s="116"/>
      <c r="EBS287" s="116"/>
      <c r="EBT287" s="116"/>
      <c r="EBU287" s="116"/>
      <c r="EBV287" s="116"/>
      <c r="EBW287" s="116"/>
      <c r="EBX287" s="116"/>
      <c r="EBY287" s="116" t="s">
        <v>74</v>
      </c>
      <c r="EBZ287" s="116"/>
      <c r="ECA287" s="116"/>
      <c r="ECB287" s="116"/>
      <c r="ECC287" s="116"/>
      <c r="ECD287" s="116"/>
      <c r="ECE287" s="116"/>
      <c r="ECF287" s="116"/>
      <c r="ECG287" s="116" t="s">
        <v>74</v>
      </c>
      <c r="ECH287" s="116"/>
      <c r="ECI287" s="116"/>
      <c r="ECJ287" s="116"/>
      <c r="ECK287" s="116"/>
      <c r="ECL287" s="116"/>
      <c r="ECM287" s="116"/>
      <c r="ECN287" s="116"/>
      <c r="ECO287" s="116" t="s">
        <v>74</v>
      </c>
      <c r="ECP287" s="116"/>
      <c r="ECQ287" s="116"/>
      <c r="ECR287" s="116"/>
      <c r="ECS287" s="116"/>
      <c r="ECT287" s="116"/>
      <c r="ECU287" s="116"/>
      <c r="ECV287" s="116"/>
      <c r="ECW287" s="116" t="s">
        <v>74</v>
      </c>
      <c r="ECX287" s="116"/>
      <c r="ECY287" s="116"/>
      <c r="ECZ287" s="116"/>
      <c r="EDA287" s="116"/>
      <c r="EDB287" s="116"/>
      <c r="EDC287" s="116"/>
      <c r="EDD287" s="116"/>
      <c r="EDE287" s="116" t="s">
        <v>74</v>
      </c>
      <c r="EDF287" s="116"/>
      <c r="EDG287" s="116"/>
      <c r="EDH287" s="116"/>
      <c r="EDI287" s="116"/>
      <c r="EDJ287" s="116"/>
      <c r="EDK287" s="116"/>
      <c r="EDL287" s="116"/>
      <c r="EDM287" s="116" t="s">
        <v>74</v>
      </c>
      <c r="EDN287" s="116"/>
      <c r="EDO287" s="116"/>
      <c r="EDP287" s="116"/>
      <c r="EDQ287" s="116"/>
      <c r="EDR287" s="116"/>
      <c r="EDS287" s="116"/>
      <c r="EDT287" s="116"/>
      <c r="EDU287" s="116" t="s">
        <v>74</v>
      </c>
      <c r="EDV287" s="116"/>
      <c r="EDW287" s="116"/>
      <c r="EDX287" s="116"/>
      <c r="EDY287" s="116"/>
      <c r="EDZ287" s="116"/>
      <c r="EEA287" s="116"/>
      <c r="EEB287" s="116"/>
      <c r="EEC287" s="116" t="s">
        <v>74</v>
      </c>
      <c r="EED287" s="116"/>
      <c r="EEE287" s="116"/>
      <c r="EEF287" s="116"/>
      <c r="EEG287" s="116"/>
      <c r="EEH287" s="116"/>
      <c r="EEI287" s="116"/>
      <c r="EEJ287" s="116"/>
      <c r="EEK287" s="116" t="s">
        <v>74</v>
      </c>
      <c r="EEL287" s="116"/>
      <c r="EEM287" s="116"/>
      <c r="EEN287" s="116"/>
      <c r="EEO287" s="116"/>
      <c r="EEP287" s="116"/>
      <c r="EEQ287" s="116"/>
      <c r="EER287" s="116"/>
      <c r="EES287" s="116" t="s">
        <v>74</v>
      </c>
      <c r="EET287" s="116"/>
      <c r="EEU287" s="116"/>
      <c r="EEV287" s="116"/>
      <c r="EEW287" s="116"/>
      <c r="EEX287" s="116"/>
      <c r="EEY287" s="116"/>
      <c r="EEZ287" s="116"/>
      <c r="EFA287" s="116" t="s">
        <v>74</v>
      </c>
      <c r="EFB287" s="116"/>
      <c r="EFC287" s="116"/>
      <c r="EFD287" s="116"/>
      <c r="EFE287" s="116"/>
      <c r="EFF287" s="116"/>
      <c r="EFG287" s="116"/>
      <c r="EFH287" s="116"/>
      <c r="EFI287" s="116" t="s">
        <v>74</v>
      </c>
      <c r="EFJ287" s="116"/>
      <c r="EFK287" s="116"/>
      <c r="EFL287" s="116"/>
      <c r="EFM287" s="116"/>
      <c r="EFN287" s="116"/>
      <c r="EFO287" s="116"/>
      <c r="EFP287" s="116"/>
      <c r="EFQ287" s="116" t="s">
        <v>74</v>
      </c>
      <c r="EFR287" s="116"/>
      <c r="EFS287" s="116"/>
      <c r="EFT287" s="116"/>
      <c r="EFU287" s="116"/>
      <c r="EFV287" s="116"/>
      <c r="EFW287" s="116"/>
      <c r="EFX287" s="116"/>
      <c r="EFY287" s="116" t="s">
        <v>74</v>
      </c>
      <c r="EFZ287" s="116"/>
      <c r="EGA287" s="116"/>
      <c r="EGB287" s="116"/>
      <c r="EGC287" s="116"/>
      <c r="EGD287" s="116"/>
      <c r="EGE287" s="116"/>
      <c r="EGF287" s="116"/>
      <c r="EGG287" s="116" t="s">
        <v>74</v>
      </c>
      <c r="EGH287" s="116"/>
      <c r="EGI287" s="116"/>
      <c r="EGJ287" s="116"/>
      <c r="EGK287" s="116"/>
      <c r="EGL287" s="116"/>
      <c r="EGM287" s="116"/>
      <c r="EGN287" s="116"/>
      <c r="EGO287" s="116" t="s">
        <v>74</v>
      </c>
      <c r="EGP287" s="116"/>
      <c r="EGQ287" s="116"/>
      <c r="EGR287" s="116"/>
      <c r="EGS287" s="116"/>
      <c r="EGT287" s="116"/>
      <c r="EGU287" s="116"/>
      <c r="EGV287" s="116"/>
      <c r="EGW287" s="116" t="s">
        <v>74</v>
      </c>
      <c r="EGX287" s="116"/>
      <c r="EGY287" s="116"/>
      <c r="EGZ287" s="116"/>
      <c r="EHA287" s="116"/>
      <c r="EHB287" s="116"/>
      <c r="EHC287" s="116"/>
      <c r="EHD287" s="116"/>
      <c r="EHE287" s="116" t="s">
        <v>74</v>
      </c>
      <c r="EHF287" s="116"/>
      <c r="EHG287" s="116"/>
      <c r="EHH287" s="116"/>
      <c r="EHI287" s="116"/>
      <c r="EHJ287" s="116"/>
      <c r="EHK287" s="116"/>
      <c r="EHL287" s="116"/>
      <c r="EHM287" s="116" t="s">
        <v>74</v>
      </c>
      <c r="EHN287" s="116"/>
      <c r="EHO287" s="116"/>
      <c r="EHP287" s="116"/>
      <c r="EHQ287" s="116"/>
      <c r="EHR287" s="116"/>
      <c r="EHS287" s="116"/>
      <c r="EHT287" s="116"/>
      <c r="EHU287" s="116" t="s">
        <v>74</v>
      </c>
      <c r="EHV287" s="116"/>
      <c r="EHW287" s="116"/>
      <c r="EHX287" s="116"/>
      <c r="EHY287" s="116"/>
      <c r="EHZ287" s="116"/>
      <c r="EIA287" s="116"/>
      <c r="EIB287" s="116"/>
      <c r="EIC287" s="116" t="s">
        <v>74</v>
      </c>
      <c r="EID287" s="116"/>
      <c r="EIE287" s="116"/>
      <c r="EIF287" s="116"/>
      <c r="EIG287" s="116"/>
      <c r="EIH287" s="116"/>
      <c r="EII287" s="116"/>
      <c r="EIJ287" s="116"/>
      <c r="EIK287" s="116" t="s">
        <v>74</v>
      </c>
      <c r="EIL287" s="116"/>
      <c r="EIM287" s="116"/>
      <c r="EIN287" s="116"/>
      <c r="EIO287" s="116"/>
      <c r="EIP287" s="116"/>
      <c r="EIQ287" s="116"/>
      <c r="EIR287" s="116"/>
      <c r="EIS287" s="116" t="s">
        <v>74</v>
      </c>
      <c r="EIT287" s="116"/>
      <c r="EIU287" s="116"/>
      <c r="EIV287" s="116"/>
      <c r="EIW287" s="116"/>
      <c r="EIX287" s="116"/>
      <c r="EIY287" s="116"/>
      <c r="EIZ287" s="116"/>
      <c r="EJA287" s="116" t="s">
        <v>74</v>
      </c>
      <c r="EJB287" s="116"/>
      <c r="EJC287" s="116"/>
      <c r="EJD287" s="116"/>
      <c r="EJE287" s="116"/>
      <c r="EJF287" s="116"/>
      <c r="EJG287" s="116"/>
      <c r="EJH287" s="116"/>
      <c r="EJI287" s="116" t="s">
        <v>74</v>
      </c>
      <c r="EJJ287" s="116"/>
      <c r="EJK287" s="116"/>
      <c r="EJL287" s="116"/>
      <c r="EJM287" s="116"/>
      <c r="EJN287" s="116"/>
      <c r="EJO287" s="116"/>
      <c r="EJP287" s="116"/>
      <c r="EJQ287" s="116" t="s">
        <v>74</v>
      </c>
      <c r="EJR287" s="116"/>
      <c r="EJS287" s="116"/>
      <c r="EJT287" s="116"/>
      <c r="EJU287" s="116"/>
      <c r="EJV287" s="116"/>
      <c r="EJW287" s="116"/>
      <c r="EJX287" s="116"/>
      <c r="EJY287" s="116" t="s">
        <v>74</v>
      </c>
      <c r="EJZ287" s="116"/>
      <c r="EKA287" s="116"/>
      <c r="EKB287" s="116"/>
      <c r="EKC287" s="116"/>
      <c r="EKD287" s="116"/>
      <c r="EKE287" s="116"/>
      <c r="EKF287" s="116"/>
      <c r="EKG287" s="116" t="s">
        <v>74</v>
      </c>
      <c r="EKH287" s="116"/>
      <c r="EKI287" s="116"/>
      <c r="EKJ287" s="116"/>
      <c r="EKK287" s="116"/>
      <c r="EKL287" s="116"/>
      <c r="EKM287" s="116"/>
      <c r="EKN287" s="116"/>
      <c r="EKO287" s="116" t="s">
        <v>74</v>
      </c>
      <c r="EKP287" s="116"/>
      <c r="EKQ287" s="116"/>
      <c r="EKR287" s="116"/>
      <c r="EKS287" s="116"/>
      <c r="EKT287" s="116"/>
      <c r="EKU287" s="116"/>
      <c r="EKV287" s="116"/>
      <c r="EKW287" s="116" t="s">
        <v>74</v>
      </c>
      <c r="EKX287" s="116"/>
      <c r="EKY287" s="116"/>
      <c r="EKZ287" s="116"/>
      <c r="ELA287" s="116"/>
      <c r="ELB287" s="116"/>
      <c r="ELC287" s="116"/>
      <c r="ELD287" s="116"/>
      <c r="ELE287" s="116" t="s">
        <v>74</v>
      </c>
      <c r="ELF287" s="116"/>
      <c r="ELG287" s="116"/>
      <c r="ELH287" s="116"/>
      <c r="ELI287" s="116"/>
      <c r="ELJ287" s="116"/>
      <c r="ELK287" s="116"/>
      <c r="ELL287" s="116"/>
      <c r="ELM287" s="116" t="s">
        <v>74</v>
      </c>
      <c r="ELN287" s="116"/>
      <c r="ELO287" s="116"/>
      <c r="ELP287" s="116"/>
      <c r="ELQ287" s="116"/>
      <c r="ELR287" s="116"/>
      <c r="ELS287" s="116"/>
      <c r="ELT287" s="116"/>
      <c r="ELU287" s="116" t="s">
        <v>74</v>
      </c>
      <c r="ELV287" s="116"/>
      <c r="ELW287" s="116"/>
      <c r="ELX287" s="116"/>
      <c r="ELY287" s="116"/>
      <c r="ELZ287" s="116"/>
      <c r="EMA287" s="116"/>
      <c r="EMB287" s="116"/>
      <c r="EMC287" s="116" t="s">
        <v>74</v>
      </c>
      <c r="EMD287" s="116"/>
      <c r="EME287" s="116"/>
      <c r="EMF287" s="116"/>
      <c r="EMG287" s="116"/>
      <c r="EMH287" s="116"/>
      <c r="EMI287" s="116"/>
      <c r="EMJ287" s="116"/>
      <c r="EMK287" s="116" t="s">
        <v>74</v>
      </c>
      <c r="EML287" s="116"/>
      <c r="EMM287" s="116"/>
      <c r="EMN287" s="116"/>
      <c r="EMO287" s="116"/>
      <c r="EMP287" s="116"/>
      <c r="EMQ287" s="116"/>
      <c r="EMR287" s="116"/>
      <c r="EMS287" s="116" t="s">
        <v>74</v>
      </c>
      <c r="EMT287" s="116"/>
      <c r="EMU287" s="116"/>
      <c r="EMV287" s="116"/>
      <c r="EMW287" s="116"/>
      <c r="EMX287" s="116"/>
      <c r="EMY287" s="116"/>
      <c r="EMZ287" s="116"/>
      <c r="ENA287" s="116" t="s">
        <v>74</v>
      </c>
      <c r="ENB287" s="116"/>
      <c r="ENC287" s="116"/>
      <c r="END287" s="116"/>
      <c r="ENE287" s="116"/>
      <c r="ENF287" s="116"/>
      <c r="ENG287" s="116"/>
      <c r="ENH287" s="116"/>
      <c r="ENI287" s="116" t="s">
        <v>74</v>
      </c>
      <c r="ENJ287" s="116"/>
      <c r="ENK287" s="116"/>
      <c r="ENL287" s="116"/>
      <c r="ENM287" s="116"/>
      <c r="ENN287" s="116"/>
      <c r="ENO287" s="116"/>
      <c r="ENP287" s="116"/>
      <c r="ENQ287" s="116" t="s">
        <v>74</v>
      </c>
      <c r="ENR287" s="116"/>
      <c r="ENS287" s="116"/>
      <c r="ENT287" s="116"/>
      <c r="ENU287" s="116"/>
      <c r="ENV287" s="116"/>
      <c r="ENW287" s="116"/>
      <c r="ENX287" s="116"/>
      <c r="ENY287" s="116" t="s">
        <v>74</v>
      </c>
      <c r="ENZ287" s="116"/>
      <c r="EOA287" s="116"/>
      <c r="EOB287" s="116"/>
      <c r="EOC287" s="116"/>
      <c r="EOD287" s="116"/>
      <c r="EOE287" s="116"/>
      <c r="EOF287" s="116"/>
      <c r="EOG287" s="116" t="s">
        <v>74</v>
      </c>
      <c r="EOH287" s="116"/>
      <c r="EOI287" s="116"/>
      <c r="EOJ287" s="116"/>
      <c r="EOK287" s="116"/>
      <c r="EOL287" s="116"/>
      <c r="EOM287" s="116"/>
      <c r="EON287" s="116"/>
      <c r="EOO287" s="116" t="s">
        <v>74</v>
      </c>
      <c r="EOP287" s="116"/>
      <c r="EOQ287" s="116"/>
      <c r="EOR287" s="116"/>
      <c r="EOS287" s="116"/>
      <c r="EOT287" s="116"/>
      <c r="EOU287" s="116"/>
      <c r="EOV287" s="116"/>
      <c r="EOW287" s="116" t="s">
        <v>74</v>
      </c>
      <c r="EOX287" s="116"/>
      <c r="EOY287" s="116"/>
      <c r="EOZ287" s="116"/>
      <c r="EPA287" s="116"/>
      <c r="EPB287" s="116"/>
      <c r="EPC287" s="116"/>
      <c r="EPD287" s="116"/>
      <c r="EPE287" s="116" t="s">
        <v>74</v>
      </c>
      <c r="EPF287" s="116"/>
      <c r="EPG287" s="116"/>
      <c r="EPH287" s="116"/>
      <c r="EPI287" s="116"/>
      <c r="EPJ287" s="116"/>
      <c r="EPK287" s="116"/>
      <c r="EPL287" s="116"/>
      <c r="EPM287" s="116" t="s">
        <v>74</v>
      </c>
      <c r="EPN287" s="116"/>
      <c r="EPO287" s="116"/>
      <c r="EPP287" s="116"/>
      <c r="EPQ287" s="116"/>
      <c r="EPR287" s="116"/>
      <c r="EPS287" s="116"/>
      <c r="EPT287" s="116"/>
      <c r="EPU287" s="116" t="s">
        <v>74</v>
      </c>
      <c r="EPV287" s="116"/>
      <c r="EPW287" s="116"/>
      <c r="EPX287" s="116"/>
      <c r="EPY287" s="116"/>
      <c r="EPZ287" s="116"/>
      <c r="EQA287" s="116"/>
      <c r="EQB287" s="116"/>
      <c r="EQC287" s="116" t="s">
        <v>74</v>
      </c>
      <c r="EQD287" s="116"/>
      <c r="EQE287" s="116"/>
      <c r="EQF287" s="116"/>
      <c r="EQG287" s="116"/>
      <c r="EQH287" s="116"/>
      <c r="EQI287" s="116"/>
      <c r="EQJ287" s="116"/>
      <c r="EQK287" s="116" t="s">
        <v>74</v>
      </c>
      <c r="EQL287" s="116"/>
      <c r="EQM287" s="116"/>
      <c r="EQN287" s="116"/>
      <c r="EQO287" s="116"/>
      <c r="EQP287" s="116"/>
      <c r="EQQ287" s="116"/>
      <c r="EQR287" s="116"/>
      <c r="EQS287" s="116" t="s">
        <v>74</v>
      </c>
      <c r="EQT287" s="116"/>
      <c r="EQU287" s="116"/>
      <c r="EQV287" s="116"/>
      <c r="EQW287" s="116"/>
      <c r="EQX287" s="116"/>
      <c r="EQY287" s="116"/>
      <c r="EQZ287" s="116"/>
      <c r="ERA287" s="116" t="s">
        <v>74</v>
      </c>
      <c r="ERB287" s="116"/>
      <c r="ERC287" s="116"/>
      <c r="ERD287" s="116"/>
      <c r="ERE287" s="116"/>
      <c r="ERF287" s="116"/>
      <c r="ERG287" s="116"/>
      <c r="ERH287" s="116"/>
      <c r="ERI287" s="116" t="s">
        <v>74</v>
      </c>
      <c r="ERJ287" s="116"/>
      <c r="ERK287" s="116"/>
      <c r="ERL287" s="116"/>
      <c r="ERM287" s="116"/>
      <c r="ERN287" s="116"/>
      <c r="ERO287" s="116"/>
      <c r="ERP287" s="116"/>
      <c r="ERQ287" s="116" t="s">
        <v>74</v>
      </c>
      <c r="ERR287" s="116"/>
      <c r="ERS287" s="116"/>
      <c r="ERT287" s="116"/>
      <c r="ERU287" s="116"/>
      <c r="ERV287" s="116"/>
      <c r="ERW287" s="116"/>
      <c r="ERX287" s="116"/>
      <c r="ERY287" s="116" t="s">
        <v>74</v>
      </c>
      <c r="ERZ287" s="116"/>
      <c r="ESA287" s="116"/>
      <c r="ESB287" s="116"/>
      <c r="ESC287" s="116"/>
      <c r="ESD287" s="116"/>
      <c r="ESE287" s="116"/>
      <c r="ESF287" s="116"/>
      <c r="ESG287" s="116" t="s">
        <v>74</v>
      </c>
      <c r="ESH287" s="116"/>
      <c r="ESI287" s="116"/>
      <c r="ESJ287" s="116"/>
      <c r="ESK287" s="116"/>
      <c r="ESL287" s="116"/>
      <c r="ESM287" s="116"/>
      <c r="ESN287" s="116"/>
      <c r="ESO287" s="116" t="s">
        <v>74</v>
      </c>
      <c r="ESP287" s="116"/>
      <c r="ESQ287" s="116"/>
      <c r="ESR287" s="116"/>
      <c r="ESS287" s="116"/>
      <c r="EST287" s="116"/>
      <c r="ESU287" s="116"/>
      <c r="ESV287" s="116"/>
      <c r="ESW287" s="116" t="s">
        <v>74</v>
      </c>
      <c r="ESX287" s="116"/>
      <c r="ESY287" s="116"/>
      <c r="ESZ287" s="116"/>
      <c r="ETA287" s="116"/>
      <c r="ETB287" s="116"/>
      <c r="ETC287" s="116"/>
      <c r="ETD287" s="116"/>
      <c r="ETE287" s="116" t="s">
        <v>74</v>
      </c>
      <c r="ETF287" s="116"/>
      <c r="ETG287" s="116"/>
      <c r="ETH287" s="116"/>
      <c r="ETI287" s="116"/>
      <c r="ETJ287" s="116"/>
      <c r="ETK287" s="116"/>
      <c r="ETL287" s="116"/>
      <c r="ETM287" s="116" t="s">
        <v>74</v>
      </c>
      <c r="ETN287" s="116"/>
      <c r="ETO287" s="116"/>
      <c r="ETP287" s="116"/>
      <c r="ETQ287" s="116"/>
      <c r="ETR287" s="116"/>
      <c r="ETS287" s="116"/>
      <c r="ETT287" s="116"/>
      <c r="ETU287" s="116" t="s">
        <v>74</v>
      </c>
      <c r="ETV287" s="116"/>
      <c r="ETW287" s="116"/>
      <c r="ETX287" s="116"/>
      <c r="ETY287" s="116"/>
      <c r="ETZ287" s="116"/>
      <c r="EUA287" s="116"/>
      <c r="EUB287" s="116"/>
      <c r="EUC287" s="116" t="s">
        <v>74</v>
      </c>
      <c r="EUD287" s="116"/>
      <c r="EUE287" s="116"/>
      <c r="EUF287" s="116"/>
      <c r="EUG287" s="116"/>
      <c r="EUH287" s="116"/>
      <c r="EUI287" s="116"/>
      <c r="EUJ287" s="116"/>
      <c r="EUK287" s="116" t="s">
        <v>74</v>
      </c>
      <c r="EUL287" s="116"/>
      <c r="EUM287" s="116"/>
      <c r="EUN287" s="116"/>
      <c r="EUO287" s="116"/>
      <c r="EUP287" s="116"/>
      <c r="EUQ287" s="116"/>
      <c r="EUR287" s="116"/>
      <c r="EUS287" s="116" t="s">
        <v>74</v>
      </c>
      <c r="EUT287" s="116"/>
      <c r="EUU287" s="116"/>
      <c r="EUV287" s="116"/>
      <c r="EUW287" s="116"/>
      <c r="EUX287" s="116"/>
      <c r="EUY287" s="116"/>
      <c r="EUZ287" s="116"/>
      <c r="EVA287" s="116" t="s">
        <v>74</v>
      </c>
      <c r="EVB287" s="116"/>
      <c r="EVC287" s="116"/>
      <c r="EVD287" s="116"/>
      <c r="EVE287" s="116"/>
      <c r="EVF287" s="116"/>
      <c r="EVG287" s="116"/>
      <c r="EVH287" s="116"/>
      <c r="EVI287" s="116" t="s">
        <v>74</v>
      </c>
      <c r="EVJ287" s="116"/>
      <c r="EVK287" s="116"/>
      <c r="EVL287" s="116"/>
      <c r="EVM287" s="116"/>
      <c r="EVN287" s="116"/>
      <c r="EVO287" s="116"/>
      <c r="EVP287" s="116"/>
      <c r="EVQ287" s="116" t="s">
        <v>74</v>
      </c>
      <c r="EVR287" s="116"/>
      <c r="EVS287" s="116"/>
      <c r="EVT287" s="116"/>
      <c r="EVU287" s="116"/>
      <c r="EVV287" s="116"/>
      <c r="EVW287" s="116"/>
      <c r="EVX287" s="116"/>
      <c r="EVY287" s="116" t="s">
        <v>74</v>
      </c>
      <c r="EVZ287" s="116"/>
      <c r="EWA287" s="116"/>
      <c r="EWB287" s="116"/>
      <c r="EWC287" s="116"/>
      <c r="EWD287" s="116"/>
      <c r="EWE287" s="116"/>
      <c r="EWF287" s="116"/>
      <c r="EWG287" s="116" t="s">
        <v>74</v>
      </c>
      <c r="EWH287" s="116"/>
      <c r="EWI287" s="116"/>
      <c r="EWJ287" s="116"/>
      <c r="EWK287" s="116"/>
      <c r="EWL287" s="116"/>
      <c r="EWM287" s="116"/>
      <c r="EWN287" s="116"/>
      <c r="EWO287" s="116" t="s">
        <v>74</v>
      </c>
      <c r="EWP287" s="116"/>
      <c r="EWQ287" s="116"/>
      <c r="EWR287" s="116"/>
      <c r="EWS287" s="116"/>
      <c r="EWT287" s="116"/>
      <c r="EWU287" s="116"/>
      <c r="EWV287" s="116"/>
      <c r="EWW287" s="116" t="s">
        <v>74</v>
      </c>
      <c r="EWX287" s="116"/>
      <c r="EWY287" s="116"/>
      <c r="EWZ287" s="116"/>
      <c r="EXA287" s="116"/>
      <c r="EXB287" s="116"/>
      <c r="EXC287" s="116"/>
      <c r="EXD287" s="116"/>
      <c r="EXE287" s="116" t="s">
        <v>74</v>
      </c>
      <c r="EXF287" s="116"/>
      <c r="EXG287" s="116"/>
      <c r="EXH287" s="116"/>
      <c r="EXI287" s="116"/>
      <c r="EXJ287" s="116"/>
      <c r="EXK287" s="116"/>
      <c r="EXL287" s="116"/>
      <c r="EXM287" s="116" t="s">
        <v>74</v>
      </c>
      <c r="EXN287" s="116"/>
      <c r="EXO287" s="116"/>
      <c r="EXP287" s="116"/>
      <c r="EXQ287" s="116"/>
      <c r="EXR287" s="116"/>
      <c r="EXS287" s="116"/>
      <c r="EXT287" s="116"/>
      <c r="EXU287" s="116" t="s">
        <v>74</v>
      </c>
      <c r="EXV287" s="116"/>
      <c r="EXW287" s="116"/>
      <c r="EXX287" s="116"/>
      <c r="EXY287" s="116"/>
      <c r="EXZ287" s="116"/>
      <c r="EYA287" s="116"/>
      <c r="EYB287" s="116"/>
      <c r="EYC287" s="116" t="s">
        <v>74</v>
      </c>
      <c r="EYD287" s="116"/>
      <c r="EYE287" s="116"/>
      <c r="EYF287" s="116"/>
      <c r="EYG287" s="116"/>
      <c r="EYH287" s="116"/>
      <c r="EYI287" s="116"/>
      <c r="EYJ287" s="116"/>
      <c r="EYK287" s="116" t="s">
        <v>74</v>
      </c>
      <c r="EYL287" s="116"/>
      <c r="EYM287" s="116"/>
      <c r="EYN287" s="116"/>
      <c r="EYO287" s="116"/>
      <c r="EYP287" s="116"/>
      <c r="EYQ287" s="116"/>
      <c r="EYR287" s="116"/>
      <c r="EYS287" s="116" t="s">
        <v>74</v>
      </c>
      <c r="EYT287" s="116"/>
      <c r="EYU287" s="116"/>
      <c r="EYV287" s="116"/>
      <c r="EYW287" s="116"/>
      <c r="EYX287" s="116"/>
      <c r="EYY287" s="116"/>
      <c r="EYZ287" s="116"/>
      <c r="EZA287" s="116" t="s">
        <v>74</v>
      </c>
      <c r="EZB287" s="116"/>
      <c r="EZC287" s="116"/>
      <c r="EZD287" s="116"/>
      <c r="EZE287" s="116"/>
      <c r="EZF287" s="116"/>
      <c r="EZG287" s="116"/>
      <c r="EZH287" s="116"/>
      <c r="EZI287" s="116" t="s">
        <v>74</v>
      </c>
      <c r="EZJ287" s="116"/>
      <c r="EZK287" s="116"/>
      <c r="EZL287" s="116"/>
      <c r="EZM287" s="116"/>
      <c r="EZN287" s="116"/>
      <c r="EZO287" s="116"/>
      <c r="EZP287" s="116"/>
      <c r="EZQ287" s="116" t="s">
        <v>74</v>
      </c>
      <c r="EZR287" s="116"/>
      <c r="EZS287" s="116"/>
      <c r="EZT287" s="116"/>
      <c r="EZU287" s="116"/>
      <c r="EZV287" s="116"/>
      <c r="EZW287" s="116"/>
      <c r="EZX287" s="116"/>
      <c r="EZY287" s="116" t="s">
        <v>74</v>
      </c>
      <c r="EZZ287" s="116"/>
      <c r="FAA287" s="116"/>
      <c r="FAB287" s="116"/>
      <c r="FAC287" s="116"/>
      <c r="FAD287" s="116"/>
      <c r="FAE287" s="116"/>
      <c r="FAF287" s="116"/>
      <c r="FAG287" s="116" t="s">
        <v>74</v>
      </c>
      <c r="FAH287" s="116"/>
      <c r="FAI287" s="116"/>
      <c r="FAJ287" s="116"/>
      <c r="FAK287" s="116"/>
      <c r="FAL287" s="116"/>
      <c r="FAM287" s="116"/>
      <c r="FAN287" s="116"/>
      <c r="FAO287" s="116" t="s">
        <v>74</v>
      </c>
      <c r="FAP287" s="116"/>
      <c r="FAQ287" s="116"/>
      <c r="FAR287" s="116"/>
      <c r="FAS287" s="116"/>
      <c r="FAT287" s="116"/>
      <c r="FAU287" s="116"/>
      <c r="FAV287" s="116"/>
      <c r="FAW287" s="116" t="s">
        <v>74</v>
      </c>
      <c r="FAX287" s="116"/>
      <c r="FAY287" s="116"/>
      <c r="FAZ287" s="116"/>
      <c r="FBA287" s="116"/>
      <c r="FBB287" s="116"/>
      <c r="FBC287" s="116"/>
      <c r="FBD287" s="116"/>
      <c r="FBE287" s="116" t="s">
        <v>74</v>
      </c>
      <c r="FBF287" s="116"/>
      <c r="FBG287" s="116"/>
      <c r="FBH287" s="116"/>
      <c r="FBI287" s="116"/>
      <c r="FBJ287" s="116"/>
      <c r="FBK287" s="116"/>
      <c r="FBL287" s="116"/>
      <c r="FBM287" s="116" t="s">
        <v>74</v>
      </c>
      <c r="FBN287" s="116"/>
      <c r="FBO287" s="116"/>
      <c r="FBP287" s="116"/>
      <c r="FBQ287" s="116"/>
      <c r="FBR287" s="116"/>
      <c r="FBS287" s="116"/>
      <c r="FBT287" s="116"/>
      <c r="FBU287" s="116" t="s">
        <v>74</v>
      </c>
      <c r="FBV287" s="116"/>
      <c r="FBW287" s="116"/>
      <c r="FBX287" s="116"/>
      <c r="FBY287" s="116"/>
      <c r="FBZ287" s="116"/>
      <c r="FCA287" s="116"/>
      <c r="FCB287" s="116"/>
      <c r="FCC287" s="116" t="s">
        <v>74</v>
      </c>
      <c r="FCD287" s="116"/>
      <c r="FCE287" s="116"/>
      <c r="FCF287" s="116"/>
      <c r="FCG287" s="116"/>
      <c r="FCH287" s="116"/>
      <c r="FCI287" s="116"/>
      <c r="FCJ287" s="116"/>
      <c r="FCK287" s="116" t="s">
        <v>74</v>
      </c>
      <c r="FCL287" s="116"/>
      <c r="FCM287" s="116"/>
      <c r="FCN287" s="116"/>
      <c r="FCO287" s="116"/>
      <c r="FCP287" s="116"/>
      <c r="FCQ287" s="116"/>
      <c r="FCR287" s="116"/>
      <c r="FCS287" s="116" t="s">
        <v>74</v>
      </c>
      <c r="FCT287" s="116"/>
      <c r="FCU287" s="116"/>
      <c r="FCV287" s="116"/>
      <c r="FCW287" s="116"/>
      <c r="FCX287" s="116"/>
      <c r="FCY287" s="116"/>
      <c r="FCZ287" s="116"/>
      <c r="FDA287" s="116" t="s">
        <v>74</v>
      </c>
      <c r="FDB287" s="116"/>
      <c r="FDC287" s="116"/>
      <c r="FDD287" s="116"/>
      <c r="FDE287" s="116"/>
      <c r="FDF287" s="116"/>
      <c r="FDG287" s="116"/>
      <c r="FDH287" s="116"/>
      <c r="FDI287" s="116" t="s">
        <v>74</v>
      </c>
      <c r="FDJ287" s="116"/>
      <c r="FDK287" s="116"/>
      <c r="FDL287" s="116"/>
      <c r="FDM287" s="116"/>
      <c r="FDN287" s="116"/>
      <c r="FDO287" s="116"/>
      <c r="FDP287" s="116"/>
      <c r="FDQ287" s="116" t="s">
        <v>74</v>
      </c>
      <c r="FDR287" s="116"/>
      <c r="FDS287" s="116"/>
      <c r="FDT287" s="116"/>
      <c r="FDU287" s="116"/>
      <c r="FDV287" s="116"/>
      <c r="FDW287" s="116"/>
      <c r="FDX287" s="116"/>
      <c r="FDY287" s="116" t="s">
        <v>74</v>
      </c>
      <c r="FDZ287" s="116"/>
      <c r="FEA287" s="116"/>
      <c r="FEB287" s="116"/>
      <c r="FEC287" s="116"/>
      <c r="FED287" s="116"/>
      <c r="FEE287" s="116"/>
      <c r="FEF287" s="116"/>
      <c r="FEG287" s="116" t="s">
        <v>74</v>
      </c>
      <c r="FEH287" s="116"/>
      <c r="FEI287" s="116"/>
      <c r="FEJ287" s="116"/>
      <c r="FEK287" s="116"/>
      <c r="FEL287" s="116"/>
      <c r="FEM287" s="116"/>
      <c r="FEN287" s="116"/>
      <c r="FEO287" s="116" t="s">
        <v>74</v>
      </c>
      <c r="FEP287" s="116"/>
      <c r="FEQ287" s="116"/>
      <c r="FER287" s="116"/>
      <c r="FES287" s="116"/>
      <c r="FET287" s="116"/>
      <c r="FEU287" s="116"/>
      <c r="FEV287" s="116"/>
      <c r="FEW287" s="116" t="s">
        <v>74</v>
      </c>
      <c r="FEX287" s="116"/>
      <c r="FEY287" s="116"/>
      <c r="FEZ287" s="116"/>
      <c r="FFA287" s="116"/>
      <c r="FFB287" s="116"/>
      <c r="FFC287" s="116"/>
      <c r="FFD287" s="116"/>
      <c r="FFE287" s="116" t="s">
        <v>74</v>
      </c>
      <c r="FFF287" s="116"/>
      <c r="FFG287" s="116"/>
      <c r="FFH287" s="116"/>
      <c r="FFI287" s="116"/>
      <c r="FFJ287" s="116"/>
      <c r="FFK287" s="116"/>
      <c r="FFL287" s="116"/>
      <c r="FFM287" s="116" t="s">
        <v>74</v>
      </c>
      <c r="FFN287" s="116"/>
      <c r="FFO287" s="116"/>
      <c r="FFP287" s="116"/>
      <c r="FFQ287" s="116"/>
      <c r="FFR287" s="116"/>
      <c r="FFS287" s="116"/>
      <c r="FFT287" s="116"/>
      <c r="FFU287" s="116" t="s">
        <v>74</v>
      </c>
      <c r="FFV287" s="116"/>
      <c r="FFW287" s="116"/>
      <c r="FFX287" s="116"/>
      <c r="FFY287" s="116"/>
      <c r="FFZ287" s="116"/>
      <c r="FGA287" s="116"/>
      <c r="FGB287" s="116"/>
      <c r="FGC287" s="116" t="s">
        <v>74</v>
      </c>
      <c r="FGD287" s="116"/>
      <c r="FGE287" s="116"/>
      <c r="FGF287" s="116"/>
      <c r="FGG287" s="116"/>
      <c r="FGH287" s="116"/>
      <c r="FGI287" s="116"/>
      <c r="FGJ287" s="116"/>
      <c r="FGK287" s="116" t="s">
        <v>74</v>
      </c>
      <c r="FGL287" s="116"/>
      <c r="FGM287" s="116"/>
      <c r="FGN287" s="116"/>
      <c r="FGO287" s="116"/>
      <c r="FGP287" s="116"/>
      <c r="FGQ287" s="116"/>
      <c r="FGR287" s="116"/>
      <c r="FGS287" s="116" t="s">
        <v>74</v>
      </c>
      <c r="FGT287" s="116"/>
      <c r="FGU287" s="116"/>
      <c r="FGV287" s="116"/>
      <c r="FGW287" s="116"/>
      <c r="FGX287" s="116"/>
      <c r="FGY287" s="116"/>
      <c r="FGZ287" s="116"/>
      <c r="FHA287" s="116" t="s">
        <v>74</v>
      </c>
      <c r="FHB287" s="116"/>
      <c r="FHC287" s="116"/>
      <c r="FHD287" s="116"/>
      <c r="FHE287" s="116"/>
      <c r="FHF287" s="116"/>
      <c r="FHG287" s="116"/>
      <c r="FHH287" s="116"/>
      <c r="FHI287" s="116" t="s">
        <v>74</v>
      </c>
      <c r="FHJ287" s="116"/>
      <c r="FHK287" s="116"/>
      <c r="FHL287" s="116"/>
      <c r="FHM287" s="116"/>
      <c r="FHN287" s="116"/>
      <c r="FHO287" s="116"/>
      <c r="FHP287" s="116"/>
      <c r="FHQ287" s="116" t="s">
        <v>74</v>
      </c>
      <c r="FHR287" s="116"/>
      <c r="FHS287" s="116"/>
      <c r="FHT287" s="116"/>
      <c r="FHU287" s="116"/>
      <c r="FHV287" s="116"/>
      <c r="FHW287" s="116"/>
      <c r="FHX287" s="116"/>
      <c r="FHY287" s="116" t="s">
        <v>74</v>
      </c>
      <c r="FHZ287" s="116"/>
      <c r="FIA287" s="116"/>
      <c r="FIB287" s="116"/>
      <c r="FIC287" s="116"/>
      <c r="FID287" s="116"/>
      <c r="FIE287" s="116"/>
      <c r="FIF287" s="116"/>
      <c r="FIG287" s="116" t="s">
        <v>74</v>
      </c>
      <c r="FIH287" s="116"/>
      <c r="FII287" s="116"/>
      <c r="FIJ287" s="116"/>
      <c r="FIK287" s="116"/>
      <c r="FIL287" s="116"/>
      <c r="FIM287" s="116"/>
      <c r="FIN287" s="116"/>
      <c r="FIO287" s="116" t="s">
        <v>74</v>
      </c>
      <c r="FIP287" s="116"/>
      <c r="FIQ287" s="116"/>
      <c r="FIR287" s="116"/>
      <c r="FIS287" s="116"/>
      <c r="FIT287" s="116"/>
      <c r="FIU287" s="116"/>
      <c r="FIV287" s="116"/>
      <c r="FIW287" s="116" t="s">
        <v>74</v>
      </c>
      <c r="FIX287" s="116"/>
      <c r="FIY287" s="116"/>
      <c r="FIZ287" s="116"/>
      <c r="FJA287" s="116"/>
      <c r="FJB287" s="116"/>
      <c r="FJC287" s="116"/>
      <c r="FJD287" s="116"/>
      <c r="FJE287" s="116" t="s">
        <v>74</v>
      </c>
      <c r="FJF287" s="116"/>
      <c r="FJG287" s="116"/>
      <c r="FJH287" s="116"/>
      <c r="FJI287" s="116"/>
      <c r="FJJ287" s="116"/>
      <c r="FJK287" s="116"/>
      <c r="FJL287" s="116"/>
      <c r="FJM287" s="116" t="s">
        <v>74</v>
      </c>
      <c r="FJN287" s="116"/>
      <c r="FJO287" s="116"/>
      <c r="FJP287" s="116"/>
      <c r="FJQ287" s="116"/>
      <c r="FJR287" s="116"/>
      <c r="FJS287" s="116"/>
      <c r="FJT287" s="116"/>
      <c r="FJU287" s="116" t="s">
        <v>74</v>
      </c>
      <c r="FJV287" s="116"/>
      <c r="FJW287" s="116"/>
      <c r="FJX287" s="116"/>
      <c r="FJY287" s="116"/>
      <c r="FJZ287" s="116"/>
      <c r="FKA287" s="116"/>
      <c r="FKB287" s="116"/>
      <c r="FKC287" s="116" t="s">
        <v>74</v>
      </c>
      <c r="FKD287" s="116"/>
      <c r="FKE287" s="116"/>
      <c r="FKF287" s="116"/>
      <c r="FKG287" s="116"/>
      <c r="FKH287" s="116"/>
      <c r="FKI287" s="116"/>
      <c r="FKJ287" s="116"/>
      <c r="FKK287" s="116" t="s">
        <v>74</v>
      </c>
      <c r="FKL287" s="116"/>
      <c r="FKM287" s="116"/>
      <c r="FKN287" s="116"/>
      <c r="FKO287" s="116"/>
      <c r="FKP287" s="116"/>
      <c r="FKQ287" s="116"/>
      <c r="FKR287" s="116"/>
      <c r="FKS287" s="116" t="s">
        <v>74</v>
      </c>
      <c r="FKT287" s="116"/>
      <c r="FKU287" s="116"/>
      <c r="FKV287" s="116"/>
      <c r="FKW287" s="116"/>
      <c r="FKX287" s="116"/>
      <c r="FKY287" s="116"/>
      <c r="FKZ287" s="116"/>
      <c r="FLA287" s="116" t="s">
        <v>74</v>
      </c>
      <c r="FLB287" s="116"/>
      <c r="FLC287" s="116"/>
      <c r="FLD287" s="116"/>
      <c r="FLE287" s="116"/>
      <c r="FLF287" s="116"/>
      <c r="FLG287" s="116"/>
      <c r="FLH287" s="116"/>
      <c r="FLI287" s="116" t="s">
        <v>74</v>
      </c>
      <c r="FLJ287" s="116"/>
      <c r="FLK287" s="116"/>
      <c r="FLL287" s="116"/>
      <c r="FLM287" s="116"/>
      <c r="FLN287" s="116"/>
      <c r="FLO287" s="116"/>
      <c r="FLP287" s="116"/>
      <c r="FLQ287" s="116" t="s">
        <v>74</v>
      </c>
      <c r="FLR287" s="116"/>
      <c r="FLS287" s="116"/>
      <c r="FLT287" s="116"/>
      <c r="FLU287" s="116"/>
      <c r="FLV287" s="116"/>
      <c r="FLW287" s="116"/>
      <c r="FLX287" s="116"/>
      <c r="FLY287" s="116" t="s">
        <v>74</v>
      </c>
      <c r="FLZ287" s="116"/>
      <c r="FMA287" s="116"/>
      <c r="FMB287" s="116"/>
      <c r="FMC287" s="116"/>
      <c r="FMD287" s="116"/>
      <c r="FME287" s="116"/>
      <c r="FMF287" s="116"/>
      <c r="FMG287" s="116" t="s">
        <v>74</v>
      </c>
      <c r="FMH287" s="116"/>
      <c r="FMI287" s="116"/>
      <c r="FMJ287" s="116"/>
      <c r="FMK287" s="116"/>
      <c r="FML287" s="116"/>
      <c r="FMM287" s="116"/>
      <c r="FMN287" s="116"/>
      <c r="FMO287" s="116" t="s">
        <v>74</v>
      </c>
      <c r="FMP287" s="116"/>
      <c r="FMQ287" s="116"/>
      <c r="FMR287" s="116"/>
      <c r="FMS287" s="116"/>
      <c r="FMT287" s="116"/>
      <c r="FMU287" s="116"/>
      <c r="FMV287" s="116"/>
      <c r="FMW287" s="116" t="s">
        <v>74</v>
      </c>
      <c r="FMX287" s="116"/>
      <c r="FMY287" s="116"/>
      <c r="FMZ287" s="116"/>
      <c r="FNA287" s="116"/>
      <c r="FNB287" s="116"/>
      <c r="FNC287" s="116"/>
      <c r="FND287" s="116"/>
      <c r="FNE287" s="116" t="s">
        <v>74</v>
      </c>
      <c r="FNF287" s="116"/>
      <c r="FNG287" s="116"/>
      <c r="FNH287" s="116"/>
      <c r="FNI287" s="116"/>
      <c r="FNJ287" s="116"/>
      <c r="FNK287" s="116"/>
      <c r="FNL287" s="116"/>
      <c r="FNM287" s="116" t="s">
        <v>74</v>
      </c>
      <c r="FNN287" s="116"/>
      <c r="FNO287" s="116"/>
      <c r="FNP287" s="116"/>
      <c r="FNQ287" s="116"/>
      <c r="FNR287" s="116"/>
      <c r="FNS287" s="116"/>
      <c r="FNT287" s="116"/>
      <c r="FNU287" s="116" t="s">
        <v>74</v>
      </c>
      <c r="FNV287" s="116"/>
      <c r="FNW287" s="116"/>
      <c r="FNX287" s="116"/>
      <c r="FNY287" s="116"/>
      <c r="FNZ287" s="116"/>
      <c r="FOA287" s="116"/>
      <c r="FOB287" s="116"/>
      <c r="FOC287" s="116" t="s">
        <v>74</v>
      </c>
      <c r="FOD287" s="116"/>
      <c r="FOE287" s="116"/>
      <c r="FOF287" s="116"/>
      <c r="FOG287" s="116"/>
      <c r="FOH287" s="116"/>
      <c r="FOI287" s="116"/>
      <c r="FOJ287" s="116"/>
      <c r="FOK287" s="116" t="s">
        <v>74</v>
      </c>
      <c r="FOL287" s="116"/>
      <c r="FOM287" s="116"/>
      <c r="FON287" s="116"/>
      <c r="FOO287" s="116"/>
      <c r="FOP287" s="116"/>
      <c r="FOQ287" s="116"/>
      <c r="FOR287" s="116"/>
      <c r="FOS287" s="116" t="s">
        <v>74</v>
      </c>
      <c r="FOT287" s="116"/>
      <c r="FOU287" s="116"/>
      <c r="FOV287" s="116"/>
      <c r="FOW287" s="116"/>
      <c r="FOX287" s="116"/>
      <c r="FOY287" s="116"/>
      <c r="FOZ287" s="116"/>
      <c r="FPA287" s="116" t="s">
        <v>74</v>
      </c>
      <c r="FPB287" s="116"/>
      <c r="FPC287" s="116"/>
      <c r="FPD287" s="116"/>
      <c r="FPE287" s="116"/>
      <c r="FPF287" s="116"/>
      <c r="FPG287" s="116"/>
      <c r="FPH287" s="116"/>
      <c r="FPI287" s="116" t="s">
        <v>74</v>
      </c>
      <c r="FPJ287" s="116"/>
      <c r="FPK287" s="116"/>
      <c r="FPL287" s="116"/>
      <c r="FPM287" s="116"/>
      <c r="FPN287" s="116"/>
      <c r="FPO287" s="116"/>
      <c r="FPP287" s="116"/>
      <c r="FPQ287" s="116" t="s">
        <v>74</v>
      </c>
      <c r="FPR287" s="116"/>
      <c r="FPS287" s="116"/>
      <c r="FPT287" s="116"/>
      <c r="FPU287" s="116"/>
      <c r="FPV287" s="116"/>
      <c r="FPW287" s="116"/>
      <c r="FPX287" s="116"/>
      <c r="FPY287" s="116" t="s">
        <v>74</v>
      </c>
      <c r="FPZ287" s="116"/>
      <c r="FQA287" s="116"/>
      <c r="FQB287" s="116"/>
      <c r="FQC287" s="116"/>
      <c r="FQD287" s="116"/>
      <c r="FQE287" s="116"/>
      <c r="FQF287" s="116"/>
      <c r="FQG287" s="116" t="s">
        <v>74</v>
      </c>
      <c r="FQH287" s="116"/>
      <c r="FQI287" s="116"/>
      <c r="FQJ287" s="116"/>
      <c r="FQK287" s="116"/>
      <c r="FQL287" s="116"/>
      <c r="FQM287" s="116"/>
      <c r="FQN287" s="116"/>
      <c r="FQO287" s="116" t="s">
        <v>74</v>
      </c>
      <c r="FQP287" s="116"/>
      <c r="FQQ287" s="116"/>
      <c r="FQR287" s="116"/>
      <c r="FQS287" s="116"/>
      <c r="FQT287" s="116"/>
      <c r="FQU287" s="116"/>
      <c r="FQV287" s="116"/>
      <c r="FQW287" s="116" t="s">
        <v>74</v>
      </c>
      <c r="FQX287" s="116"/>
      <c r="FQY287" s="116"/>
      <c r="FQZ287" s="116"/>
      <c r="FRA287" s="116"/>
      <c r="FRB287" s="116"/>
      <c r="FRC287" s="116"/>
      <c r="FRD287" s="116"/>
      <c r="FRE287" s="116" t="s">
        <v>74</v>
      </c>
      <c r="FRF287" s="116"/>
      <c r="FRG287" s="116"/>
      <c r="FRH287" s="116"/>
      <c r="FRI287" s="116"/>
      <c r="FRJ287" s="116"/>
      <c r="FRK287" s="116"/>
      <c r="FRL287" s="116"/>
      <c r="FRM287" s="116" t="s">
        <v>74</v>
      </c>
      <c r="FRN287" s="116"/>
      <c r="FRO287" s="116"/>
      <c r="FRP287" s="116"/>
      <c r="FRQ287" s="116"/>
      <c r="FRR287" s="116"/>
      <c r="FRS287" s="116"/>
      <c r="FRT287" s="116"/>
      <c r="FRU287" s="116" t="s">
        <v>74</v>
      </c>
      <c r="FRV287" s="116"/>
      <c r="FRW287" s="116"/>
      <c r="FRX287" s="116"/>
      <c r="FRY287" s="116"/>
      <c r="FRZ287" s="116"/>
      <c r="FSA287" s="116"/>
      <c r="FSB287" s="116"/>
      <c r="FSC287" s="116" t="s">
        <v>74</v>
      </c>
      <c r="FSD287" s="116"/>
      <c r="FSE287" s="116"/>
      <c r="FSF287" s="116"/>
      <c r="FSG287" s="116"/>
      <c r="FSH287" s="116"/>
      <c r="FSI287" s="116"/>
      <c r="FSJ287" s="116"/>
      <c r="FSK287" s="116" t="s">
        <v>74</v>
      </c>
      <c r="FSL287" s="116"/>
      <c r="FSM287" s="116"/>
      <c r="FSN287" s="116"/>
      <c r="FSO287" s="116"/>
      <c r="FSP287" s="116"/>
      <c r="FSQ287" s="116"/>
      <c r="FSR287" s="116"/>
      <c r="FSS287" s="116" t="s">
        <v>74</v>
      </c>
      <c r="FST287" s="116"/>
      <c r="FSU287" s="116"/>
      <c r="FSV287" s="116"/>
      <c r="FSW287" s="116"/>
      <c r="FSX287" s="116"/>
      <c r="FSY287" s="116"/>
      <c r="FSZ287" s="116"/>
      <c r="FTA287" s="116" t="s">
        <v>74</v>
      </c>
      <c r="FTB287" s="116"/>
      <c r="FTC287" s="116"/>
      <c r="FTD287" s="116"/>
      <c r="FTE287" s="116"/>
      <c r="FTF287" s="116"/>
      <c r="FTG287" s="116"/>
      <c r="FTH287" s="116"/>
      <c r="FTI287" s="116" t="s">
        <v>74</v>
      </c>
      <c r="FTJ287" s="116"/>
      <c r="FTK287" s="116"/>
      <c r="FTL287" s="116"/>
      <c r="FTM287" s="116"/>
      <c r="FTN287" s="116"/>
      <c r="FTO287" s="116"/>
      <c r="FTP287" s="116"/>
      <c r="FTQ287" s="116" t="s">
        <v>74</v>
      </c>
      <c r="FTR287" s="116"/>
      <c r="FTS287" s="116"/>
      <c r="FTT287" s="116"/>
      <c r="FTU287" s="116"/>
      <c r="FTV287" s="116"/>
      <c r="FTW287" s="116"/>
      <c r="FTX287" s="116"/>
      <c r="FTY287" s="116" t="s">
        <v>74</v>
      </c>
      <c r="FTZ287" s="116"/>
      <c r="FUA287" s="116"/>
      <c r="FUB287" s="116"/>
      <c r="FUC287" s="116"/>
      <c r="FUD287" s="116"/>
      <c r="FUE287" s="116"/>
      <c r="FUF287" s="116"/>
      <c r="FUG287" s="116" t="s">
        <v>74</v>
      </c>
      <c r="FUH287" s="116"/>
      <c r="FUI287" s="116"/>
      <c r="FUJ287" s="116"/>
      <c r="FUK287" s="116"/>
      <c r="FUL287" s="116"/>
      <c r="FUM287" s="116"/>
      <c r="FUN287" s="116"/>
      <c r="FUO287" s="116" t="s">
        <v>74</v>
      </c>
      <c r="FUP287" s="116"/>
      <c r="FUQ287" s="116"/>
      <c r="FUR287" s="116"/>
      <c r="FUS287" s="116"/>
      <c r="FUT287" s="116"/>
      <c r="FUU287" s="116"/>
      <c r="FUV287" s="116"/>
      <c r="FUW287" s="116" t="s">
        <v>74</v>
      </c>
      <c r="FUX287" s="116"/>
      <c r="FUY287" s="116"/>
      <c r="FUZ287" s="116"/>
      <c r="FVA287" s="116"/>
      <c r="FVB287" s="116"/>
      <c r="FVC287" s="116"/>
      <c r="FVD287" s="116"/>
      <c r="FVE287" s="116" t="s">
        <v>74</v>
      </c>
      <c r="FVF287" s="116"/>
      <c r="FVG287" s="116"/>
      <c r="FVH287" s="116"/>
      <c r="FVI287" s="116"/>
      <c r="FVJ287" s="116"/>
      <c r="FVK287" s="116"/>
      <c r="FVL287" s="116"/>
      <c r="FVM287" s="116" t="s">
        <v>74</v>
      </c>
      <c r="FVN287" s="116"/>
      <c r="FVO287" s="116"/>
      <c r="FVP287" s="116"/>
      <c r="FVQ287" s="116"/>
      <c r="FVR287" s="116"/>
      <c r="FVS287" s="116"/>
      <c r="FVT287" s="116"/>
      <c r="FVU287" s="116" t="s">
        <v>74</v>
      </c>
      <c r="FVV287" s="116"/>
      <c r="FVW287" s="116"/>
      <c r="FVX287" s="116"/>
      <c r="FVY287" s="116"/>
      <c r="FVZ287" s="116"/>
      <c r="FWA287" s="116"/>
      <c r="FWB287" s="116"/>
      <c r="FWC287" s="116" t="s">
        <v>74</v>
      </c>
      <c r="FWD287" s="116"/>
      <c r="FWE287" s="116"/>
      <c r="FWF287" s="116"/>
      <c r="FWG287" s="116"/>
      <c r="FWH287" s="116"/>
      <c r="FWI287" s="116"/>
      <c r="FWJ287" s="116"/>
      <c r="FWK287" s="116" t="s">
        <v>74</v>
      </c>
      <c r="FWL287" s="116"/>
      <c r="FWM287" s="116"/>
      <c r="FWN287" s="116"/>
      <c r="FWO287" s="116"/>
      <c r="FWP287" s="116"/>
      <c r="FWQ287" s="116"/>
      <c r="FWR287" s="116"/>
      <c r="FWS287" s="116" t="s">
        <v>74</v>
      </c>
      <c r="FWT287" s="116"/>
      <c r="FWU287" s="116"/>
      <c r="FWV287" s="116"/>
      <c r="FWW287" s="116"/>
      <c r="FWX287" s="116"/>
      <c r="FWY287" s="116"/>
      <c r="FWZ287" s="116"/>
      <c r="FXA287" s="116" t="s">
        <v>74</v>
      </c>
      <c r="FXB287" s="116"/>
      <c r="FXC287" s="116"/>
      <c r="FXD287" s="116"/>
      <c r="FXE287" s="116"/>
      <c r="FXF287" s="116"/>
      <c r="FXG287" s="116"/>
      <c r="FXH287" s="116"/>
      <c r="FXI287" s="116" t="s">
        <v>74</v>
      </c>
      <c r="FXJ287" s="116"/>
      <c r="FXK287" s="116"/>
      <c r="FXL287" s="116"/>
      <c r="FXM287" s="116"/>
      <c r="FXN287" s="116"/>
      <c r="FXO287" s="116"/>
      <c r="FXP287" s="116"/>
      <c r="FXQ287" s="116" t="s">
        <v>74</v>
      </c>
      <c r="FXR287" s="116"/>
      <c r="FXS287" s="116"/>
      <c r="FXT287" s="116"/>
      <c r="FXU287" s="116"/>
      <c r="FXV287" s="116"/>
      <c r="FXW287" s="116"/>
      <c r="FXX287" s="116"/>
      <c r="FXY287" s="116" t="s">
        <v>74</v>
      </c>
      <c r="FXZ287" s="116"/>
      <c r="FYA287" s="116"/>
      <c r="FYB287" s="116"/>
      <c r="FYC287" s="116"/>
      <c r="FYD287" s="116"/>
      <c r="FYE287" s="116"/>
      <c r="FYF287" s="116"/>
      <c r="FYG287" s="116" t="s">
        <v>74</v>
      </c>
      <c r="FYH287" s="116"/>
      <c r="FYI287" s="116"/>
      <c r="FYJ287" s="116"/>
      <c r="FYK287" s="116"/>
      <c r="FYL287" s="116"/>
      <c r="FYM287" s="116"/>
      <c r="FYN287" s="116"/>
      <c r="FYO287" s="116" t="s">
        <v>74</v>
      </c>
      <c r="FYP287" s="116"/>
      <c r="FYQ287" s="116"/>
      <c r="FYR287" s="116"/>
      <c r="FYS287" s="116"/>
      <c r="FYT287" s="116"/>
      <c r="FYU287" s="116"/>
      <c r="FYV287" s="116"/>
      <c r="FYW287" s="116" t="s">
        <v>74</v>
      </c>
      <c r="FYX287" s="116"/>
      <c r="FYY287" s="116"/>
      <c r="FYZ287" s="116"/>
      <c r="FZA287" s="116"/>
      <c r="FZB287" s="116"/>
      <c r="FZC287" s="116"/>
      <c r="FZD287" s="116"/>
      <c r="FZE287" s="116" t="s">
        <v>74</v>
      </c>
      <c r="FZF287" s="116"/>
      <c r="FZG287" s="116"/>
      <c r="FZH287" s="116"/>
      <c r="FZI287" s="116"/>
      <c r="FZJ287" s="116"/>
      <c r="FZK287" s="116"/>
      <c r="FZL287" s="116"/>
      <c r="FZM287" s="116" t="s">
        <v>74</v>
      </c>
      <c r="FZN287" s="116"/>
      <c r="FZO287" s="116"/>
      <c r="FZP287" s="116"/>
      <c r="FZQ287" s="116"/>
      <c r="FZR287" s="116"/>
      <c r="FZS287" s="116"/>
      <c r="FZT287" s="116"/>
      <c r="FZU287" s="116" t="s">
        <v>74</v>
      </c>
      <c r="FZV287" s="116"/>
      <c r="FZW287" s="116"/>
      <c r="FZX287" s="116"/>
      <c r="FZY287" s="116"/>
      <c r="FZZ287" s="116"/>
      <c r="GAA287" s="116"/>
      <c r="GAB287" s="116"/>
      <c r="GAC287" s="116" t="s">
        <v>74</v>
      </c>
      <c r="GAD287" s="116"/>
      <c r="GAE287" s="116"/>
      <c r="GAF287" s="116"/>
      <c r="GAG287" s="116"/>
      <c r="GAH287" s="116"/>
      <c r="GAI287" s="116"/>
      <c r="GAJ287" s="116"/>
      <c r="GAK287" s="116" t="s">
        <v>74</v>
      </c>
      <c r="GAL287" s="116"/>
      <c r="GAM287" s="116"/>
      <c r="GAN287" s="116"/>
      <c r="GAO287" s="116"/>
      <c r="GAP287" s="116"/>
      <c r="GAQ287" s="116"/>
      <c r="GAR287" s="116"/>
      <c r="GAS287" s="116" t="s">
        <v>74</v>
      </c>
      <c r="GAT287" s="116"/>
      <c r="GAU287" s="116"/>
      <c r="GAV287" s="116"/>
      <c r="GAW287" s="116"/>
      <c r="GAX287" s="116"/>
      <c r="GAY287" s="116"/>
      <c r="GAZ287" s="116"/>
      <c r="GBA287" s="116" t="s">
        <v>74</v>
      </c>
      <c r="GBB287" s="116"/>
      <c r="GBC287" s="116"/>
      <c r="GBD287" s="116"/>
      <c r="GBE287" s="116"/>
      <c r="GBF287" s="116"/>
      <c r="GBG287" s="116"/>
      <c r="GBH287" s="116"/>
      <c r="GBI287" s="116" t="s">
        <v>74</v>
      </c>
      <c r="GBJ287" s="116"/>
      <c r="GBK287" s="116"/>
      <c r="GBL287" s="116"/>
      <c r="GBM287" s="116"/>
      <c r="GBN287" s="116"/>
      <c r="GBO287" s="116"/>
      <c r="GBP287" s="116"/>
      <c r="GBQ287" s="116" t="s">
        <v>74</v>
      </c>
      <c r="GBR287" s="116"/>
      <c r="GBS287" s="116"/>
      <c r="GBT287" s="116"/>
      <c r="GBU287" s="116"/>
      <c r="GBV287" s="116"/>
      <c r="GBW287" s="116"/>
      <c r="GBX287" s="116"/>
      <c r="GBY287" s="116" t="s">
        <v>74</v>
      </c>
      <c r="GBZ287" s="116"/>
      <c r="GCA287" s="116"/>
      <c r="GCB287" s="116"/>
      <c r="GCC287" s="116"/>
      <c r="GCD287" s="116"/>
      <c r="GCE287" s="116"/>
      <c r="GCF287" s="116"/>
      <c r="GCG287" s="116" t="s">
        <v>74</v>
      </c>
      <c r="GCH287" s="116"/>
      <c r="GCI287" s="116"/>
      <c r="GCJ287" s="116"/>
      <c r="GCK287" s="116"/>
      <c r="GCL287" s="116"/>
      <c r="GCM287" s="116"/>
      <c r="GCN287" s="116"/>
      <c r="GCO287" s="116" t="s">
        <v>74</v>
      </c>
      <c r="GCP287" s="116"/>
      <c r="GCQ287" s="116"/>
      <c r="GCR287" s="116"/>
      <c r="GCS287" s="116"/>
      <c r="GCT287" s="116"/>
      <c r="GCU287" s="116"/>
      <c r="GCV287" s="116"/>
      <c r="GCW287" s="116" t="s">
        <v>74</v>
      </c>
      <c r="GCX287" s="116"/>
      <c r="GCY287" s="116"/>
      <c r="GCZ287" s="116"/>
      <c r="GDA287" s="116"/>
      <c r="GDB287" s="116"/>
      <c r="GDC287" s="116"/>
      <c r="GDD287" s="116"/>
      <c r="GDE287" s="116" t="s">
        <v>74</v>
      </c>
      <c r="GDF287" s="116"/>
      <c r="GDG287" s="116"/>
      <c r="GDH287" s="116"/>
      <c r="GDI287" s="116"/>
      <c r="GDJ287" s="116"/>
      <c r="GDK287" s="116"/>
      <c r="GDL287" s="116"/>
      <c r="GDM287" s="116" t="s">
        <v>74</v>
      </c>
      <c r="GDN287" s="116"/>
      <c r="GDO287" s="116"/>
      <c r="GDP287" s="116"/>
      <c r="GDQ287" s="116"/>
      <c r="GDR287" s="116"/>
      <c r="GDS287" s="116"/>
      <c r="GDT287" s="116"/>
      <c r="GDU287" s="116" t="s">
        <v>74</v>
      </c>
      <c r="GDV287" s="116"/>
      <c r="GDW287" s="116"/>
      <c r="GDX287" s="116"/>
      <c r="GDY287" s="116"/>
      <c r="GDZ287" s="116"/>
      <c r="GEA287" s="116"/>
      <c r="GEB287" s="116"/>
      <c r="GEC287" s="116" t="s">
        <v>74</v>
      </c>
      <c r="GED287" s="116"/>
      <c r="GEE287" s="116"/>
      <c r="GEF287" s="116"/>
      <c r="GEG287" s="116"/>
      <c r="GEH287" s="116"/>
      <c r="GEI287" s="116"/>
      <c r="GEJ287" s="116"/>
      <c r="GEK287" s="116" t="s">
        <v>74</v>
      </c>
      <c r="GEL287" s="116"/>
      <c r="GEM287" s="116"/>
      <c r="GEN287" s="116"/>
      <c r="GEO287" s="116"/>
      <c r="GEP287" s="116"/>
      <c r="GEQ287" s="116"/>
      <c r="GER287" s="116"/>
      <c r="GES287" s="116" t="s">
        <v>74</v>
      </c>
      <c r="GET287" s="116"/>
      <c r="GEU287" s="116"/>
      <c r="GEV287" s="116"/>
      <c r="GEW287" s="116"/>
      <c r="GEX287" s="116"/>
      <c r="GEY287" s="116"/>
      <c r="GEZ287" s="116"/>
      <c r="GFA287" s="116" t="s">
        <v>74</v>
      </c>
      <c r="GFB287" s="116"/>
      <c r="GFC287" s="116"/>
      <c r="GFD287" s="116"/>
      <c r="GFE287" s="116"/>
      <c r="GFF287" s="116"/>
      <c r="GFG287" s="116"/>
      <c r="GFH287" s="116"/>
      <c r="GFI287" s="116" t="s">
        <v>74</v>
      </c>
      <c r="GFJ287" s="116"/>
      <c r="GFK287" s="116"/>
      <c r="GFL287" s="116"/>
      <c r="GFM287" s="116"/>
      <c r="GFN287" s="116"/>
      <c r="GFO287" s="116"/>
      <c r="GFP287" s="116"/>
      <c r="GFQ287" s="116" t="s">
        <v>74</v>
      </c>
      <c r="GFR287" s="116"/>
      <c r="GFS287" s="116"/>
      <c r="GFT287" s="116"/>
      <c r="GFU287" s="116"/>
      <c r="GFV287" s="116"/>
      <c r="GFW287" s="116"/>
      <c r="GFX287" s="116"/>
      <c r="GFY287" s="116" t="s">
        <v>74</v>
      </c>
      <c r="GFZ287" s="116"/>
      <c r="GGA287" s="116"/>
      <c r="GGB287" s="116"/>
      <c r="GGC287" s="116"/>
      <c r="GGD287" s="116"/>
      <c r="GGE287" s="116"/>
      <c r="GGF287" s="116"/>
      <c r="GGG287" s="116" t="s">
        <v>74</v>
      </c>
      <c r="GGH287" s="116"/>
      <c r="GGI287" s="116"/>
      <c r="GGJ287" s="116"/>
      <c r="GGK287" s="116"/>
      <c r="GGL287" s="116"/>
      <c r="GGM287" s="116"/>
      <c r="GGN287" s="116"/>
      <c r="GGO287" s="116" t="s">
        <v>74</v>
      </c>
      <c r="GGP287" s="116"/>
      <c r="GGQ287" s="116"/>
      <c r="GGR287" s="116"/>
      <c r="GGS287" s="116"/>
      <c r="GGT287" s="116"/>
      <c r="GGU287" s="116"/>
      <c r="GGV287" s="116"/>
      <c r="GGW287" s="116" t="s">
        <v>74</v>
      </c>
      <c r="GGX287" s="116"/>
      <c r="GGY287" s="116"/>
      <c r="GGZ287" s="116"/>
      <c r="GHA287" s="116"/>
      <c r="GHB287" s="116"/>
      <c r="GHC287" s="116"/>
      <c r="GHD287" s="116"/>
      <c r="GHE287" s="116" t="s">
        <v>74</v>
      </c>
      <c r="GHF287" s="116"/>
      <c r="GHG287" s="116"/>
      <c r="GHH287" s="116"/>
      <c r="GHI287" s="116"/>
      <c r="GHJ287" s="116"/>
      <c r="GHK287" s="116"/>
      <c r="GHL287" s="116"/>
      <c r="GHM287" s="116" t="s">
        <v>74</v>
      </c>
      <c r="GHN287" s="116"/>
      <c r="GHO287" s="116"/>
      <c r="GHP287" s="116"/>
      <c r="GHQ287" s="116"/>
      <c r="GHR287" s="116"/>
      <c r="GHS287" s="116"/>
      <c r="GHT287" s="116"/>
      <c r="GHU287" s="116" t="s">
        <v>74</v>
      </c>
      <c r="GHV287" s="116"/>
      <c r="GHW287" s="116"/>
      <c r="GHX287" s="116"/>
      <c r="GHY287" s="116"/>
      <c r="GHZ287" s="116"/>
      <c r="GIA287" s="116"/>
      <c r="GIB287" s="116"/>
      <c r="GIC287" s="116" t="s">
        <v>74</v>
      </c>
      <c r="GID287" s="116"/>
      <c r="GIE287" s="116"/>
      <c r="GIF287" s="116"/>
      <c r="GIG287" s="116"/>
      <c r="GIH287" s="116"/>
      <c r="GII287" s="116"/>
      <c r="GIJ287" s="116"/>
      <c r="GIK287" s="116" t="s">
        <v>74</v>
      </c>
      <c r="GIL287" s="116"/>
      <c r="GIM287" s="116"/>
      <c r="GIN287" s="116"/>
      <c r="GIO287" s="116"/>
      <c r="GIP287" s="116"/>
      <c r="GIQ287" s="116"/>
      <c r="GIR287" s="116"/>
      <c r="GIS287" s="116" t="s">
        <v>74</v>
      </c>
      <c r="GIT287" s="116"/>
      <c r="GIU287" s="116"/>
      <c r="GIV287" s="116"/>
      <c r="GIW287" s="116"/>
      <c r="GIX287" s="116"/>
      <c r="GIY287" s="116"/>
      <c r="GIZ287" s="116"/>
      <c r="GJA287" s="116" t="s">
        <v>74</v>
      </c>
      <c r="GJB287" s="116"/>
      <c r="GJC287" s="116"/>
      <c r="GJD287" s="116"/>
      <c r="GJE287" s="116"/>
      <c r="GJF287" s="116"/>
      <c r="GJG287" s="116"/>
      <c r="GJH287" s="116"/>
      <c r="GJI287" s="116" t="s">
        <v>74</v>
      </c>
      <c r="GJJ287" s="116"/>
      <c r="GJK287" s="116"/>
      <c r="GJL287" s="116"/>
      <c r="GJM287" s="116"/>
      <c r="GJN287" s="116"/>
      <c r="GJO287" s="116"/>
      <c r="GJP287" s="116"/>
      <c r="GJQ287" s="116" t="s">
        <v>74</v>
      </c>
      <c r="GJR287" s="116"/>
      <c r="GJS287" s="116"/>
      <c r="GJT287" s="116"/>
      <c r="GJU287" s="116"/>
      <c r="GJV287" s="116"/>
      <c r="GJW287" s="116"/>
      <c r="GJX287" s="116"/>
      <c r="GJY287" s="116" t="s">
        <v>74</v>
      </c>
      <c r="GJZ287" s="116"/>
      <c r="GKA287" s="116"/>
      <c r="GKB287" s="116"/>
      <c r="GKC287" s="116"/>
      <c r="GKD287" s="116"/>
      <c r="GKE287" s="116"/>
      <c r="GKF287" s="116"/>
      <c r="GKG287" s="116" t="s">
        <v>74</v>
      </c>
      <c r="GKH287" s="116"/>
      <c r="GKI287" s="116"/>
      <c r="GKJ287" s="116"/>
      <c r="GKK287" s="116"/>
      <c r="GKL287" s="116"/>
      <c r="GKM287" s="116"/>
      <c r="GKN287" s="116"/>
      <c r="GKO287" s="116" t="s">
        <v>74</v>
      </c>
      <c r="GKP287" s="116"/>
      <c r="GKQ287" s="116"/>
      <c r="GKR287" s="116"/>
      <c r="GKS287" s="116"/>
      <c r="GKT287" s="116"/>
      <c r="GKU287" s="116"/>
      <c r="GKV287" s="116"/>
      <c r="GKW287" s="116" t="s">
        <v>74</v>
      </c>
      <c r="GKX287" s="116"/>
      <c r="GKY287" s="116"/>
      <c r="GKZ287" s="116"/>
      <c r="GLA287" s="116"/>
      <c r="GLB287" s="116"/>
      <c r="GLC287" s="116"/>
      <c r="GLD287" s="116"/>
      <c r="GLE287" s="116" t="s">
        <v>74</v>
      </c>
      <c r="GLF287" s="116"/>
      <c r="GLG287" s="116"/>
      <c r="GLH287" s="116"/>
      <c r="GLI287" s="116"/>
      <c r="GLJ287" s="116"/>
      <c r="GLK287" s="116"/>
      <c r="GLL287" s="116"/>
      <c r="GLM287" s="116" t="s">
        <v>74</v>
      </c>
      <c r="GLN287" s="116"/>
      <c r="GLO287" s="116"/>
      <c r="GLP287" s="116"/>
      <c r="GLQ287" s="116"/>
      <c r="GLR287" s="116"/>
      <c r="GLS287" s="116"/>
      <c r="GLT287" s="116"/>
      <c r="GLU287" s="116" t="s">
        <v>74</v>
      </c>
      <c r="GLV287" s="116"/>
      <c r="GLW287" s="116"/>
      <c r="GLX287" s="116"/>
      <c r="GLY287" s="116"/>
      <c r="GLZ287" s="116"/>
      <c r="GMA287" s="116"/>
      <c r="GMB287" s="116"/>
      <c r="GMC287" s="116" t="s">
        <v>74</v>
      </c>
      <c r="GMD287" s="116"/>
      <c r="GME287" s="116"/>
      <c r="GMF287" s="116"/>
      <c r="GMG287" s="116"/>
      <c r="GMH287" s="116"/>
      <c r="GMI287" s="116"/>
      <c r="GMJ287" s="116"/>
      <c r="GMK287" s="116" t="s">
        <v>74</v>
      </c>
      <c r="GML287" s="116"/>
      <c r="GMM287" s="116"/>
      <c r="GMN287" s="116"/>
      <c r="GMO287" s="116"/>
      <c r="GMP287" s="116"/>
      <c r="GMQ287" s="116"/>
      <c r="GMR287" s="116"/>
      <c r="GMS287" s="116" t="s">
        <v>74</v>
      </c>
      <c r="GMT287" s="116"/>
      <c r="GMU287" s="116"/>
      <c r="GMV287" s="116"/>
      <c r="GMW287" s="116"/>
      <c r="GMX287" s="116"/>
      <c r="GMY287" s="116"/>
      <c r="GMZ287" s="116"/>
      <c r="GNA287" s="116" t="s">
        <v>74</v>
      </c>
      <c r="GNB287" s="116"/>
      <c r="GNC287" s="116"/>
      <c r="GND287" s="116"/>
      <c r="GNE287" s="116"/>
      <c r="GNF287" s="116"/>
      <c r="GNG287" s="116"/>
      <c r="GNH287" s="116"/>
      <c r="GNI287" s="116" t="s">
        <v>74</v>
      </c>
      <c r="GNJ287" s="116"/>
      <c r="GNK287" s="116"/>
      <c r="GNL287" s="116"/>
      <c r="GNM287" s="116"/>
      <c r="GNN287" s="116"/>
      <c r="GNO287" s="116"/>
      <c r="GNP287" s="116"/>
      <c r="GNQ287" s="116" t="s">
        <v>74</v>
      </c>
      <c r="GNR287" s="116"/>
      <c r="GNS287" s="116"/>
      <c r="GNT287" s="116"/>
      <c r="GNU287" s="116"/>
      <c r="GNV287" s="116"/>
      <c r="GNW287" s="116"/>
      <c r="GNX287" s="116"/>
      <c r="GNY287" s="116" t="s">
        <v>74</v>
      </c>
      <c r="GNZ287" s="116"/>
      <c r="GOA287" s="116"/>
      <c r="GOB287" s="116"/>
      <c r="GOC287" s="116"/>
      <c r="GOD287" s="116"/>
      <c r="GOE287" s="116"/>
      <c r="GOF287" s="116"/>
      <c r="GOG287" s="116" t="s">
        <v>74</v>
      </c>
      <c r="GOH287" s="116"/>
      <c r="GOI287" s="116"/>
      <c r="GOJ287" s="116"/>
      <c r="GOK287" s="116"/>
      <c r="GOL287" s="116"/>
      <c r="GOM287" s="116"/>
      <c r="GON287" s="116"/>
      <c r="GOO287" s="116" t="s">
        <v>74</v>
      </c>
      <c r="GOP287" s="116"/>
      <c r="GOQ287" s="116"/>
      <c r="GOR287" s="116"/>
      <c r="GOS287" s="116"/>
      <c r="GOT287" s="116"/>
      <c r="GOU287" s="116"/>
      <c r="GOV287" s="116"/>
      <c r="GOW287" s="116" t="s">
        <v>74</v>
      </c>
      <c r="GOX287" s="116"/>
      <c r="GOY287" s="116"/>
      <c r="GOZ287" s="116"/>
      <c r="GPA287" s="116"/>
      <c r="GPB287" s="116"/>
      <c r="GPC287" s="116"/>
      <c r="GPD287" s="116"/>
      <c r="GPE287" s="116" t="s">
        <v>74</v>
      </c>
      <c r="GPF287" s="116"/>
      <c r="GPG287" s="116"/>
      <c r="GPH287" s="116"/>
      <c r="GPI287" s="116"/>
      <c r="GPJ287" s="116"/>
      <c r="GPK287" s="116"/>
      <c r="GPL287" s="116"/>
      <c r="GPM287" s="116" t="s">
        <v>74</v>
      </c>
      <c r="GPN287" s="116"/>
      <c r="GPO287" s="116"/>
      <c r="GPP287" s="116"/>
      <c r="GPQ287" s="116"/>
      <c r="GPR287" s="116"/>
      <c r="GPS287" s="116"/>
      <c r="GPT287" s="116"/>
      <c r="GPU287" s="116" t="s">
        <v>74</v>
      </c>
      <c r="GPV287" s="116"/>
      <c r="GPW287" s="116"/>
      <c r="GPX287" s="116"/>
      <c r="GPY287" s="116"/>
      <c r="GPZ287" s="116"/>
      <c r="GQA287" s="116"/>
      <c r="GQB287" s="116"/>
      <c r="GQC287" s="116" t="s">
        <v>74</v>
      </c>
      <c r="GQD287" s="116"/>
      <c r="GQE287" s="116"/>
      <c r="GQF287" s="116"/>
      <c r="GQG287" s="116"/>
      <c r="GQH287" s="116"/>
      <c r="GQI287" s="116"/>
      <c r="GQJ287" s="116"/>
      <c r="GQK287" s="116" t="s">
        <v>74</v>
      </c>
      <c r="GQL287" s="116"/>
      <c r="GQM287" s="116"/>
      <c r="GQN287" s="116"/>
      <c r="GQO287" s="116"/>
      <c r="GQP287" s="116"/>
      <c r="GQQ287" s="116"/>
      <c r="GQR287" s="116"/>
      <c r="GQS287" s="116" t="s">
        <v>74</v>
      </c>
      <c r="GQT287" s="116"/>
      <c r="GQU287" s="116"/>
      <c r="GQV287" s="116"/>
      <c r="GQW287" s="116"/>
      <c r="GQX287" s="116"/>
      <c r="GQY287" s="116"/>
      <c r="GQZ287" s="116"/>
      <c r="GRA287" s="116" t="s">
        <v>74</v>
      </c>
      <c r="GRB287" s="116"/>
      <c r="GRC287" s="116"/>
      <c r="GRD287" s="116"/>
      <c r="GRE287" s="116"/>
      <c r="GRF287" s="116"/>
      <c r="GRG287" s="116"/>
      <c r="GRH287" s="116"/>
      <c r="GRI287" s="116" t="s">
        <v>74</v>
      </c>
      <c r="GRJ287" s="116"/>
      <c r="GRK287" s="116"/>
      <c r="GRL287" s="116"/>
      <c r="GRM287" s="116"/>
      <c r="GRN287" s="116"/>
      <c r="GRO287" s="116"/>
      <c r="GRP287" s="116"/>
      <c r="GRQ287" s="116" t="s">
        <v>74</v>
      </c>
      <c r="GRR287" s="116"/>
      <c r="GRS287" s="116"/>
      <c r="GRT287" s="116"/>
      <c r="GRU287" s="116"/>
      <c r="GRV287" s="116"/>
      <c r="GRW287" s="116"/>
      <c r="GRX287" s="116"/>
      <c r="GRY287" s="116" t="s">
        <v>74</v>
      </c>
      <c r="GRZ287" s="116"/>
      <c r="GSA287" s="116"/>
      <c r="GSB287" s="116"/>
      <c r="GSC287" s="116"/>
      <c r="GSD287" s="116"/>
      <c r="GSE287" s="116"/>
      <c r="GSF287" s="116"/>
      <c r="GSG287" s="116" t="s">
        <v>74</v>
      </c>
      <c r="GSH287" s="116"/>
      <c r="GSI287" s="116"/>
      <c r="GSJ287" s="116"/>
      <c r="GSK287" s="116"/>
      <c r="GSL287" s="116"/>
      <c r="GSM287" s="116"/>
      <c r="GSN287" s="116"/>
      <c r="GSO287" s="116" t="s">
        <v>74</v>
      </c>
      <c r="GSP287" s="116"/>
      <c r="GSQ287" s="116"/>
      <c r="GSR287" s="116"/>
      <c r="GSS287" s="116"/>
      <c r="GST287" s="116"/>
      <c r="GSU287" s="116"/>
      <c r="GSV287" s="116"/>
      <c r="GSW287" s="116" t="s">
        <v>74</v>
      </c>
      <c r="GSX287" s="116"/>
      <c r="GSY287" s="116"/>
      <c r="GSZ287" s="116"/>
      <c r="GTA287" s="116"/>
      <c r="GTB287" s="116"/>
      <c r="GTC287" s="116"/>
      <c r="GTD287" s="116"/>
      <c r="GTE287" s="116" t="s">
        <v>74</v>
      </c>
      <c r="GTF287" s="116"/>
      <c r="GTG287" s="116"/>
      <c r="GTH287" s="116"/>
      <c r="GTI287" s="116"/>
      <c r="GTJ287" s="116"/>
      <c r="GTK287" s="116"/>
      <c r="GTL287" s="116"/>
      <c r="GTM287" s="116" t="s">
        <v>74</v>
      </c>
      <c r="GTN287" s="116"/>
      <c r="GTO287" s="116"/>
      <c r="GTP287" s="116"/>
      <c r="GTQ287" s="116"/>
      <c r="GTR287" s="116"/>
      <c r="GTS287" s="116"/>
      <c r="GTT287" s="116"/>
      <c r="GTU287" s="116" t="s">
        <v>74</v>
      </c>
      <c r="GTV287" s="116"/>
      <c r="GTW287" s="116"/>
      <c r="GTX287" s="116"/>
      <c r="GTY287" s="116"/>
      <c r="GTZ287" s="116"/>
      <c r="GUA287" s="116"/>
      <c r="GUB287" s="116"/>
      <c r="GUC287" s="116" t="s">
        <v>74</v>
      </c>
      <c r="GUD287" s="116"/>
      <c r="GUE287" s="116"/>
      <c r="GUF287" s="116"/>
      <c r="GUG287" s="116"/>
      <c r="GUH287" s="116"/>
      <c r="GUI287" s="116"/>
      <c r="GUJ287" s="116"/>
      <c r="GUK287" s="116" t="s">
        <v>74</v>
      </c>
      <c r="GUL287" s="116"/>
      <c r="GUM287" s="116"/>
      <c r="GUN287" s="116"/>
      <c r="GUO287" s="116"/>
      <c r="GUP287" s="116"/>
      <c r="GUQ287" s="116"/>
      <c r="GUR287" s="116"/>
      <c r="GUS287" s="116" t="s">
        <v>74</v>
      </c>
      <c r="GUT287" s="116"/>
      <c r="GUU287" s="116"/>
      <c r="GUV287" s="116"/>
      <c r="GUW287" s="116"/>
      <c r="GUX287" s="116"/>
      <c r="GUY287" s="116"/>
      <c r="GUZ287" s="116"/>
      <c r="GVA287" s="116" t="s">
        <v>74</v>
      </c>
      <c r="GVB287" s="116"/>
      <c r="GVC287" s="116"/>
      <c r="GVD287" s="116"/>
      <c r="GVE287" s="116"/>
      <c r="GVF287" s="116"/>
      <c r="GVG287" s="116"/>
      <c r="GVH287" s="116"/>
      <c r="GVI287" s="116" t="s">
        <v>74</v>
      </c>
      <c r="GVJ287" s="116"/>
      <c r="GVK287" s="116"/>
      <c r="GVL287" s="116"/>
      <c r="GVM287" s="116"/>
      <c r="GVN287" s="116"/>
      <c r="GVO287" s="116"/>
      <c r="GVP287" s="116"/>
      <c r="GVQ287" s="116" t="s">
        <v>74</v>
      </c>
      <c r="GVR287" s="116"/>
      <c r="GVS287" s="116"/>
      <c r="GVT287" s="116"/>
      <c r="GVU287" s="116"/>
      <c r="GVV287" s="116"/>
      <c r="GVW287" s="116"/>
      <c r="GVX287" s="116"/>
      <c r="GVY287" s="116" t="s">
        <v>74</v>
      </c>
      <c r="GVZ287" s="116"/>
      <c r="GWA287" s="116"/>
      <c r="GWB287" s="116"/>
      <c r="GWC287" s="116"/>
      <c r="GWD287" s="116"/>
      <c r="GWE287" s="116"/>
      <c r="GWF287" s="116"/>
      <c r="GWG287" s="116" t="s">
        <v>74</v>
      </c>
      <c r="GWH287" s="116"/>
      <c r="GWI287" s="116"/>
      <c r="GWJ287" s="116"/>
      <c r="GWK287" s="116"/>
      <c r="GWL287" s="116"/>
      <c r="GWM287" s="116"/>
      <c r="GWN287" s="116"/>
      <c r="GWO287" s="116" t="s">
        <v>74</v>
      </c>
      <c r="GWP287" s="116"/>
      <c r="GWQ287" s="116"/>
      <c r="GWR287" s="116"/>
      <c r="GWS287" s="116"/>
      <c r="GWT287" s="116"/>
      <c r="GWU287" s="116"/>
      <c r="GWV287" s="116"/>
      <c r="GWW287" s="116" t="s">
        <v>74</v>
      </c>
      <c r="GWX287" s="116"/>
      <c r="GWY287" s="116"/>
      <c r="GWZ287" s="116"/>
      <c r="GXA287" s="116"/>
      <c r="GXB287" s="116"/>
      <c r="GXC287" s="116"/>
      <c r="GXD287" s="116"/>
      <c r="GXE287" s="116" t="s">
        <v>74</v>
      </c>
      <c r="GXF287" s="116"/>
      <c r="GXG287" s="116"/>
      <c r="GXH287" s="116"/>
      <c r="GXI287" s="116"/>
      <c r="GXJ287" s="116"/>
      <c r="GXK287" s="116"/>
      <c r="GXL287" s="116"/>
      <c r="GXM287" s="116" t="s">
        <v>74</v>
      </c>
      <c r="GXN287" s="116"/>
      <c r="GXO287" s="116"/>
      <c r="GXP287" s="116"/>
      <c r="GXQ287" s="116"/>
      <c r="GXR287" s="116"/>
      <c r="GXS287" s="116"/>
      <c r="GXT287" s="116"/>
      <c r="GXU287" s="116" t="s">
        <v>74</v>
      </c>
      <c r="GXV287" s="116"/>
      <c r="GXW287" s="116"/>
      <c r="GXX287" s="116"/>
      <c r="GXY287" s="116"/>
      <c r="GXZ287" s="116"/>
      <c r="GYA287" s="116"/>
      <c r="GYB287" s="116"/>
      <c r="GYC287" s="116" t="s">
        <v>74</v>
      </c>
      <c r="GYD287" s="116"/>
      <c r="GYE287" s="116"/>
      <c r="GYF287" s="116"/>
      <c r="GYG287" s="116"/>
      <c r="GYH287" s="116"/>
      <c r="GYI287" s="116"/>
      <c r="GYJ287" s="116"/>
      <c r="GYK287" s="116" t="s">
        <v>74</v>
      </c>
      <c r="GYL287" s="116"/>
      <c r="GYM287" s="116"/>
      <c r="GYN287" s="116"/>
      <c r="GYO287" s="116"/>
      <c r="GYP287" s="116"/>
      <c r="GYQ287" s="116"/>
      <c r="GYR287" s="116"/>
      <c r="GYS287" s="116" t="s">
        <v>74</v>
      </c>
      <c r="GYT287" s="116"/>
      <c r="GYU287" s="116"/>
      <c r="GYV287" s="116"/>
      <c r="GYW287" s="116"/>
      <c r="GYX287" s="116"/>
      <c r="GYY287" s="116"/>
      <c r="GYZ287" s="116"/>
      <c r="GZA287" s="116" t="s">
        <v>74</v>
      </c>
      <c r="GZB287" s="116"/>
      <c r="GZC287" s="116"/>
      <c r="GZD287" s="116"/>
      <c r="GZE287" s="116"/>
      <c r="GZF287" s="116"/>
      <c r="GZG287" s="116"/>
      <c r="GZH287" s="116"/>
      <c r="GZI287" s="116" t="s">
        <v>74</v>
      </c>
      <c r="GZJ287" s="116"/>
      <c r="GZK287" s="116"/>
      <c r="GZL287" s="116"/>
      <c r="GZM287" s="116"/>
      <c r="GZN287" s="116"/>
      <c r="GZO287" s="116"/>
      <c r="GZP287" s="116"/>
      <c r="GZQ287" s="116" t="s">
        <v>74</v>
      </c>
      <c r="GZR287" s="116"/>
      <c r="GZS287" s="116"/>
      <c r="GZT287" s="116"/>
      <c r="GZU287" s="116"/>
      <c r="GZV287" s="116"/>
      <c r="GZW287" s="116"/>
      <c r="GZX287" s="116"/>
      <c r="GZY287" s="116" t="s">
        <v>74</v>
      </c>
      <c r="GZZ287" s="116"/>
      <c r="HAA287" s="116"/>
      <c r="HAB287" s="116"/>
      <c r="HAC287" s="116"/>
      <c r="HAD287" s="116"/>
      <c r="HAE287" s="116"/>
      <c r="HAF287" s="116"/>
      <c r="HAG287" s="116" t="s">
        <v>74</v>
      </c>
      <c r="HAH287" s="116"/>
      <c r="HAI287" s="116"/>
      <c r="HAJ287" s="116"/>
      <c r="HAK287" s="116"/>
      <c r="HAL287" s="116"/>
      <c r="HAM287" s="116"/>
      <c r="HAN287" s="116"/>
      <c r="HAO287" s="116" t="s">
        <v>74</v>
      </c>
      <c r="HAP287" s="116"/>
      <c r="HAQ287" s="116"/>
      <c r="HAR287" s="116"/>
      <c r="HAS287" s="116"/>
      <c r="HAT287" s="116"/>
      <c r="HAU287" s="116"/>
      <c r="HAV287" s="116"/>
      <c r="HAW287" s="116" t="s">
        <v>74</v>
      </c>
      <c r="HAX287" s="116"/>
      <c r="HAY287" s="116"/>
      <c r="HAZ287" s="116"/>
      <c r="HBA287" s="116"/>
      <c r="HBB287" s="116"/>
      <c r="HBC287" s="116"/>
      <c r="HBD287" s="116"/>
      <c r="HBE287" s="116" t="s">
        <v>74</v>
      </c>
      <c r="HBF287" s="116"/>
      <c r="HBG287" s="116"/>
      <c r="HBH287" s="116"/>
      <c r="HBI287" s="116"/>
      <c r="HBJ287" s="116"/>
      <c r="HBK287" s="116"/>
      <c r="HBL287" s="116"/>
      <c r="HBM287" s="116" t="s">
        <v>74</v>
      </c>
      <c r="HBN287" s="116"/>
      <c r="HBO287" s="116"/>
      <c r="HBP287" s="116"/>
      <c r="HBQ287" s="116"/>
      <c r="HBR287" s="116"/>
      <c r="HBS287" s="116"/>
      <c r="HBT287" s="116"/>
      <c r="HBU287" s="116" t="s">
        <v>74</v>
      </c>
      <c r="HBV287" s="116"/>
      <c r="HBW287" s="116"/>
      <c r="HBX287" s="116"/>
      <c r="HBY287" s="116"/>
      <c r="HBZ287" s="116"/>
      <c r="HCA287" s="116"/>
      <c r="HCB287" s="116"/>
      <c r="HCC287" s="116" t="s">
        <v>74</v>
      </c>
      <c r="HCD287" s="116"/>
      <c r="HCE287" s="116"/>
      <c r="HCF287" s="116"/>
      <c r="HCG287" s="116"/>
      <c r="HCH287" s="116"/>
      <c r="HCI287" s="116"/>
      <c r="HCJ287" s="116"/>
      <c r="HCK287" s="116" t="s">
        <v>74</v>
      </c>
      <c r="HCL287" s="116"/>
      <c r="HCM287" s="116"/>
      <c r="HCN287" s="116"/>
      <c r="HCO287" s="116"/>
      <c r="HCP287" s="116"/>
      <c r="HCQ287" s="116"/>
      <c r="HCR287" s="116"/>
      <c r="HCS287" s="116" t="s">
        <v>74</v>
      </c>
      <c r="HCT287" s="116"/>
      <c r="HCU287" s="116"/>
      <c r="HCV287" s="116"/>
      <c r="HCW287" s="116"/>
      <c r="HCX287" s="116"/>
      <c r="HCY287" s="116"/>
      <c r="HCZ287" s="116"/>
      <c r="HDA287" s="116" t="s">
        <v>74</v>
      </c>
      <c r="HDB287" s="116"/>
      <c r="HDC287" s="116"/>
      <c r="HDD287" s="116"/>
      <c r="HDE287" s="116"/>
      <c r="HDF287" s="116"/>
      <c r="HDG287" s="116"/>
      <c r="HDH287" s="116"/>
      <c r="HDI287" s="116" t="s">
        <v>74</v>
      </c>
      <c r="HDJ287" s="116"/>
      <c r="HDK287" s="116"/>
      <c r="HDL287" s="116"/>
      <c r="HDM287" s="116"/>
      <c r="HDN287" s="116"/>
      <c r="HDO287" s="116"/>
      <c r="HDP287" s="116"/>
      <c r="HDQ287" s="116" t="s">
        <v>74</v>
      </c>
      <c r="HDR287" s="116"/>
      <c r="HDS287" s="116"/>
      <c r="HDT287" s="116"/>
      <c r="HDU287" s="116"/>
      <c r="HDV287" s="116"/>
      <c r="HDW287" s="116"/>
      <c r="HDX287" s="116"/>
      <c r="HDY287" s="116" t="s">
        <v>74</v>
      </c>
      <c r="HDZ287" s="116"/>
      <c r="HEA287" s="116"/>
      <c r="HEB287" s="116"/>
      <c r="HEC287" s="116"/>
      <c r="HED287" s="116"/>
      <c r="HEE287" s="116"/>
      <c r="HEF287" s="116"/>
      <c r="HEG287" s="116" t="s">
        <v>74</v>
      </c>
      <c r="HEH287" s="116"/>
      <c r="HEI287" s="116"/>
      <c r="HEJ287" s="116"/>
      <c r="HEK287" s="116"/>
      <c r="HEL287" s="116"/>
      <c r="HEM287" s="116"/>
      <c r="HEN287" s="116"/>
      <c r="HEO287" s="116" t="s">
        <v>74</v>
      </c>
      <c r="HEP287" s="116"/>
      <c r="HEQ287" s="116"/>
      <c r="HER287" s="116"/>
      <c r="HES287" s="116"/>
      <c r="HET287" s="116"/>
      <c r="HEU287" s="116"/>
      <c r="HEV287" s="116"/>
      <c r="HEW287" s="116" t="s">
        <v>74</v>
      </c>
      <c r="HEX287" s="116"/>
      <c r="HEY287" s="116"/>
      <c r="HEZ287" s="116"/>
      <c r="HFA287" s="116"/>
      <c r="HFB287" s="116"/>
      <c r="HFC287" s="116"/>
      <c r="HFD287" s="116"/>
      <c r="HFE287" s="116" t="s">
        <v>74</v>
      </c>
      <c r="HFF287" s="116"/>
      <c r="HFG287" s="116"/>
      <c r="HFH287" s="116"/>
      <c r="HFI287" s="116"/>
      <c r="HFJ287" s="116"/>
      <c r="HFK287" s="116"/>
      <c r="HFL287" s="116"/>
      <c r="HFM287" s="116" t="s">
        <v>74</v>
      </c>
      <c r="HFN287" s="116"/>
      <c r="HFO287" s="116"/>
      <c r="HFP287" s="116"/>
      <c r="HFQ287" s="116"/>
      <c r="HFR287" s="116"/>
      <c r="HFS287" s="116"/>
      <c r="HFT287" s="116"/>
      <c r="HFU287" s="116" t="s">
        <v>74</v>
      </c>
      <c r="HFV287" s="116"/>
      <c r="HFW287" s="116"/>
      <c r="HFX287" s="116"/>
      <c r="HFY287" s="116"/>
      <c r="HFZ287" s="116"/>
      <c r="HGA287" s="116"/>
      <c r="HGB287" s="116"/>
      <c r="HGC287" s="116" t="s">
        <v>74</v>
      </c>
      <c r="HGD287" s="116"/>
      <c r="HGE287" s="116"/>
      <c r="HGF287" s="116"/>
      <c r="HGG287" s="116"/>
      <c r="HGH287" s="116"/>
      <c r="HGI287" s="116"/>
      <c r="HGJ287" s="116"/>
      <c r="HGK287" s="116" t="s">
        <v>74</v>
      </c>
      <c r="HGL287" s="116"/>
      <c r="HGM287" s="116"/>
      <c r="HGN287" s="116"/>
      <c r="HGO287" s="116"/>
      <c r="HGP287" s="116"/>
      <c r="HGQ287" s="116"/>
      <c r="HGR287" s="116"/>
      <c r="HGS287" s="116" t="s">
        <v>74</v>
      </c>
      <c r="HGT287" s="116"/>
      <c r="HGU287" s="116"/>
      <c r="HGV287" s="116"/>
      <c r="HGW287" s="116"/>
      <c r="HGX287" s="116"/>
      <c r="HGY287" s="116"/>
      <c r="HGZ287" s="116"/>
      <c r="HHA287" s="116" t="s">
        <v>74</v>
      </c>
      <c r="HHB287" s="116"/>
      <c r="HHC287" s="116"/>
      <c r="HHD287" s="116"/>
      <c r="HHE287" s="116"/>
      <c r="HHF287" s="116"/>
      <c r="HHG287" s="116"/>
      <c r="HHH287" s="116"/>
      <c r="HHI287" s="116" t="s">
        <v>74</v>
      </c>
      <c r="HHJ287" s="116"/>
      <c r="HHK287" s="116"/>
      <c r="HHL287" s="116"/>
      <c r="HHM287" s="116"/>
      <c r="HHN287" s="116"/>
      <c r="HHO287" s="116"/>
      <c r="HHP287" s="116"/>
      <c r="HHQ287" s="116" t="s">
        <v>74</v>
      </c>
      <c r="HHR287" s="116"/>
      <c r="HHS287" s="116"/>
      <c r="HHT287" s="116"/>
      <c r="HHU287" s="116"/>
      <c r="HHV287" s="116"/>
      <c r="HHW287" s="116"/>
      <c r="HHX287" s="116"/>
      <c r="HHY287" s="116" t="s">
        <v>74</v>
      </c>
      <c r="HHZ287" s="116"/>
      <c r="HIA287" s="116"/>
      <c r="HIB287" s="116"/>
      <c r="HIC287" s="116"/>
      <c r="HID287" s="116"/>
      <c r="HIE287" s="116"/>
      <c r="HIF287" s="116"/>
      <c r="HIG287" s="116" t="s">
        <v>74</v>
      </c>
      <c r="HIH287" s="116"/>
      <c r="HII287" s="116"/>
      <c r="HIJ287" s="116"/>
      <c r="HIK287" s="116"/>
      <c r="HIL287" s="116"/>
      <c r="HIM287" s="116"/>
      <c r="HIN287" s="116"/>
      <c r="HIO287" s="116" t="s">
        <v>74</v>
      </c>
      <c r="HIP287" s="116"/>
      <c r="HIQ287" s="116"/>
      <c r="HIR287" s="116"/>
      <c r="HIS287" s="116"/>
      <c r="HIT287" s="116"/>
      <c r="HIU287" s="116"/>
      <c r="HIV287" s="116"/>
      <c r="HIW287" s="116" t="s">
        <v>74</v>
      </c>
      <c r="HIX287" s="116"/>
      <c r="HIY287" s="116"/>
      <c r="HIZ287" s="116"/>
      <c r="HJA287" s="116"/>
      <c r="HJB287" s="116"/>
      <c r="HJC287" s="116"/>
      <c r="HJD287" s="116"/>
      <c r="HJE287" s="116" t="s">
        <v>74</v>
      </c>
      <c r="HJF287" s="116"/>
      <c r="HJG287" s="116"/>
      <c r="HJH287" s="116"/>
      <c r="HJI287" s="116"/>
      <c r="HJJ287" s="116"/>
      <c r="HJK287" s="116"/>
      <c r="HJL287" s="116"/>
      <c r="HJM287" s="116" t="s">
        <v>74</v>
      </c>
      <c r="HJN287" s="116"/>
      <c r="HJO287" s="116"/>
      <c r="HJP287" s="116"/>
      <c r="HJQ287" s="116"/>
      <c r="HJR287" s="116"/>
      <c r="HJS287" s="116"/>
      <c r="HJT287" s="116"/>
      <c r="HJU287" s="116" t="s">
        <v>74</v>
      </c>
      <c r="HJV287" s="116"/>
      <c r="HJW287" s="116"/>
      <c r="HJX287" s="116"/>
      <c r="HJY287" s="116"/>
      <c r="HJZ287" s="116"/>
      <c r="HKA287" s="116"/>
      <c r="HKB287" s="116"/>
      <c r="HKC287" s="116" t="s">
        <v>74</v>
      </c>
      <c r="HKD287" s="116"/>
      <c r="HKE287" s="116"/>
      <c r="HKF287" s="116"/>
      <c r="HKG287" s="116"/>
      <c r="HKH287" s="116"/>
      <c r="HKI287" s="116"/>
      <c r="HKJ287" s="116"/>
      <c r="HKK287" s="116" t="s">
        <v>74</v>
      </c>
      <c r="HKL287" s="116"/>
      <c r="HKM287" s="116"/>
      <c r="HKN287" s="116"/>
      <c r="HKO287" s="116"/>
      <c r="HKP287" s="116"/>
      <c r="HKQ287" s="116"/>
      <c r="HKR287" s="116"/>
      <c r="HKS287" s="116" t="s">
        <v>74</v>
      </c>
      <c r="HKT287" s="116"/>
      <c r="HKU287" s="116"/>
      <c r="HKV287" s="116"/>
      <c r="HKW287" s="116"/>
      <c r="HKX287" s="116"/>
      <c r="HKY287" s="116"/>
      <c r="HKZ287" s="116"/>
      <c r="HLA287" s="116" t="s">
        <v>74</v>
      </c>
      <c r="HLB287" s="116"/>
      <c r="HLC287" s="116"/>
      <c r="HLD287" s="116"/>
      <c r="HLE287" s="116"/>
      <c r="HLF287" s="116"/>
      <c r="HLG287" s="116"/>
      <c r="HLH287" s="116"/>
      <c r="HLI287" s="116" t="s">
        <v>74</v>
      </c>
      <c r="HLJ287" s="116"/>
      <c r="HLK287" s="116"/>
      <c r="HLL287" s="116"/>
      <c r="HLM287" s="116"/>
      <c r="HLN287" s="116"/>
      <c r="HLO287" s="116"/>
      <c r="HLP287" s="116"/>
      <c r="HLQ287" s="116" t="s">
        <v>74</v>
      </c>
      <c r="HLR287" s="116"/>
      <c r="HLS287" s="116"/>
      <c r="HLT287" s="116"/>
      <c r="HLU287" s="116"/>
      <c r="HLV287" s="116"/>
      <c r="HLW287" s="116"/>
      <c r="HLX287" s="116"/>
      <c r="HLY287" s="116" t="s">
        <v>74</v>
      </c>
      <c r="HLZ287" s="116"/>
      <c r="HMA287" s="116"/>
      <c r="HMB287" s="116"/>
      <c r="HMC287" s="116"/>
      <c r="HMD287" s="116"/>
      <c r="HME287" s="116"/>
      <c r="HMF287" s="116"/>
      <c r="HMG287" s="116" t="s">
        <v>74</v>
      </c>
      <c r="HMH287" s="116"/>
      <c r="HMI287" s="116"/>
      <c r="HMJ287" s="116"/>
      <c r="HMK287" s="116"/>
      <c r="HML287" s="116"/>
      <c r="HMM287" s="116"/>
      <c r="HMN287" s="116"/>
      <c r="HMO287" s="116" t="s">
        <v>74</v>
      </c>
      <c r="HMP287" s="116"/>
      <c r="HMQ287" s="116"/>
      <c r="HMR287" s="116"/>
      <c r="HMS287" s="116"/>
      <c r="HMT287" s="116"/>
      <c r="HMU287" s="116"/>
      <c r="HMV287" s="116"/>
      <c r="HMW287" s="116" t="s">
        <v>74</v>
      </c>
      <c r="HMX287" s="116"/>
      <c r="HMY287" s="116"/>
      <c r="HMZ287" s="116"/>
      <c r="HNA287" s="116"/>
      <c r="HNB287" s="116"/>
      <c r="HNC287" s="116"/>
      <c r="HND287" s="116"/>
      <c r="HNE287" s="116" t="s">
        <v>74</v>
      </c>
      <c r="HNF287" s="116"/>
      <c r="HNG287" s="116"/>
      <c r="HNH287" s="116"/>
      <c r="HNI287" s="116"/>
      <c r="HNJ287" s="116"/>
      <c r="HNK287" s="116"/>
      <c r="HNL287" s="116"/>
      <c r="HNM287" s="116" t="s">
        <v>74</v>
      </c>
      <c r="HNN287" s="116"/>
      <c r="HNO287" s="116"/>
      <c r="HNP287" s="116"/>
      <c r="HNQ287" s="116"/>
      <c r="HNR287" s="116"/>
      <c r="HNS287" s="116"/>
      <c r="HNT287" s="116"/>
      <c r="HNU287" s="116" t="s">
        <v>74</v>
      </c>
      <c r="HNV287" s="116"/>
      <c r="HNW287" s="116"/>
      <c r="HNX287" s="116"/>
      <c r="HNY287" s="116"/>
      <c r="HNZ287" s="116"/>
      <c r="HOA287" s="116"/>
      <c r="HOB287" s="116"/>
      <c r="HOC287" s="116" t="s">
        <v>74</v>
      </c>
      <c r="HOD287" s="116"/>
      <c r="HOE287" s="116"/>
      <c r="HOF287" s="116"/>
      <c r="HOG287" s="116"/>
      <c r="HOH287" s="116"/>
      <c r="HOI287" s="116"/>
      <c r="HOJ287" s="116"/>
      <c r="HOK287" s="116" t="s">
        <v>74</v>
      </c>
      <c r="HOL287" s="116"/>
      <c r="HOM287" s="116"/>
      <c r="HON287" s="116"/>
      <c r="HOO287" s="116"/>
      <c r="HOP287" s="116"/>
      <c r="HOQ287" s="116"/>
      <c r="HOR287" s="116"/>
      <c r="HOS287" s="116" t="s">
        <v>74</v>
      </c>
      <c r="HOT287" s="116"/>
      <c r="HOU287" s="116"/>
      <c r="HOV287" s="116"/>
      <c r="HOW287" s="116"/>
      <c r="HOX287" s="116"/>
      <c r="HOY287" s="116"/>
      <c r="HOZ287" s="116"/>
      <c r="HPA287" s="116" t="s">
        <v>74</v>
      </c>
      <c r="HPB287" s="116"/>
      <c r="HPC287" s="116"/>
      <c r="HPD287" s="116"/>
      <c r="HPE287" s="116"/>
      <c r="HPF287" s="116"/>
      <c r="HPG287" s="116"/>
      <c r="HPH287" s="116"/>
      <c r="HPI287" s="116" t="s">
        <v>74</v>
      </c>
      <c r="HPJ287" s="116"/>
      <c r="HPK287" s="116"/>
      <c r="HPL287" s="116"/>
      <c r="HPM287" s="116"/>
      <c r="HPN287" s="116"/>
      <c r="HPO287" s="116"/>
      <c r="HPP287" s="116"/>
      <c r="HPQ287" s="116" t="s">
        <v>74</v>
      </c>
      <c r="HPR287" s="116"/>
      <c r="HPS287" s="116"/>
      <c r="HPT287" s="116"/>
      <c r="HPU287" s="116"/>
      <c r="HPV287" s="116"/>
      <c r="HPW287" s="116"/>
      <c r="HPX287" s="116"/>
      <c r="HPY287" s="116" t="s">
        <v>74</v>
      </c>
      <c r="HPZ287" s="116"/>
      <c r="HQA287" s="116"/>
      <c r="HQB287" s="116"/>
      <c r="HQC287" s="116"/>
      <c r="HQD287" s="116"/>
      <c r="HQE287" s="116"/>
      <c r="HQF287" s="116"/>
      <c r="HQG287" s="116" t="s">
        <v>74</v>
      </c>
      <c r="HQH287" s="116"/>
      <c r="HQI287" s="116"/>
      <c r="HQJ287" s="116"/>
      <c r="HQK287" s="116"/>
      <c r="HQL287" s="116"/>
      <c r="HQM287" s="116"/>
      <c r="HQN287" s="116"/>
      <c r="HQO287" s="116" t="s">
        <v>74</v>
      </c>
      <c r="HQP287" s="116"/>
      <c r="HQQ287" s="116"/>
      <c r="HQR287" s="116"/>
      <c r="HQS287" s="116"/>
      <c r="HQT287" s="116"/>
      <c r="HQU287" s="116"/>
      <c r="HQV287" s="116"/>
      <c r="HQW287" s="116" t="s">
        <v>74</v>
      </c>
      <c r="HQX287" s="116"/>
      <c r="HQY287" s="116"/>
      <c r="HQZ287" s="116"/>
      <c r="HRA287" s="116"/>
      <c r="HRB287" s="116"/>
      <c r="HRC287" s="116"/>
      <c r="HRD287" s="116"/>
      <c r="HRE287" s="116" t="s">
        <v>74</v>
      </c>
      <c r="HRF287" s="116"/>
      <c r="HRG287" s="116"/>
      <c r="HRH287" s="116"/>
      <c r="HRI287" s="116"/>
      <c r="HRJ287" s="116"/>
      <c r="HRK287" s="116"/>
      <c r="HRL287" s="116"/>
      <c r="HRM287" s="116" t="s">
        <v>74</v>
      </c>
      <c r="HRN287" s="116"/>
      <c r="HRO287" s="116"/>
      <c r="HRP287" s="116"/>
      <c r="HRQ287" s="116"/>
      <c r="HRR287" s="116"/>
      <c r="HRS287" s="116"/>
      <c r="HRT287" s="116"/>
      <c r="HRU287" s="116" t="s">
        <v>74</v>
      </c>
      <c r="HRV287" s="116"/>
      <c r="HRW287" s="116"/>
      <c r="HRX287" s="116"/>
      <c r="HRY287" s="116"/>
      <c r="HRZ287" s="116"/>
      <c r="HSA287" s="116"/>
      <c r="HSB287" s="116"/>
      <c r="HSC287" s="116" t="s">
        <v>74</v>
      </c>
      <c r="HSD287" s="116"/>
      <c r="HSE287" s="116"/>
      <c r="HSF287" s="116"/>
      <c r="HSG287" s="116"/>
      <c r="HSH287" s="116"/>
      <c r="HSI287" s="116"/>
      <c r="HSJ287" s="116"/>
      <c r="HSK287" s="116" t="s">
        <v>74</v>
      </c>
      <c r="HSL287" s="116"/>
      <c r="HSM287" s="116"/>
      <c r="HSN287" s="116"/>
      <c r="HSO287" s="116"/>
      <c r="HSP287" s="116"/>
      <c r="HSQ287" s="116"/>
      <c r="HSR287" s="116"/>
      <c r="HSS287" s="116" t="s">
        <v>74</v>
      </c>
      <c r="HST287" s="116"/>
      <c r="HSU287" s="116"/>
      <c r="HSV287" s="116"/>
      <c r="HSW287" s="116"/>
      <c r="HSX287" s="116"/>
      <c r="HSY287" s="116"/>
      <c r="HSZ287" s="116"/>
      <c r="HTA287" s="116" t="s">
        <v>74</v>
      </c>
      <c r="HTB287" s="116"/>
      <c r="HTC287" s="116"/>
      <c r="HTD287" s="116"/>
      <c r="HTE287" s="116"/>
      <c r="HTF287" s="116"/>
      <c r="HTG287" s="116"/>
      <c r="HTH287" s="116"/>
      <c r="HTI287" s="116" t="s">
        <v>74</v>
      </c>
      <c r="HTJ287" s="116"/>
      <c r="HTK287" s="116"/>
      <c r="HTL287" s="116"/>
      <c r="HTM287" s="116"/>
      <c r="HTN287" s="116"/>
      <c r="HTO287" s="116"/>
      <c r="HTP287" s="116"/>
      <c r="HTQ287" s="116" t="s">
        <v>74</v>
      </c>
      <c r="HTR287" s="116"/>
      <c r="HTS287" s="116"/>
      <c r="HTT287" s="116"/>
      <c r="HTU287" s="116"/>
      <c r="HTV287" s="116"/>
      <c r="HTW287" s="116"/>
      <c r="HTX287" s="116"/>
      <c r="HTY287" s="116" t="s">
        <v>74</v>
      </c>
      <c r="HTZ287" s="116"/>
      <c r="HUA287" s="116"/>
      <c r="HUB287" s="116"/>
      <c r="HUC287" s="116"/>
      <c r="HUD287" s="116"/>
      <c r="HUE287" s="116"/>
      <c r="HUF287" s="116"/>
      <c r="HUG287" s="116" t="s">
        <v>74</v>
      </c>
      <c r="HUH287" s="116"/>
      <c r="HUI287" s="116"/>
      <c r="HUJ287" s="116"/>
      <c r="HUK287" s="116"/>
      <c r="HUL287" s="116"/>
      <c r="HUM287" s="116"/>
      <c r="HUN287" s="116"/>
      <c r="HUO287" s="116" t="s">
        <v>74</v>
      </c>
      <c r="HUP287" s="116"/>
      <c r="HUQ287" s="116"/>
      <c r="HUR287" s="116"/>
      <c r="HUS287" s="116"/>
      <c r="HUT287" s="116"/>
      <c r="HUU287" s="116"/>
      <c r="HUV287" s="116"/>
      <c r="HUW287" s="116" t="s">
        <v>74</v>
      </c>
      <c r="HUX287" s="116"/>
      <c r="HUY287" s="116"/>
      <c r="HUZ287" s="116"/>
      <c r="HVA287" s="116"/>
      <c r="HVB287" s="116"/>
      <c r="HVC287" s="116"/>
      <c r="HVD287" s="116"/>
      <c r="HVE287" s="116" t="s">
        <v>74</v>
      </c>
      <c r="HVF287" s="116"/>
      <c r="HVG287" s="116"/>
      <c r="HVH287" s="116"/>
      <c r="HVI287" s="116"/>
      <c r="HVJ287" s="116"/>
      <c r="HVK287" s="116"/>
      <c r="HVL287" s="116"/>
      <c r="HVM287" s="116" t="s">
        <v>74</v>
      </c>
      <c r="HVN287" s="116"/>
      <c r="HVO287" s="116"/>
      <c r="HVP287" s="116"/>
      <c r="HVQ287" s="116"/>
      <c r="HVR287" s="116"/>
      <c r="HVS287" s="116"/>
      <c r="HVT287" s="116"/>
      <c r="HVU287" s="116" t="s">
        <v>74</v>
      </c>
      <c r="HVV287" s="116"/>
      <c r="HVW287" s="116"/>
      <c r="HVX287" s="116"/>
      <c r="HVY287" s="116"/>
      <c r="HVZ287" s="116"/>
      <c r="HWA287" s="116"/>
      <c r="HWB287" s="116"/>
      <c r="HWC287" s="116" t="s">
        <v>74</v>
      </c>
      <c r="HWD287" s="116"/>
      <c r="HWE287" s="116"/>
      <c r="HWF287" s="116"/>
      <c r="HWG287" s="116"/>
      <c r="HWH287" s="116"/>
      <c r="HWI287" s="116"/>
      <c r="HWJ287" s="116"/>
      <c r="HWK287" s="116" t="s">
        <v>74</v>
      </c>
      <c r="HWL287" s="116"/>
      <c r="HWM287" s="116"/>
      <c r="HWN287" s="116"/>
      <c r="HWO287" s="116"/>
      <c r="HWP287" s="116"/>
      <c r="HWQ287" s="116"/>
      <c r="HWR287" s="116"/>
      <c r="HWS287" s="116" t="s">
        <v>74</v>
      </c>
      <c r="HWT287" s="116"/>
      <c r="HWU287" s="116"/>
      <c r="HWV287" s="116"/>
      <c r="HWW287" s="116"/>
      <c r="HWX287" s="116"/>
      <c r="HWY287" s="116"/>
      <c r="HWZ287" s="116"/>
      <c r="HXA287" s="116" t="s">
        <v>74</v>
      </c>
      <c r="HXB287" s="116"/>
      <c r="HXC287" s="116"/>
      <c r="HXD287" s="116"/>
      <c r="HXE287" s="116"/>
      <c r="HXF287" s="116"/>
      <c r="HXG287" s="116"/>
      <c r="HXH287" s="116"/>
      <c r="HXI287" s="116" t="s">
        <v>74</v>
      </c>
      <c r="HXJ287" s="116"/>
      <c r="HXK287" s="116"/>
      <c r="HXL287" s="116"/>
      <c r="HXM287" s="116"/>
      <c r="HXN287" s="116"/>
      <c r="HXO287" s="116"/>
      <c r="HXP287" s="116"/>
      <c r="HXQ287" s="116" t="s">
        <v>74</v>
      </c>
      <c r="HXR287" s="116"/>
      <c r="HXS287" s="116"/>
      <c r="HXT287" s="116"/>
      <c r="HXU287" s="116"/>
      <c r="HXV287" s="116"/>
      <c r="HXW287" s="116"/>
      <c r="HXX287" s="116"/>
      <c r="HXY287" s="116" t="s">
        <v>74</v>
      </c>
      <c r="HXZ287" s="116"/>
      <c r="HYA287" s="116"/>
      <c r="HYB287" s="116"/>
      <c r="HYC287" s="116"/>
      <c r="HYD287" s="116"/>
      <c r="HYE287" s="116"/>
      <c r="HYF287" s="116"/>
      <c r="HYG287" s="116" t="s">
        <v>74</v>
      </c>
      <c r="HYH287" s="116"/>
      <c r="HYI287" s="116"/>
      <c r="HYJ287" s="116"/>
      <c r="HYK287" s="116"/>
      <c r="HYL287" s="116"/>
      <c r="HYM287" s="116"/>
      <c r="HYN287" s="116"/>
      <c r="HYO287" s="116" t="s">
        <v>74</v>
      </c>
      <c r="HYP287" s="116"/>
      <c r="HYQ287" s="116"/>
      <c r="HYR287" s="116"/>
      <c r="HYS287" s="116"/>
      <c r="HYT287" s="116"/>
      <c r="HYU287" s="116"/>
      <c r="HYV287" s="116"/>
      <c r="HYW287" s="116" t="s">
        <v>74</v>
      </c>
      <c r="HYX287" s="116"/>
      <c r="HYY287" s="116"/>
      <c r="HYZ287" s="116"/>
      <c r="HZA287" s="116"/>
      <c r="HZB287" s="116"/>
      <c r="HZC287" s="116"/>
      <c r="HZD287" s="116"/>
      <c r="HZE287" s="116" t="s">
        <v>74</v>
      </c>
      <c r="HZF287" s="116"/>
      <c r="HZG287" s="116"/>
      <c r="HZH287" s="116"/>
      <c r="HZI287" s="116"/>
      <c r="HZJ287" s="116"/>
      <c r="HZK287" s="116"/>
      <c r="HZL287" s="116"/>
      <c r="HZM287" s="116" t="s">
        <v>74</v>
      </c>
      <c r="HZN287" s="116"/>
      <c r="HZO287" s="116"/>
      <c r="HZP287" s="116"/>
      <c r="HZQ287" s="116"/>
      <c r="HZR287" s="116"/>
      <c r="HZS287" s="116"/>
      <c r="HZT287" s="116"/>
      <c r="HZU287" s="116" t="s">
        <v>74</v>
      </c>
      <c r="HZV287" s="116"/>
      <c r="HZW287" s="116"/>
      <c r="HZX287" s="116"/>
      <c r="HZY287" s="116"/>
      <c r="HZZ287" s="116"/>
      <c r="IAA287" s="116"/>
      <c r="IAB287" s="116"/>
      <c r="IAC287" s="116" t="s">
        <v>74</v>
      </c>
      <c r="IAD287" s="116"/>
      <c r="IAE287" s="116"/>
      <c r="IAF287" s="116"/>
      <c r="IAG287" s="116"/>
      <c r="IAH287" s="116"/>
      <c r="IAI287" s="116"/>
      <c r="IAJ287" s="116"/>
      <c r="IAK287" s="116" t="s">
        <v>74</v>
      </c>
      <c r="IAL287" s="116"/>
      <c r="IAM287" s="116"/>
      <c r="IAN287" s="116"/>
      <c r="IAO287" s="116"/>
      <c r="IAP287" s="116"/>
      <c r="IAQ287" s="116"/>
      <c r="IAR287" s="116"/>
      <c r="IAS287" s="116" t="s">
        <v>74</v>
      </c>
      <c r="IAT287" s="116"/>
      <c r="IAU287" s="116"/>
      <c r="IAV287" s="116"/>
      <c r="IAW287" s="116"/>
      <c r="IAX287" s="116"/>
      <c r="IAY287" s="116"/>
      <c r="IAZ287" s="116"/>
      <c r="IBA287" s="116" t="s">
        <v>74</v>
      </c>
      <c r="IBB287" s="116"/>
      <c r="IBC287" s="116"/>
      <c r="IBD287" s="116"/>
      <c r="IBE287" s="116"/>
      <c r="IBF287" s="116"/>
      <c r="IBG287" s="116"/>
      <c r="IBH287" s="116"/>
      <c r="IBI287" s="116" t="s">
        <v>74</v>
      </c>
      <c r="IBJ287" s="116"/>
      <c r="IBK287" s="116"/>
      <c r="IBL287" s="116"/>
      <c r="IBM287" s="116"/>
      <c r="IBN287" s="116"/>
      <c r="IBO287" s="116"/>
      <c r="IBP287" s="116"/>
      <c r="IBQ287" s="116" t="s">
        <v>74</v>
      </c>
      <c r="IBR287" s="116"/>
      <c r="IBS287" s="116"/>
      <c r="IBT287" s="116"/>
      <c r="IBU287" s="116"/>
      <c r="IBV287" s="116"/>
      <c r="IBW287" s="116"/>
      <c r="IBX287" s="116"/>
      <c r="IBY287" s="116" t="s">
        <v>74</v>
      </c>
      <c r="IBZ287" s="116"/>
      <c r="ICA287" s="116"/>
      <c r="ICB287" s="116"/>
      <c r="ICC287" s="116"/>
      <c r="ICD287" s="116"/>
      <c r="ICE287" s="116"/>
      <c r="ICF287" s="116"/>
      <c r="ICG287" s="116" t="s">
        <v>74</v>
      </c>
      <c r="ICH287" s="116"/>
      <c r="ICI287" s="116"/>
      <c r="ICJ287" s="116"/>
      <c r="ICK287" s="116"/>
      <c r="ICL287" s="116"/>
      <c r="ICM287" s="116"/>
      <c r="ICN287" s="116"/>
      <c r="ICO287" s="116" t="s">
        <v>74</v>
      </c>
      <c r="ICP287" s="116"/>
      <c r="ICQ287" s="116"/>
      <c r="ICR287" s="116"/>
      <c r="ICS287" s="116"/>
      <c r="ICT287" s="116"/>
      <c r="ICU287" s="116"/>
      <c r="ICV287" s="116"/>
      <c r="ICW287" s="116" t="s">
        <v>74</v>
      </c>
      <c r="ICX287" s="116"/>
      <c r="ICY287" s="116"/>
      <c r="ICZ287" s="116"/>
      <c r="IDA287" s="116"/>
      <c r="IDB287" s="116"/>
      <c r="IDC287" s="116"/>
      <c r="IDD287" s="116"/>
      <c r="IDE287" s="116" t="s">
        <v>74</v>
      </c>
      <c r="IDF287" s="116"/>
      <c r="IDG287" s="116"/>
      <c r="IDH287" s="116"/>
      <c r="IDI287" s="116"/>
      <c r="IDJ287" s="116"/>
      <c r="IDK287" s="116"/>
      <c r="IDL287" s="116"/>
      <c r="IDM287" s="116" t="s">
        <v>74</v>
      </c>
      <c r="IDN287" s="116"/>
      <c r="IDO287" s="116"/>
      <c r="IDP287" s="116"/>
      <c r="IDQ287" s="116"/>
      <c r="IDR287" s="116"/>
      <c r="IDS287" s="116"/>
      <c r="IDT287" s="116"/>
      <c r="IDU287" s="116" t="s">
        <v>74</v>
      </c>
      <c r="IDV287" s="116"/>
      <c r="IDW287" s="116"/>
      <c r="IDX287" s="116"/>
      <c r="IDY287" s="116"/>
      <c r="IDZ287" s="116"/>
      <c r="IEA287" s="116"/>
      <c r="IEB287" s="116"/>
      <c r="IEC287" s="116" t="s">
        <v>74</v>
      </c>
      <c r="IED287" s="116"/>
      <c r="IEE287" s="116"/>
      <c r="IEF287" s="116"/>
      <c r="IEG287" s="116"/>
      <c r="IEH287" s="116"/>
      <c r="IEI287" s="116"/>
      <c r="IEJ287" s="116"/>
      <c r="IEK287" s="116" t="s">
        <v>74</v>
      </c>
      <c r="IEL287" s="116"/>
      <c r="IEM287" s="116"/>
      <c r="IEN287" s="116"/>
      <c r="IEO287" s="116"/>
      <c r="IEP287" s="116"/>
      <c r="IEQ287" s="116"/>
      <c r="IER287" s="116"/>
      <c r="IES287" s="116" t="s">
        <v>74</v>
      </c>
      <c r="IET287" s="116"/>
      <c r="IEU287" s="116"/>
      <c r="IEV287" s="116"/>
      <c r="IEW287" s="116"/>
      <c r="IEX287" s="116"/>
      <c r="IEY287" s="116"/>
      <c r="IEZ287" s="116"/>
      <c r="IFA287" s="116" t="s">
        <v>74</v>
      </c>
      <c r="IFB287" s="116"/>
      <c r="IFC287" s="116"/>
      <c r="IFD287" s="116"/>
      <c r="IFE287" s="116"/>
      <c r="IFF287" s="116"/>
      <c r="IFG287" s="116"/>
      <c r="IFH287" s="116"/>
      <c r="IFI287" s="116" t="s">
        <v>74</v>
      </c>
      <c r="IFJ287" s="116"/>
      <c r="IFK287" s="116"/>
      <c r="IFL287" s="116"/>
      <c r="IFM287" s="116"/>
      <c r="IFN287" s="116"/>
      <c r="IFO287" s="116"/>
      <c r="IFP287" s="116"/>
      <c r="IFQ287" s="116" t="s">
        <v>74</v>
      </c>
      <c r="IFR287" s="116"/>
      <c r="IFS287" s="116"/>
      <c r="IFT287" s="116"/>
      <c r="IFU287" s="116"/>
      <c r="IFV287" s="116"/>
      <c r="IFW287" s="116"/>
      <c r="IFX287" s="116"/>
      <c r="IFY287" s="116" t="s">
        <v>74</v>
      </c>
      <c r="IFZ287" s="116"/>
      <c r="IGA287" s="116"/>
      <c r="IGB287" s="116"/>
      <c r="IGC287" s="116"/>
      <c r="IGD287" s="116"/>
      <c r="IGE287" s="116"/>
      <c r="IGF287" s="116"/>
      <c r="IGG287" s="116" t="s">
        <v>74</v>
      </c>
      <c r="IGH287" s="116"/>
      <c r="IGI287" s="116"/>
      <c r="IGJ287" s="116"/>
      <c r="IGK287" s="116"/>
      <c r="IGL287" s="116"/>
      <c r="IGM287" s="116"/>
      <c r="IGN287" s="116"/>
      <c r="IGO287" s="116" t="s">
        <v>74</v>
      </c>
      <c r="IGP287" s="116"/>
      <c r="IGQ287" s="116"/>
      <c r="IGR287" s="116"/>
      <c r="IGS287" s="116"/>
      <c r="IGT287" s="116"/>
      <c r="IGU287" s="116"/>
      <c r="IGV287" s="116"/>
      <c r="IGW287" s="116" t="s">
        <v>74</v>
      </c>
      <c r="IGX287" s="116"/>
      <c r="IGY287" s="116"/>
      <c r="IGZ287" s="116"/>
      <c r="IHA287" s="116"/>
      <c r="IHB287" s="116"/>
      <c r="IHC287" s="116"/>
      <c r="IHD287" s="116"/>
      <c r="IHE287" s="116" t="s">
        <v>74</v>
      </c>
      <c r="IHF287" s="116"/>
      <c r="IHG287" s="116"/>
      <c r="IHH287" s="116"/>
      <c r="IHI287" s="116"/>
      <c r="IHJ287" s="116"/>
      <c r="IHK287" s="116"/>
      <c r="IHL287" s="116"/>
      <c r="IHM287" s="116" t="s">
        <v>74</v>
      </c>
      <c r="IHN287" s="116"/>
      <c r="IHO287" s="116"/>
      <c r="IHP287" s="116"/>
      <c r="IHQ287" s="116"/>
      <c r="IHR287" s="116"/>
      <c r="IHS287" s="116"/>
      <c r="IHT287" s="116"/>
      <c r="IHU287" s="116" t="s">
        <v>74</v>
      </c>
      <c r="IHV287" s="116"/>
      <c r="IHW287" s="116"/>
      <c r="IHX287" s="116"/>
      <c r="IHY287" s="116"/>
      <c r="IHZ287" s="116"/>
      <c r="IIA287" s="116"/>
      <c r="IIB287" s="116"/>
      <c r="IIC287" s="116" t="s">
        <v>74</v>
      </c>
      <c r="IID287" s="116"/>
      <c r="IIE287" s="116"/>
      <c r="IIF287" s="116"/>
      <c r="IIG287" s="116"/>
      <c r="IIH287" s="116"/>
      <c r="III287" s="116"/>
      <c r="IIJ287" s="116"/>
      <c r="IIK287" s="116" t="s">
        <v>74</v>
      </c>
      <c r="IIL287" s="116"/>
      <c r="IIM287" s="116"/>
      <c r="IIN287" s="116"/>
      <c r="IIO287" s="116"/>
      <c r="IIP287" s="116"/>
      <c r="IIQ287" s="116"/>
      <c r="IIR287" s="116"/>
      <c r="IIS287" s="116" t="s">
        <v>74</v>
      </c>
      <c r="IIT287" s="116"/>
      <c r="IIU287" s="116"/>
      <c r="IIV287" s="116"/>
      <c r="IIW287" s="116"/>
      <c r="IIX287" s="116"/>
      <c r="IIY287" s="116"/>
      <c r="IIZ287" s="116"/>
      <c r="IJA287" s="116" t="s">
        <v>74</v>
      </c>
      <c r="IJB287" s="116"/>
      <c r="IJC287" s="116"/>
      <c r="IJD287" s="116"/>
      <c r="IJE287" s="116"/>
      <c r="IJF287" s="116"/>
      <c r="IJG287" s="116"/>
      <c r="IJH287" s="116"/>
      <c r="IJI287" s="116" t="s">
        <v>74</v>
      </c>
      <c r="IJJ287" s="116"/>
      <c r="IJK287" s="116"/>
      <c r="IJL287" s="116"/>
      <c r="IJM287" s="116"/>
      <c r="IJN287" s="116"/>
      <c r="IJO287" s="116"/>
      <c r="IJP287" s="116"/>
      <c r="IJQ287" s="116" t="s">
        <v>74</v>
      </c>
      <c r="IJR287" s="116"/>
      <c r="IJS287" s="116"/>
      <c r="IJT287" s="116"/>
      <c r="IJU287" s="116"/>
      <c r="IJV287" s="116"/>
      <c r="IJW287" s="116"/>
      <c r="IJX287" s="116"/>
      <c r="IJY287" s="116" t="s">
        <v>74</v>
      </c>
      <c r="IJZ287" s="116"/>
      <c r="IKA287" s="116"/>
      <c r="IKB287" s="116"/>
      <c r="IKC287" s="116"/>
      <c r="IKD287" s="116"/>
      <c r="IKE287" s="116"/>
      <c r="IKF287" s="116"/>
      <c r="IKG287" s="116" t="s">
        <v>74</v>
      </c>
      <c r="IKH287" s="116"/>
      <c r="IKI287" s="116"/>
      <c r="IKJ287" s="116"/>
      <c r="IKK287" s="116"/>
      <c r="IKL287" s="116"/>
      <c r="IKM287" s="116"/>
      <c r="IKN287" s="116"/>
      <c r="IKO287" s="116" t="s">
        <v>74</v>
      </c>
      <c r="IKP287" s="116"/>
      <c r="IKQ287" s="116"/>
      <c r="IKR287" s="116"/>
      <c r="IKS287" s="116"/>
      <c r="IKT287" s="116"/>
      <c r="IKU287" s="116"/>
      <c r="IKV287" s="116"/>
      <c r="IKW287" s="116" t="s">
        <v>74</v>
      </c>
      <c r="IKX287" s="116"/>
      <c r="IKY287" s="116"/>
      <c r="IKZ287" s="116"/>
      <c r="ILA287" s="116"/>
      <c r="ILB287" s="116"/>
      <c r="ILC287" s="116"/>
      <c r="ILD287" s="116"/>
      <c r="ILE287" s="116" t="s">
        <v>74</v>
      </c>
      <c r="ILF287" s="116"/>
      <c r="ILG287" s="116"/>
      <c r="ILH287" s="116"/>
      <c r="ILI287" s="116"/>
      <c r="ILJ287" s="116"/>
      <c r="ILK287" s="116"/>
      <c r="ILL287" s="116"/>
      <c r="ILM287" s="116" t="s">
        <v>74</v>
      </c>
      <c r="ILN287" s="116"/>
      <c r="ILO287" s="116"/>
      <c r="ILP287" s="116"/>
      <c r="ILQ287" s="116"/>
      <c r="ILR287" s="116"/>
      <c r="ILS287" s="116"/>
      <c r="ILT287" s="116"/>
      <c r="ILU287" s="116" t="s">
        <v>74</v>
      </c>
      <c r="ILV287" s="116"/>
      <c r="ILW287" s="116"/>
      <c r="ILX287" s="116"/>
      <c r="ILY287" s="116"/>
      <c r="ILZ287" s="116"/>
      <c r="IMA287" s="116"/>
      <c r="IMB287" s="116"/>
      <c r="IMC287" s="116" t="s">
        <v>74</v>
      </c>
      <c r="IMD287" s="116"/>
      <c r="IME287" s="116"/>
      <c r="IMF287" s="116"/>
      <c r="IMG287" s="116"/>
      <c r="IMH287" s="116"/>
      <c r="IMI287" s="116"/>
      <c r="IMJ287" s="116"/>
      <c r="IMK287" s="116" t="s">
        <v>74</v>
      </c>
      <c r="IML287" s="116"/>
      <c r="IMM287" s="116"/>
      <c r="IMN287" s="116"/>
      <c r="IMO287" s="116"/>
      <c r="IMP287" s="116"/>
      <c r="IMQ287" s="116"/>
      <c r="IMR287" s="116"/>
      <c r="IMS287" s="116" t="s">
        <v>74</v>
      </c>
      <c r="IMT287" s="116"/>
      <c r="IMU287" s="116"/>
      <c r="IMV287" s="116"/>
      <c r="IMW287" s="116"/>
      <c r="IMX287" s="116"/>
      <c r="IMY287" s="116"/>
      <c r="IMZ287" s="116"/>
      <c r="INA287" s="116" t="s">
        <v>74</v>
      </c>
      <c r="INB287" s="116"/>
      <c r="INC287" s="116"/>
      <c r="IND287" s="116"/>
      <c r="INE287" s="116"/>
      <c r="INF287" s="116"/>
      <c r="ING287" s="116"/>
      <c r="INH287" s="116"/>
      <c r="INI287" s="116" t="s">
        <v>74</v>
      </c>
      <c r="INJ287" s="116"/>
      <c r="INK287" s="116"/>
      <c r="INL287" s="116"/>
      <c r="INM287" s="116"/>
      <c r="INN287" s="116"/>
      <c r="INO287" s="116"/>
      <c r="INP287" s="116"/>
      <c r="INQ287" s="116" t="s">
        <v>74</v>
      </c>
      <c r="INR287" s="116"/>
      <c r="INS287" s="116"/>
      <c r="INT287" s="116"/>
      <c r="INU287" s="116"/>
      <c r="INV287" s="116"/>
      <c r="INW287" s="116"/>
      <c r="INX287" s="116"/>
      <c r="INY287" s="116" t="s">
        <v>74</v>
      </c>
      <c r="INZ287" s="116"/>
      <c r="IOA287" s="116"/>
      <c r="IOB287" s="116"/>
      <c r="IOC287" s="116"/>
      <c r="IOD287" s="116"/>
      <c r="IOE287" s="116"/>
      <c r="IOF287" s="116"/>
      <c r="IOG287" s="116" t="s">
        <v>74</v>
      </c>
      <c r="IOH287" s="116"/>
      <c r="IOI287" s="116"/>
      <c r="IOJ287" s="116"/>
      <c r="IOK287" s="116"/>
      <c r="IOL287" s="116"/>
      <c r="IOM287" s="116"/>
      <c r="ION287" s="116"/>
      <c r="IOO287" s="116" t="s">
        <v>74</v>
      </c>
      <c r="IOP287" s="116"/>
      <c r="IOQ287" s="116"/>
      <c r="IOR287" s="116"/>
      <c r="IOS287" s="116"/>
      <c r="IOT287" s="116"/>
      <c r="IOU287" s="116"/>
      <c r="IOV287" s="116"/>
      <c r="IOW287" s="116" t="s">
        <v>74</v>
      </c>
      <c r="IOX287" s="116"/>
      <c r="IOY287" s="116"/>
      <c r="IOZ287" s="116"/>
      <c r="IPA287" s="116"/>
      <c r="IPB287" s="116"/>
      <c r="IPC287" s="116"/>
      <c r="IPD287" s="116"/>
      <c r="IPE287" s="116" t="s">
        <v>74</v>
      </c>
      <c r="IPF287" s="116"/>
      <c r="IPG287" s="116"/>
      <c r="IPH287" s="116"/>
      <c r="IPI287" s="116"/>
      <c r="IPJ287" s="116"/>
      <c r="IPK287" s="116"/>
      <c r="IPL287" s="116"/>
      <c r="IPM287" s="116" t="s">
        <v>74</v>
      </c>
      <c r="IPN287" s="116"/>
      <c r="IPO287" s="116"/>
      <c r="IPP287" s="116"/>
      <c r="IPQ287" s="116"/>
      <c r="IPR287" s="116"/>
      <c r="IPS287" s="116"/>
      <c r="IPT287" s="116"/>
      <c r="IPU287" s="116" t="s">
        <v>74</v>
      </c>
      <c r="IPV287" s="116"/>
      <c r="IPW287" s="116"/>
      <c r="IPX287" s="116"/>
      <c r="IPY287" s="116"/>
      <c r="IPZ287" s="116"/>
      <c r="IQA287" s="116"/>
      <c r="IQB287" s="116"/>
      <c r="IQC287" s="116" t="s">
        <v>74</v>
      </c>
      <c r="IQD287" s="116"/>
      <c r="IQE287" s="116"/>
      <c r="IQF287" s="116"/>
      <c r="IQG287" s="116"/>
      <c r="IQH287" s="116"/>
      <c r="IQI287" s="116"/>
      <c r="IQJ287" s="116"/>
      <c r="IQK287" s="116" t="s">
        <v>74</v>
      </c>
      <c r="IQL287" s="116"/>
      <c r="IQM287" s="116"/>
      <c r="IQN287" s="116"/>
      <c r="IQO287" s="116"/>
      <c r="IQP287" s="116"/>
      <c r="IQQ287" s="116"/>
      <c r="IQR287" s="116"/>
      <c r="IQS287" s="116" t="s">
        <v>74</v>
      </c>
      <c r="IQT287" s="116"/>
      <c r="IQU287" s="116"/>
      <c r="IQV287" s="116"/>
      <c r="IQW287" s="116"/>
      <c r="IQX287" s="116"/>
      <c r="IQY287" s="116"/>
      <c r="IQZ287" s="116"/>
      <c r="IRA287" s="116" t="s">
        <v>74</v>
      </c>
      <c r="IRB287" s="116"/>
      <c r="IRC287" s="116"/>
      <c r="IRD287" s="116"/>
      <c r="IRE287" s="116"/>
      <c r="IRF287" s="116"/>
      <c r="IRG287" s="116"/>
      <c r="IRH287" s="116"/>
      <c r="IRI287" s="116" t="s">
        <v>74</v>
      </c>
      <c r="IRJ287" s="116"/>
      <c r="IRK287" s="116"/>
      <c r="IRL287" s="116"/>
      <c r="IRM287" s="116"/>
      <c r="IRN287" s="116"/>
      <c r="IRO287" s="116"/>
      <c r="IRP287" s="116"/>
      <c r="IRQ287" s="116" t="s">
        <v>74</v>
      </c>
      <c r="IRR287" s="116"/>
      <c r="IRS287" s="116"/>
      <c r="IRT287" s="116"/>
      <c r="IRU287" s="116"/>
      <c r="IRV287" s="116"/>
      <c r="IRW287" s="116"/>
      <c r="IRX287" s="116"/>
      <c r="IRY287" s="116" t="s">
        <v>74</v>
      </c>
      <c r="IRZ287" s="116"/>
      <c r="ISA287" s="116"/>
      <c r="ISB287" s="116"/>
      <c r="ISC287" s="116"/>
      <c r="ISD287" s="116"/>
      <c r="ISE287" s="116"/>
      <c r="ISF287" s="116"/>
      <c r="ISG287" s="116" t="s">
        <v>74</v>
      </c>
      <c r="ISH287" s="116"/>
      <c r="ISI287" s="116"/>
      <c r="ISJ287" s="116"/>
      <c r="ISK287" s="116"/>
      <c r="ISL287" s="116"/>
      <c r="ISM287" s="116"/>
      <c r="ISN287" s="116"/>
      <c r="ISO287" s="116" t="s">
        <v>74</v>
      </c>
      <c r="ISP287" s="116"/>
      <c r="ISQ287" s="116"/>
      <c r="ISR287" s="116"/>
      <c r="ISS287" s="116"/>
      <c r="IST287" s="116"/>
      <c r="ISU287" s="116"/>
      <c r="ISV287" s="116"/>
      <c r="ISW287" s="116" t="s">
        <v>74</v>
      </c>
      <c r="ISX287" s="116"/>
      <c r="ISY287" s="116"/>
      <c r="ISZ287" s="116"/>
      <c r="ITA287" s="116"/>
      <c r="ITB287" s="116"/>
      <c r="ITC287" s="116"/>
      <c r="ITD287" s="116"/>
      <c r="ITE287" s="116" t="s">
        <v>74</v>
      </c>
      <c r="ITF287" s="116"/>
      <c r="ITG287" s="116"/>
      <c r="ITH287" s="116"/>
      <c r="ITI287" s="116"/>
      <c r="ITJ287" s="116"/>
      <c r="ITK287" s="116"/>
      <c r="ITL287" s="116"/>
      <c r="ITM287" s="116" t="s">
        <v>74</v>
      </c>
      <c r="ITN287" s="116"/>
      <c r="ITO287" s="116"/>
      <c r="ITP287" s="116"/>
      <c r="ITQ287" s="116"/>
      <c r="ITR287" s="116"/>
      <c r="ITS287" s="116"/>
      <c r="ITT287" s="116"/>
      <c r="ITU287" s="116" t="s">
        <v>74</v>
      </c>
      <c r="ITV287" s="116"/>
      <c r="ITW287" s="116"/>
      <c r="ITX287" s="116"/>
      <c r="ITY287" s="116"/>
      <c r="ITZ287" s="116"/>
      <c r="IUA287" s="116"/>
      <c r="IUB287" s="116"/>
      <c r="IUC287" s="116" t="s">
        <v>74</v>
      </c>
      <c r="IUD287" s="116"/>
      <c r="IUE287" s="116"/>
      <c r="IUF287" s="116"/>
      <c r="IUG287" s="116"/>
      <c r="IUH287" s="116"/>
      <c r="IUI287" s="116"/>
      <c r="IUJ287" s="116"/>
      <c r="IUK287" s="116" t="s">
        <v>74</v>
      </c>
      <c r="IUL287" s="116"/>
      <c r="IUM287" s="116"/>
      <c r="IUN287" s="116"/>
      <c r="IUO287" s="116"/>
      <c r="IUP287" s="116"/>
      <c r="IUQ287" s="116"/>
      <c r="IUR287" s="116"/>
      <c r="IUS287" s="116" t="s">
        <v>74</v>
      </c>
      <c r="IUT287" s="116"/>
      <c r="IUU287" s="116"/>
      <c r="IUV287" s="116"/>
      <c r="IUW287" s="116"/>
      <c r="IUX287" s="116"/>
      <c r="IUY287" s="116"/>
      <c r="IUZ287" s="116"/>
      <c r="IVA287" s="116" t="s">
        <v>74</v>
      </c>
      <c r="IVB287" s="116"/>
      <c r="IVC287" s="116"/>
      <c r="IVD287" s="116"/>
      <c r="IVE287" s="116"/>
      <c r="IVF287" s="116"/>
      <c r="IVG287" s="116"/>
      <c r="IVH287" s="116"/>
      <c r="IVI287" s="116" t="s">
        <v>74</v>
      </c>
      <c r="IVJ287" s="116"/>
      <c r="IVK287" s="116"/>
      <c r="IVL287" s="116"/>
      <c r="IVM287" s="116"/>
      <c r="IVN287" s="116"/>
      <c r="IVO287" s="116"/>
      <c r="IVP287" s="116"/>
      <c r="IVQ287" s="116" t="s">
        <v>74</v>
      </c>
      <c r="IVR287" s="116"/>
      <c r="IVS287" s="116"/>
      <c r="IVT287" s="116"/>
      <c r="IVU287" s="116"/>
      <c r="IVV287" s="116"/>
      <c r="IVW287" s="116"/>
      <c r="IVX287" s="116"/>
      <c r="IVY287" s="116" t="s">
        <v>74</v>
      </c>
      <c r="IVZ287" s="116"/>
      <c r="IWA287" s="116"/>
      <c r="IWB287" s="116"/>
      <c r="IWC287" s="116"/>
      <c r="IWD287" s="116"/>
      <c r="IWE287" s="116"/>
      <c r="IWF287" s="116"/>
      <c r="IWG287" s="116" t="s">
        <v>74</v>
      </c>
      <c r="IWH287" s="116"/>
      <c r="IWI287" s="116"/>
      <c r="IWJ287" s="116"/>
      <c r="IWK287" s="116"/>
      <c r="IWL287" s="116"/>
      <c r="IWM287" s="116"/>
      <c r="IWN287" s="116"/>
      <c r="IWO287" s="116" t="s">
        <v>74</v>
      </c>
      <c r="IWP287" s="116"/>
      <c r="IWQ287" s="116"/>
      <c r="IWR287" s="116"/>
      <c r="IWS287" s="116"/>
      <c r="IWT287" s="116"/>
      <c r="IWU287" s="116"/>
      <c r="IWV287" s="116"/>
      <c r="IWW287" s="116" t="s">
        <v>74</v>
      </c>
      <c r="IWX287" s="116"/>
      <c r="IWY287" s="116"/>
      <c r="IWZ287" s="116"/>
      <c r="IXA287" s="116"/>
      <c r="IXB287" s="116"/>
      <c r="IXC287" s="116"/>
      <c r="IXD287" s="116"/>
      <c r="IXE287" s="116" t="s">
        <v>74</v>
      </c>
      <c r="IXF287" s="116"/>
      <c r="IXG287" s="116"/>
      <c r="IXH287" s="116"/>
      <c r="IXI287" s="116"/>
      <c r="IXJ287" s="116"/>
      <c r="IXK287" s="116"/>
      <c r="IXL287" s="116"/>
      <c r="IXM287" s="116" t="s">
        <v>74</v>
      </c>
      <c r="IXN287" s="116"/>
      <c r="IXO287" s="116"/>
      <c r="IXP287" s="116"/>
      <c r="IXQ287" s="116"/>
      <c r="IXR287" s="116"/>
      <c r="IXS287" s="116"/>
      <c r="IXT287" s="116"/>
      <c r="IXU287" s="116" t="s">
        <v>74</v>
      </c>
      <c r="IXV287" s="116"/>
      <c r="IXW287" s="116"/>
      <c r="IXX287" s="116"/>
      <c r="IXY287" s="116"/>
      <c r="IXZ287" s="116"/>
      <c r="IYA287" s="116"/>
      <c r="IYB287" s="116"/>
      <c r="IYC287" s="116" t="s">
        <v>74</v>
      </c>
      <c r="IYD287" s="116"/>
      <c r="IYE287" s="116"/>
      <c r="IYF287" s="116"/>
      <c r="IYG287" s="116"/>
      <c r="IYH287" s="116"/>
      <c r="IYI287" s="116"/>
      <c r="IYJ287" s="116"/>
      <c r="IYK287" s="116" t="s">
        <v>74</v>
      </c>
      <c r="IYL287" s="116"/>
      <c r="IYM287" s="116"/>
      <c r="IYN287" s="116"/>
      <c r="IYO287" s="116"/>
      <c r="IYP287" s="116"/>
      <c r="IYQ287" s="116"/>
      <c r="IYR287" s="116"/>
      <c r="IYS287" s="116" t="s">
        <v>74</v>
      </c>
      <c r="IYT287" s="116"/>
      <c r="IYU287" s="116"/>
      <c r="IYV287" s="116"/>
      <c r="IYW287" s="116"/>
      <c r="IYX287" s="116"/>
      <c r="IYY287" s="116"/>
      <c r="IYZ287" s="116"/>
      <c r="IZA287" s="116" t="s">
        <v>74</v>
      </c>
      <c r="IZB287" s="116"/>
      <c r="IZC287" s="116"/>
      <c r="IZD287" s="116"/>
      <c r="IZE287" s="116"/>
      <c r="IZF287" s="116"/>
      <c r="IZG287" s="116"/>
      <c r="IZH287" s="116"/>
      <c r="IZI287" s="116" t="s">
        <v>74</v>
      </c>
      <c r="IZJ287" s="116"/>
      <c r="IZK287" s="116"/>
      <c r="IZL287" s="116"/>
      <c r="IZM287" s="116"/>
      <c r="IZN287" s="116"/>
      <c r="IZO287" s="116"/>
      <c r="IZP287" s="116"/>
      <c r="IZQ287" s="116" t="s">
        <v>74</v>
      </c>
      <c r="IZR287" s="116"/>
      <c r="IZS287" s="116"/>
      <c r="IZT287" s="116"/>
      <c r="IZU287" s="116"/>
      <c r="IZV287" s="116"/>
      <c r="IZW287" s="116"/>
      <c r="IZX287" s="116"/>
      <c r="IZY287" s="116" t="s">
        <v>74</v>
      </c>
      <c r="IZZ287" s="116"/>
      <c r="JAA287" s="116"/>
      <c r="JAB287" s="116"/>
      <c r="JAC287" s="116"/>
      <c r="JAD287" s="116"/>
      <c r="JAE287" s="116"/>
      <c r="JAF287" s="116"/>
      <c r="JAG287" s="116" t="s">
        <v>74</v>
      </c>
      <c r="JAH287" s="116"/>
      <c r="JAI287" s="116"/>
      <c r="JAJ287" s="116"/>
      <c r="JAK287" s="116"/>
      <c r="JAL287" s="116"/>
      <c r="JAM287" s="116"/>
      <c r="JAN287" s="116"/>
      <c r="JAO287" s="116" t="s">
        <v>74</v>
      </c>
      <c r="JAP287" s="116"/>
      <c r="JAQ287" s="116"/>
      <c r="JAR287" s="116"/>
      <c r="JAS287" s="116"/>
      <c r="JAT287" s="116"/>
      <c r="JAU287" s="116"/>
      <c r="JAV287" s="116"/>
      <c r="JAW287" s="116" t="s">
        <v>74</v>
      </c>
      <c r="JAX287" s="116"/>
      <c r="JAY287" s="116"/>
      <c r="JAZ287" s="116"/>
      <c r="JBA287" s="116"/>
      <c r="JBB287" s="116"/>
      <c r="JBC287" s="116"/>
      <c r="JBD287" s="116"/>
      <c r="JBE287" s="116" t="s">
        <v>74</v>
      </c>
      <c r="JBF287" s="116"/>
      <c r="JBG287" s="116"/>
      <c r="JBH287" s="116"/>
      <c r="JBI287" s="116"/>
      <c r="JBJ287" s="116"/>
      <c r="JBK287" s="116"/>
      <c r="JBL287" s="116"/>
      <c r="JBM287" s="116" t="s">
        <v>74</v>
      </c>
      <c r="JBN287" s="116"/>
      <c r="JBO287" s="116"/>
      <c r="JBP287" s="116"/>
      <c r="JBQ287" s="116"/>
      <c r="JBR287" s="116"/>
      <c r="JBS287" s="116"/>
      <c r="JBT287" s="116"/>
      <c r="JBU287" s="116" t="s">
        <v>74</v>
      </c>
      <c r="JBV287" s="116"/>
      <c r="JBW287" s="116"/>
      <c r="JBX287" s="116"/>
      <c r="JBY287" s="116"/>
      <c r="JBZ287" s="116"/>
      <c r="JCA287" s="116"/>
      <c r="JCB287" s="116"/>
      <c r="JCC287" s="116" t="s">
        <v>74</v>
      </c>
      <c r="JCD287" s="116"/>
      <c r="JCE287" s="116"/>
      <c r="JCF287" s="116"/>
      <c r="JCG287" s="116"/>
      <c r="JCH287" s="116"/>
      <c r="JCI287" s="116"/>
      <c r="JCJ287" s="116"/>
      <c r="JCK287" s="116" t="s">
        <v>74</v>
      </c>
      <c r="JCL287" s="116"/>
      <c r="JCM287" s="116"/>
      <c r="JCN287" s="116"/>
      <c r="JCO287" s="116"/>
      <c r="JCP287" s="116"/>
      <c r="JCQ287" s="116"/>
      <c r="JCR287" s="116"/>
      <c r="JCS287" s="116" t="s">
        <v>74</v>
      </c>
      <c r="JCT287" s="116"/>
      <c r="JCU287" s="116"/>
      <c r="JCV287" s="116"/>
      <c r="JCW287" s="116"/>
      <c r="JCX287" s="116"/>
      <c r="JCY287" s="116"/>
      <c r="JCZ287" s="116"/>
      <c r="JDA287" s="116" t="s">
        <v>74</v>
      </c>
      <c r="JDB287" s="116"/>
      <c r="JDC287" s="116"/>
      <c r="JDD287" s="116"/>
      <c r="JDE287" s="116"/>
      <c r="JDF287" s="116"/>
      <c r="JDG287" s="116"/>
      <c r="JDH287" s="116"/>
      <c r="JDI287" s="116" t="s">
        <v>74</v>
      </c>
      <c r="JDJ287" s="116"/>
      <c r="JDK287" s="116"/>
      <c r="JDL287" s="116"/>
      <c r="JDM287" s="116"/>
      <c r="JDN287" s="116"/>
      <c r="JDO287" s="116"/>
      <c r="JDP287" s="116"/>
      <c r="JDQ287" s="116" t="s">
        <v>74</v>
      </c>
      <c r="JDR287" s="116"/>
      <c r="JDS287" s="116"/>
      <c r="JDT287" s="116"/>
      <c r="JDU287" s="116"/>
      <c r="JDV287" s="116"/>
      <c r="JDW287" s="116"/>
      <c r="JDX287" s="116"/>
      <c r="JDY287" s="116" t="s">
        <v>74</v>
      </c>
      <c r="JDZ287" s="116"/>
      <c r="JEA287" s="116"/>
      <c r="JEB287" s="116"/>
      <c r="JEC287" s="116"/>
      <c r="JED287" s="116"/>
      <c r="JEE287" s="116"/>
      <c r="JEF287" s="116"/>
      <c r="JEG287" s="116" t="s">
        <v>74</v>
      </c>
      <c r="JEH287" s="116"/>
      <c r="JEI287" s="116"/>
      <c r="JEJ287" s="116"/>
      <c r="JEK287" s="116"/>
      <c r="JEL287" s="116"/>
      <c r="JEM287" s="116"/>
      <c r="JEN287" s="116"/>
      <c r="JEO287" s="116" t="s">
        <v>74</v>
      </c>
      <c r="JEP287" s="116"/>
      <c r="JEQ287" s="116"/>
      <c r="JER287" s="116"/>
      <c r="JES287" s="116"/>
      <c r="JET287" s="116"/>
      <c r="JEU287" s="116"/>
      <c r="JEV287" s="116"/>
      <c r="JEW287" s="116" t="s">
        <v>74</v>
      </c>
      <c r="JEX287" s="116"/>
      <c r="JEY287" s="116"/>
      <c r="JEZ287" s="116"/>
      <c r="JFA287" s="116"/>
      <c r="JFB287" s="116"/>
      <c r="JFC287" s="116"/>
      <c r="JFD287" s="116"/>
      <c r="JFE287" s="116" t="s">
        <v>74</v>
      </c>
      <c r="JFF287" s="116"/>
      <c r="JFG287" s="116"/>
      <c r="JFH287" s="116"/>
      <c r="JFI287" s="116"/>
      <c r="JFJ287" s="116"/>
      <c r="JFK287" s="116"/>
      <c r="JFL287" s="116"/>
      <c r="JFM287" s="116" t="s">
        <v>74</v>
      </c>
      <c r="JFN287" s="116"/>
      <c r="JFO287" s="116"/>
      <c r="JFP287" s="116"/>
      <c r="JFQ287" s="116"/>
      <c r="JFR287" s="116"/>
      <c r="JFS287" s="116"/>
      <c r="JFT287" s="116"/>
      <c r="JFU287" s="116" t="s">
        <v>74</v>
      </c>
      <c r="JFV287" s="116"/>
      <c r="JFW287" s="116"/>
      <c r="JFX287" s="116"/>
      <c r="JFY287" s="116"/>
      <c r="JFZ287" s="116"/>
      <c r="JGA287" s="116"/>
      <c r="JGB287" s="116"/>
      <c r="JGC287" s="116" t="s">
        <v>74</v>
      </c>
      <c r="JGD287" s="116"/>
      <c r="JGE287" s="116"/>
      <c r="JGF287" s="116"/>
      <c r="JGG287" s="116"/>
      <c r="JGH287" s="116"/>
      <c r="JGI287" s="116"/>
      <c r="JGJ287" s="116"/>
      <c r="JGK287" s="116" t="s">
        <v>74</v>
      </c>
      <c r="JGL287" s="116"/>
      <c r="JGM287" s="116"/>
      <c r="JGN287" s="116"/>
      <c r="JGO287" s="116"/>
      <c r="JGP287" s="116"/>
      <c r="JGQ287" s="116"/>
      <c r="JGR287" s="116"/>
      <c r="JGS287" s="116" t="s">
        <v>74</v>
      </c>
      <c r="JGT287" s="116"/>
      <c r="JGU287" s="116"/>
      <c r="JGV287" s="116"/>
      <c r="JGW287" s="116"/>
      <c r="JGX287" s="116"/>
      <c r="JGY287" s="116"/>
      <c r="JGZ287" s="116"/>
      <c r="JHA287" s="116" t="s">
        <v>74</v>
      </c>
      <c r="JHB287" s="116"/>
      <c r="JHC287" s="116"/>
      <c r="JHD287" s="116"/>
      <c r="JHE287" s="116"/>
      <c r="JHF287" s="116"/>
      <c r="JHG287" s="116"/>
      <c r="JHH287" s="116"/>
      <c r="JHI287" s="116" t="s">
        <v>74</v>
      </c>
      <c r="JHJ287" s="116"/>
      <c r="JHK287" s="116"/>
      <c r="JHL287" s="116"/>
      <c r="JHM287" s="116"/>
      <c r="JHN287" s="116"/>
      <c r="JHO287" s="116"/>
      <c r="JHP287" s="116"/>
      <c r="JHQ287" s="116" t="s">
        <v>74</v>
      </c>
      <c r="JHR287" s="116"/>
      <c r="JHS287" s="116"/>
      <c r="JHT287" s="116"/>
      <c r="JHU287" s="116"/>
      <c r="JHV287" s="116"/>
      <c r="JHW287" s="116"/>
      <c r="JHX287" s="116"/>
      <c r="JHY287" s="116" t="s">
        <v>74</v>
      </c>
      <c r="JHZ287" s="116"/>
      <c r="JIA287" s="116"/>
      <c r="JIB287" s="116"/>
      <c r="JIC287" s="116"/>
      <c r="JID287" s="116"/>
      <c r="JIE287" s="116"/>
      <c r="JIF287" s="116"/>
      <c r="JIG287" s="116" t="s">
        <v>74</v>
      </c>
      <c r="JIH287" s="116"/>
      <c r="JII287" s="116"/>
      <c r="JIJ287" s="116"/>
      <c r="JIK287" s="116"/>
      <c r="JIL287" s="116"/>
      <c r="JIM287" s="116"/>
      <c r="JIN287" s="116"/>
      <c r="JIO287" s="116" t="s">
        <v>74</v>
      </c>
      <c r="JIP287" s="116"/>
      <c r="JIQ287" s="116"/>
      <c r="JIR287" s="116"/>
      <c r="JIS287" s="116"/>
      <c r="JIT287" s="116"/>
      <c r="JIU287" s="116"/>
      <c r="JIV287" s="116"/>
      <c r="JIW287" s="116" t="s">
        <v>74</v>
      </c>
      <c r="JIX287" s="116"/>
      <c r="JIY287" s="116"/>
      <c r="JIZ287" s="116"/>
      <c r="JJA287" s="116"/>
      <c r="JJB287" s="116"/>
      <c r="JJC287" s="116"/>
      <c r="JJD287" s="116"/>
      <c r="JJE287" s="116" t="s">
        <v>74</v>
      </c>
      <c r="JJF287" s="116"/>
      <c r="JJG287" s="116"/>
      <c r="JJH287" s="116"/>
      <c r="JJI287" s="116"/>
      <c r="JJJ287" s="116"/>
      <c r="JJK287" s="116"/>
      <c r="JJL287" s="116"/>
      <c r="JJM287" s="116" t="s">
        <v>74</v>
      </c>
      <c r="JJN287" s="116"/>
      <c r="JJO287" s="116"/>
      <c r="JJP287" s="116"/>
      <c r="JJQ287" s="116"/>
      <c r="JJR287" s="116"/>
      <c r="JJS287" s="116"/>
      <c r="JJT287" s="116"/>
      <c r="JJU287" s="116" t="s">
        <v>74</v>
      </c>
      <c r="JJV287" s="116"/>
      <c r="JJW287" s="116"/>
      <c r="JJX287" s="116"/>
      <c r="JJY287" s="116"/>
      <c r="JJZ287" s="116"/>
      <c r="JKA287" s="116"/>
      <c r="JKB287" s="116"/>
      <c r="JKC287" s="116" t="s">
        <v>74</v>
      </c>
      <c r="JKD287" s="116"/>
      <c r="JKE287" s="116"/>
      <c r="JKF287" s="116"/>
      <c r="JKG287" s="116"/>
      <c r="JKH287" s="116"/>
      <c r="JKI287" s="116"/>
      <c r="JKJ287" s="116"/>
      <c r="JKK287" s="116" t="s">
        <v>74</v>
      </c>
      <c r="JKL287" s="116"/>
      <c r="JKM287" s="116"/>
      <c r="JKN287" s="116"/>
      <c r="JKO287" s="116"/>
      <c r="JKP287" s="116"/>
      <c r="JKQ287" s="116"/>
      <c r="JKR287" s="116"/>
      <c r="JKS287" s="116" t="s">
        <v>74</v>
      </c>
      <c r="JKT287" s="116"/>
      <c r="JKU287" s="116"/>
      <c r="JKV287" s="116"/>
      <c r="JKW287" s="116"/>
      <c r="JKX287" s="116"/>
      <c r="JKY287" s="116"/>
      <c r="JKZ287" s="116"/>
      <c r="JLA287" s="116" t="s">
        <v>74</v>
      </c>
      <c r="JLB287" s="116"/>
      <c r="JLC287" s="116"/>
      <c r="JLD287" s="116"/>
      <c r="JLE287" s="116"/>
      <c r="JLF287" s="116"/>
      <c r="JLG287" s="116"/>
      <c r="JLH287" s="116"/>
      <c r="JLI287" s="116" t="s">
        <v>74</v>
      </c>
      <c r="JLJ287" s="116"/>
      <c r="JLK287" s="116"/>
      <c r="JLL287" s="116"/>
      <c r="JLM287" s="116"/>
      <c r="JLN287" s="116"/>
      <c r="JLO287" s="116"/>
      <c r="JLP287" s="116"/>
      <c r="JLQ287" s="116" t="s">
        <v>74</v>
      </c>
      <c r="JLR287" s="116"/>
      <c r="JLS287" s="116"/>
      <c r="JLT287" s="116"/>
      <c r="JLU287" s="116"/>
      <c r="JLV287" s="116"/>
      <c r="JLW287" s="116"/>
      <c r="JLX287" s="116"/>
      <c r="JLY287" s="116" t="s">
        <v>74</v>
      </c>
      <c r="JLZ287" s="116"/>
      <c r="JMA287" s="116"/>
      <c r="JMB287" s="116"/>
      <c r="JMC287" s="116"/>
      <c r="JMD287" s="116"/>
      <c r="JME287" s="116"/>
      <c r="JMF287" s="116"/>
      <c r="JMG287" s="116" t="s">
        <v>74</v>
      </c>
      <c r="JMH287" s="116"/>
      <c r="JMI287" s="116"/>
      <c r="JMJ287" s="116"/>
      <c r="JMK287" s="116"/>
      <c r="JML287" s="116"/>
      <c r="JMM287" s="116"/>
      <c r="JMN287" s="116"/>
      <c r="JMO287" s="116" t="s">
        <v>74</v>
      </c>
      <c r="JMP287" s="116"/>
      <c r="JMQ287" s="116"/>
      <c r="JMR287" s="116"/>
      <c r="JMS287" s="116"/>
      <c r="JMT287" s="116"/>
      <c r="JMU287" s="116"/>
      <c r="JMV287" s="116"/>
      <c r="JMW287" s="116" t="s">
        <v>74</v>
      </c>
      <c r="JMX287" s="116"/>
      <c r="JMY287" s="116"/>
      <c r="JMZ287" s="116"/>
      <c r="JNA287" s="116"/>
      <c r="JNB287" s="116"/>
      <c r="JNC287" s="116"/>
      <c r="JND287" s="116"/>
      <c r="JNE287" s="116" t="s">
        <v>74</v>
      </c>
      <c r="JNF287" s="116"/>
      <c r="JNG287" s="116"/>
      <c r="JNH287" s="116"/>
      <c r="JNI287" s="116"/>
      <c r="JNJ287" s="116"/>
      <c r="JNK287" s="116"/>
      <c r="JNL287" s="116"/>
      <c r="JNM287" s="116" t="s">
        <v>74</v>
      </c>
      <c r="JNN287" s="116"/>
      <c r="JNO287" s="116"/>
      <c r="JNP287" s="116"/>
      <c r="JNQ287" s="116"/>
      <c r="JNR287" s="116"/>
      <c r="JNS287" s="116"/>
      <c r="JNT287" s="116"/>
      <c r="JNU287" s="116" t="s">
        <v>74</v>
      </c>
      <c r="JNV287" s="116"/>
      <c r="JNW287" s="116"/>
      <c r="JNX287" s="116"/>
      <c r="JNY287" s="116"/>
      <c r="JNZ287" s="116"/>
      <c r="JOA287" s="116"/>
      <c r="JOB287" s="116"/>
      <c r="JOC287" s="116" t="s">
        <v>74</v>
      </c>
      <c r="JOD287" s="116"/>
      <c r="JOE287" s="116"/>
      <c r="JOF287" s="116"/>
      <c r="JOG287" s="116"/>
      <c r="JOH287" s="116"/>
      <c r="JOI287" s="116"/>
      <c r="JOJ287" s="116"/>
      <c r="JOK287" s="116" t="s">
        <v>74</v>
      </c>
      <c r="JOL287" s="116"/>
      <c r="JOM287" s="116"/>
      <c r="JON287" s="116"/>
      <c r="JOO287" s="116"/>
      <c r="JOP287" s="116"/>
      <c r="JOQ287" s="116"/>
      <c r="JOR287" s="116"/>
      <c r="JOS287" s="116" t="s">
        <v>74</v>
      </c>
      <c r="JOT287" s="116"/>
      <c r="JOU287" s="116"/>
      <c r="JOV287" s="116"/>
      <c r="JOW287" s="116"/>
      <c r="JOX287" s="116"/>
      <c r="JOY287" s="116"/>
      <c r="JOZ287" s="116"/>
      <c r="JPA287" s="116" t="s">
        <v>74</v>
      </c>
      <c r="JPB287" s="116"/>
      <c r="JPC287" s="116"/>
      <c r="JPD287" s="116"/>
      <c r="JPE287" s="116"/>
      <c r="JPF287" s="116"/>
      <c r="JPG287" s="116"/>
      <c r="JPH287" s="116"/>
      <c r="JPI287" s="116" t="s">
        <v>74</v>
      </c>
      <c r="JPJ287" s="116"/>
      <c r="JPK287" s="116"/>
      <c r="JPL287" s="116"/>
      <c r="JPM287" s="116"/>
      <c r="JPN287" s="116"/>
      <c r="JPO287" s="116"/>
      <c r="JPP287" s="116"/>
      <c r="JPQ287" s="116" t="s">
        <v>74</v>
      </c>
      <c r="JPR287" s="116"/>
      <c r="JPS287" s="116"/>
      <c r="JPT287" s="116"/>
      <c r="JPU287" s="116"/>
      <c r="JPV287" s="116"/>
      <c r="JPW287" s="116"/>
      <c r="JPX287" s="116"/>
      <c r="JPY287" s="116" t="s">
        <v>74</v>
      </c>
      <c r="JPZ287" s="116"/>
      <c r="JQA287" s="116"/>
      <c r="JQB287" s="116"/>
      <c r="JQC287" s="116"/>
      <c r="JQD287" s="116"/>
      <c r="JQE287" s="116"/>
      <c r="JQF287" s="116"/>
      <c r="JQG287" s="116" t="s">
        <v>74</v>
      </c>
      <c r="JQH287" s="116"/>
      <c r="JQI287" s="116"/>
      <c r="JQJ287" s="116"/>
      <c r="JQK287" s="116"/>
      <c r="JQL287" s="116"/>
      <c r="JQM287" s="116"/>
      <c r="JQN287" s="116"/>
      <c r="JQO287" s="116" t="s">
        <v>74</v>
      </c>
      <c r="JQP287" s="116"/>
      <c r="JQQ287" s="116"/>
      <c r="JQR287" s="116"/>
      <c r="JQS287" s="116"/>
      <c r="JQT287" s="116"/>
      <c r="JQU287" s="116"/>
      <c r="JQV287" s="116"/>
      <c r="JQW287" s="116" t="s">
        <v>74</v>
      </c>
      <c r="JQX287" s="116"/>
      <c r="JQY287" s="116"/>
      <c r="JQZ287" s="116"/>
      <c r="JRA287" s="116"/>
      <c r="JRB287" s="116"/>
      <c r="JRC287" s="116"/>
      <c r="JRD287" s="116"/>
      <c r="JRE287" s="116" t="s">
        <v>74</v>
      </c>
      <c r="JRF287" s="116"/>
      <c r="JRG287" s="116"/>
      <c r="JRH287" s="116"/>
      <c r="JRI287" s="116"/>
      <c r="JRJ287" s="116"/>
      <c r="JRK287" s="116"/>
      <c r="JRL287" s="116"/>
      <c r="JRM287" s="116" t="s">
        <v>74</v>
      </c>
      <c r="JRN287" s="116"/>
      <c r="JRO287" s="116"/>
      <c r="JRP287" s="116"/>
      <c r="JRQ287" s="116"/>
      <c r="JRR287" s="116"/>
      <c r="JRS287" s="116"/>
      <c r="JRT287" s="116"/>
      <c r="JRU287" s="116" t="s">
        <v>74</v>
      </c>
      <c r="JRV287" s="116"/>
      <c r="JRW287" s="116"/>
      <c r="JRX287" s="116"/>
      <c r="JRY287" s="116"/>
      <c r="JRZ287" s="116"/>
      <c r="JSA287" s="116"/>
      <c r="JSB287" s="116"/>
      <c r="JSC287" s="116" t="s">
        <v>74</v>
      </c>
      <c r="JSD287" s="116"/>
      <c r="JSE287" s="116"/>
      <c r="JSF287" s="116"/>
      <c r="JSG287" s="116"/>
      <c r="JSH287" s="116"/>
      <c r="JSI287" s="116"/>
      <c r="JSJ287" s="116"/>
      <c r="JSK287" s="116" t="s">
        <v>74</v>
      </c>
      <c r="JSL287" s="116"/>
      <c r="JSM287" s="116"/>
      <c r="JSN287" s="116"/>
      <c r="JSO287" s="116"/>
      <c r="JSP287" s="116"/>
      <c r="JSQ287" s="116"/>
      <c r="JSR287" s="116"/>
      <c r="JSS287" s="116" t="s">
        <v>74</v>
      </c>
      <c r="JST287" s="116"/>
      <c r="JSU287" s="116"/>
      <c r="JSV287" s="116"/>
      <c r="JSW287" s="116"/>
      <c r="JSX287" s="116"/>
      <c r="JSY287" s="116"/>
      <c r="JSZ287" s="116"/>
      <c r="JTA287" s="116" t="s">
        <v>74</v>
      </c>
      <c r="JTB287" s="116"/>
      <c r="JTC287" s="116"/>
      <c r="JTD287" s="116"/>
      <c r="JTE287" s="116"/>
      <c r="JTF287" s="116"/>
      <c r="JTG287" s="116"/>
      <c r="JTH287" s="116"/>
      <c r="JTI287" s="116" t="s">
        <v>74</v>
      </c>
      <c r="JTJ287" s="116"/>
      <c r="JTK287" s="116"/>
      <c r="JTL287" s="116"/>
      <c r="JTM287" s="116"/>
      <c r="JTN287" s="116"/>
      <c r="JTO287" s="116"/>
      <c r="JTP287" s="116"/>
      <c r="JTQ287" s="116" t="s">
        <v>74</v>
      </c>
      <c r="JTR287" s="116"/>
      <c r="JTS287" s="116"/>
      <c r="JTT287" s="116"/>
      <c r="JTU287" s="116"/>
      <c r="JTV287" s="116"/>
      <c r="JTW287" s="116"/>
      <c r="JTX287" s="116"/>
      <c r="JTY287" s="116" t="s">
        <v>74</v>
      </c>
      <c r="JTZ287" s="116"/>
      <c r="JUA287" s="116"/>
      <c r="JUB287" s="116"/>
      <c r="JUC287" s="116"/>
      <c r="JUD287" s="116"/>
      <c r="JUE287" s="116"/>
      <c r="JUF287" s="116"/>
      <c r="JUG287" s="116" t="s">
        <v>74</v>
      </c>
      <c r="JUH287" s="116"/>
      <c r="JUI287" s="116"/>
      <c r="JUJ287" s="116"/>
      <c r="JUK287" s="116"/>
      <c r="JUL287" s="116"/>
      <c r="JUM287" s="116"/>
      <c r="JUN287" s="116"/>
      <c r="JUO287" s="116" t="s">
        <v>74</v>
      </c>
      <c r="JUP287" s="116"/>
      <c r="JUQ287" s="116"/>
      <c r="JUR287" s="116"/>
      <c r="JUS287" s="116"/>
      <c r="JUT287" s="116"/>
      <c r="JUU287" s="116"/>
      <c r="JUV287" s="116"/>
      <c r="JUW287" s="116" t="s">
        <v>74</v>
      </c>
      <c r="JUX287" s="116"/>
      <c r="JUY287" s="116"/>
      <c r="JUZ287" s="116"/>
      <c r="JVA287" s="116"/>
      <c r="JVB287" s="116"/>
      <c r="JVC287" s="116"/>
      <c r="JVD287" s="116"/>
      <c r="JVE287" s="116" t="s">
        <v>74</v>
      </c>
      <c r="JVF287" s="116"/>
      <c r="JVG287" s="116"/>
      <c r="JVH287" s="116"/>
      <c r="JVI287" s="116"/>
      <c r="JVJ287" s="116"/>
      <c r="JVK287" s="116"/>
      <c r="JVL287" s="116"/>
      <c r="JVM287" s="116" t="s">
        <v>74</v>
      </c>
      <c r="JVN287" s="116"/>
      <c r="JVO287" s="116"/>
      <c r="JVP287" s="116"/>
      <c r="JVQ287" s="116"/>
      <c r="JVR287" s="116"/>
      <c r="JVS287" s="116"/>
      <c r="JVT287" s="116"/>
      <c r="JVU287" s="116" t="s">
        <v>74</v>
      </c>
      <c r="JVV287" s="116"/>
      <c r="JVW287" s="116"/>
      <c r="JVX287" s="116"/>
      <c r="JVY287" s="116"/>
      <c r="JVZ287" s="116"/>
      <c r="JWA287" s="116"/>
      <c r="JWB287" s="116"/>
      <c r="JWC287" s="116" t="s">
        <v>74</v>
      </c>
      <c r="JWD287" s="116"/>
      <c r="JWE287" s="116"/>
      <c r="JWF287" s="116"/>
      <c r="JWG287" s="116"/>
      <c r="JWH287" s="116"/>
      <c r="JWI287" s="116"/>
      <c r="JWJ287" s="116"/>
      <c r="JWK287" s="116" t="s">
        <v>74</v>
      </c>
      <c r="JWL287" s="116"/>
      <c r="JWM287" s="116"/>
      <c r="JWN287" s="116"/>
      <c r="JWO287" s="116"/>
      <c r="JWP287" s="116"/>
      <c r="JWQ287" s="116"/>
      <c r="JWR287" s="116"/>
      <c r="JWS287" s="116" t="s">
        <v>74</v>
      </c>
      <c r="JWT287" s="116"/>
      <c r="JWU287" s="116"/>
      <c r="JWV287" s="116"/>
      <c r="JWW287" s="116"/>
      <c r="JWX287" s="116"/>
      <c r="JWY287" s="116"/>
      <c r="JWZ287" s="116"/>
      <c r="JXA287" s="116" t="s">
        <v>74</v>
      </c>
      <c r="JXB287" s="116"/>
      <c r="JXC287" s="116"/>
      <c r="JXD287" s="116"/>
      <c r="JXE287" s="116"/>
      <c r="JXF287" s="116"/>
      <c r="JXG287" s="116"/>
      <c r="JXH287" s="116"/>
      <c r="JXI287" s="116" t="s">
        <v>74</v>
      </c>
      <c r="JXJ287" s="116"/>
      <c r="JXK287" s="116"/>
      <c r="JXL287" s="116"/>
      <c r="JXM287" s="116"/>
      <c r="JXN287" s="116"/>
      <c r="JXO287" s="116"/>
      <c r="JXP287" s="116"/>
      <c r="JXQ287" s="116" t="s">
        <v>74</v>
      </c>
      <c r="JXR287" s="116"/>
      <c r="JXS287" s="116"/>
      <c r="JXT287" s="116"/>
      <c r="JXU287" s="116"/>
      <c r="JXV287" s="116"/>
      <c r="JXW287" s="116"/>
      <c r="JXX287" s="116"/>
      <c r="JXY287" s="116" t="s">
        <v>74</v>
      </c>
      <c r="JXZ287" s="116"/>
      <c r="JYA287" s="116"/>
      <c r="JYB287" s="116"/>
      <c r="JYC287" s="116"/>
      <c r="JYD287" s="116"/>
      <c r="JYE287" s="116"/>
      <c r="JYF287" s="116"/>
      <c r="JYG287" s="116" t="s">
        <v>74</v>
      </c>
      <c r="JYH287" s="116"/>
      <c r="JYI287" s="116"/>
      <c r="JYJ287" s="116"/>
      <c r="JYK287" s="116"/>
      <c r="JYL287" s="116"/>
      <c r="JYM287" s="116"/>
      <c r="JYN287" s="116"/>
      <c r="JYO287" s="116" t="s">
        <v>74</v>
      </c>
      <c r="JYP287" s="116"/>
      <c r="JYQ287" s="116"/>
      <c r="JYR287" s="116"/>
      <c r="JYS287" s="116"/>
      <c r="JYT287" s="116"/>
      <c r="JYU287" s="116"/>
      <c r="JYV287" s="116"/>
      <c r="JYW287" s="116" t="s">
        <v>74</v>
      </c>
      <c r="JYX287" s="116"/>
      <c r="JYY287" s="116"/>
      <c r="JYZ287" s="116"/>
      <c r="JZA287" s="116"/>
      <c r="JZB287" s="116"/>
      <c r="JZC287" s="116"/>
      <c r="JZD287" s="116"/>
      <c r="JZE287" s="116" t="s">
        <v>74</v>
      </c>
      <c r="JZF287" s="116"/>
      <c r="JZG287" s="116"/>
      <c r="JZH287" s="116"/>
      <c r="JZI287" s="116"/>
      <c r="JZJ287" s="116"/>
      <c r="JZK287" s="116"/>
      <c r="JZL287" s="116"/>
      <c r="JZM287" s="116" t="s">
        <v>74</v>
      </c>
      <c r="JZN287" s="116"/>
      <c r="JZO287" s="116"/>
      <c r="JZP287" s="116"/>
      <c r="JZQ287" s="116"/>
      <c r="JZR287" s="116"/>
      <c r="JZS287" s="116"/>
      <c r="JZT287" s="116"/>
      <c r="JZU287" s="116" t="s">
        <v>74</v>
      </c>
      <c r="JZV287" s="116"/>
      <c r="JZW287" s="116"/>
      <c r="JZX287" s="116"/>
      <c r="JZY287" s="116"/>
      <c r="JZZ287" s="116"/>
      <c r="KAA287" s="116"/>
      <c r="KAB287" s="116"/>
      <c r="KAC287" s="116" t="s">
        <v>74</v>
      </c>
      <c r="KAD287" s="116"/>
      <c r="KAE287" s="116"/>
      <c r="KAF287" s="116"/>
      <c r="KAG287" s="116"/>
      <c r="KAH287" s="116"/>
      <c r="KAI287" s="116"/>
      <c r="KAJ287" s="116"/>
      <c r="KAK287" s="116" t="s">
        <v>74</v>
      </c>
      <c r="KAL287" s="116"/>
      <c r="KAM287" s="116"/>
      <c r="KAN287" s="116"/>
      <c r="KAO287" s="116"/>
      <c r="KAP287" s="116"/>
      <c r="KAQ287" s="116"/>
      <c r="KAR287" s="116"/>
      <c r="KAS287" s="116" t="s">
        <v>74</v>
      </c>
      <c r="KAT287" s="116"/>
      <c r="KAU287" s="116"/>
      <c r="KAV287" s="116"/>
      <c r="KAW287" s="116"/>
      <c r="KAX287" s="116"/>
      <c r="KAY287" s="116"/>
      <c r="KAZ287" s="116"/>
      <c r="KBA287" s="116" t="s">
        <v>74</v>
      </c>
      <c r="KBB287" s="116"/>
      <c r="KBC287" s="116"/>
      <c r="KBD287" s="116"/>
      <c r="KBE287" s="116"/>
      <c r="KBF287" s="116"/>
      <c r="KBG287" s="116"/>
      <c r="KBH287" s="116"/>
      <c r="KBI287" s="116" t="s">
        <v>74</v>
      </c>
      <c r="KBJ287" s="116"/>
      <c r="KBK287" s="116"/>
      <c r="KBL287" s="116"/>
      <c r="KBM287" s="116"/>
      <c r="KBN287" s="116"/>
      <c r="KBO287" s="116"/>
      <c r="KBP287" s="116"/>
      <c r="KBQ287" s="116" t="s">
        <v>74</v>
      </c>
      <c r="KBR287" s="116"/>
      <c r="KBS287" s="116"/>
      <c r="KBT287" s="116"/>
      <c r="KBU287" s="116"/>
      <c r="KBV287" s="116"/>
      <c r="KBW287" s="116"/>
      <c r="KBX287" s="116"/>
      <c r="KBY287" s="116" t="s">
        <v>74</v>
      </c>
      <c r="KBZ287" s="116"/>
      <c r="KCA287" s="116"/>
      <c r="KCB287" s="116"/>
      <c r="KCC287" s="116"/>
      <c r="KCD287" s="116"/>
      <c r="KCE287" s="116"/>
      <c r="KCF287" s="116"/>
      <c r="KCG287" s="116" t="s">
        <v>74</v>
      </c>
      <c r="KCH287" s="116"/>
      <c r="KCI287" s="116"/>
      <c r="KCJ287" s="116"/>
      <c r="KCK287" s="116"/>
      <c r="KCL287" s="116"/>
      <c r="KCM287" s="116"/>
      <c r="KCN287" s="116"/>
      <c r="KCO287" s="116" t="s">
        <v>74</v>
      </c>
      <c r="KCP287" s="116"/>
      <c r="KCQ287" s="116"/>
      <c r="KCR287" s="116"/>
      <c r="KCS287" s="116"/>
      <c r="KCT287" s="116"/>
      <c r="KCU287" s="116"/>
      <c r="KCV287" s="116"/>
      <c r="KCW287" s="116" t="s">
        <v>74</v>
      </c>
      <c r="KCX287" s="116"/>
      <c r="KCY287" s="116"/>
      <c r="KCZ287" s="116"/>
      <c r="KDA287" s="116"/>
      <c r="KDB287" s="116"/>
      <c r="KDC287" s="116"/>
      <c r="KDD287" s="116"/>
      <c r="KDE287" s="116" t="s">
        <v>74</v>
      </c>
      <c r="KDF287" s="116"/>
      <c r="KDG287" s="116"/>
      <c r="KDH287" s="116"/>
      <c r="KDI287" s="116"/>
      <c r="KDJ287" s="116"/>
      <c r="KDK287" s="116"/>
      <c r="KDL287" s="116"/>
      <c r="KDM287" s="116" t="s">
        <v>74</v>
      </c>
      <c r="KDN287" s="116"/>
      <c r="KDO287" s="116"/>
      <c r="KDP287" s="116"/>
      <c r="KDQ287" s="116"/>
      <c r="KDR287" s="116"/>
      <c r="KDS287" s="116"/>
      <c r="KDT287" s="116"/>
      <c r="KDU287" s="116" t="s">
        <v>74</v>
      </c>
      <c r="KDV287" s="116"/>
      <c r="KDW287" s="116"/>
      <c r="KDX287" s="116"/>
      <c r="KDY287" s="116"/>
      <c r="KDZ287" s="116"/>
      <c r="KEA287" s="116"/>
      <c r="KEB287" s="116"/>
      <c r="KEC287" s="116" t="s">
        <v>74</v>
      </c>
      <c r="KED287" s="116"/>
      <c r="KEE287" s="116"/>
      <c r="KEF287" s="116"/>
      <c r="KEG287" s="116"/>
      <c r="KEH287" s="116"/>
      <c r="KEI287" s="116"/>
      <c r="KEJ287" s="116"/>
      <c r="KEK287" s="116" t="s">
        <v>74</v>
      </c>
      <c r="KEL287" s="116"/>
      <c r="KEM287" s="116"/>
      <c r="KEN287" s="116"/>
      <c r="KEO287" s="116"/>
      <c r="KEP287" s="116"/>
      <c r="KEQ287" s="116"/>
      <c r="KER287" s="116"/>
      <c r="KES287" s="116" t="s">
        <v>74</v>
      </c>
      <c r="KET287" s="116"/>
      <c r="KEU287" s="116"/>
      <c r="KEV287" s="116"/>
      <c r="KEW287" s="116"/>
      <c r="KEX287" s="116"/>
      <c r="KEY287" s="116"/>
      <c r="KEZ287" s="116"/>
      <c r="KFA287" s="116" t="s">
        <v>74</v>
      </c>
      <c r="KFB287" s="116"/>
      <c r="KFC287" s="116"/>
      <c r="KFD287" s="116"/>
      <c r="KFE287" s="116"/>
      <c r="KFF287" s="116"/>
      <c r="KFG287" s="116"/>
      <c r="KFH287" s="116"/>
      <c r="KFI287" s="116" t="s">
        <v>74</v>
      </c>
      <c r="KFJ287" s="116"/>
      <c r="KFK287" s="116"/>
      <c r="KFL287" s="116"/>
      <c r="KFM287" s="116"/>
      <c r="KFN287" s="116"/>
      <c r="KFO287" s="116"/>
      <c r="KFP287" s="116"/>
      <c r="KFQ287" s="116" t="s">
        <v>74</v>
      </c>
      <c r="KFR287" s="116"/>
      <c r="KFS287" s="116"/>
      <c r="KFT287" s="116"/>
      <c r="KFU287" s="116"/>
      <c r="KFV287" s="116"/>
      <c r="KFW287" s="116"/>
      <c r="KFX287" s="116"/>
      <c r="KFY287" s="116" t="s">
        <v>74</v>
      </c>
      <c r="KFZ287" s="116"/>
      <c r="KGA287" s="116"/>
      <c r="KGB287" s="116"/>
      <c r="KGC287" s="116"/>
      <c r="KGD287" s="116"/>
      <c r="KGE287" s="116"/>
      <c r="KGF287" s="116"/>
      <c r="KGG287" s="116" t="s">
        <v>74</v>
      </c>
      <c r="KGH287" s="116"/>
      <c r="KGI287" s="116"/>
      <c r="KGJ287" s="116"/>
      <c r="KGK287" s="116"/>
      <c r="KGL287" s="116"/>
      <c r="KGM287" s="116"/>
      <c r="KGN287" s="116"/>
      <c r="KGO287" s="116" t="s">
        <v>74</v>
      </c>
      <c r="KGP287" s="116"/>
      <c r="KGQ287" s="116"/>
      <c r="KGR287" s="116"/>
      <c r="KGS287" s="116"/>
      <c r="KGT287" s="116"/>
      <c r="KGU287" s="116"/>
      <c r="KGV287" s="116"/>
      <c r="KGW287" s="116" t="s">
        <v>74</v>
      </c>
      <c r="KGX287" s="116"/>
      <c r="KGY287" s="116"/>
      <c r="KGZ287" s="116"/>
      <c r="KHA287" s="116"/>
      <c r="KHB287" s="116"/>
      <c r="KHC287" s="116"/>
      <c r="KHD287" s="116"/>
      <c r="KHE287" s="116" t="s">
        <v>74</v>
      </c>
      <c r="KHF287" s="116"/>
      <c r="KHG287" s="116"/>
      <c r="KHH287" s="116"/>
      <c r="KHI287" s="116"/>
      <c r="KHJ287" s="116"/>
      <c r="KHK287" s="116"/>
      <c r="KHL287" s="116"/>
      <c r="KHM287" s="116" t="s">
        <v>74</v>
      </c>
      <c r="KHN287" s="116"/>
      <c r="KHO287" s="116"/>
      <c r="KHP287" s="116"/>
      <c r="KHQ287" s="116"/>
      <c r="KHR287" s="116"/>
      <c r="KHS287" s="116"/>
      <c r="KHT287" s="116"/>
      <c r="KHU287" s="116" t="s">
        <v>74</v>
      </c>
      <c r="KHV287" s="116"/>
      <c r="KHW287" s="116"/>
      <c r="KHX287" s="116"/>
      <c r="KHY287" s="116"/>
      <c r="KHZ287" s="116"/>
      <c r="KIA287" s="116"/>
      <c r="KIB287" s="116"/>
      <c r="KIC287" s="116" t="s">
        <v>74</v>
      </c>
      <c r="KID287" s="116"/>
      <c r="KIE287" s="116"/>
      <c r="KIF287" s="116"/>
      <c r="KIG287" s="116"/>
      <c r="KIH287" s="116"/>
      <c r="KII287" s="116"/>
      <c r="KIJ287" s="116"/>
      <c r="KIK287" s="116" t="s">
        <v>74</v>
      </c>
      <c r="KIL287" s="116"/>
      <c r="KIM287" s="116"/>
      <c r="KIN287" s="116"/>
      <c r="KIO287" s="116"/>
      <c r="KIP287" s="116"/>
      <c r="KIQ287" s="116"/>
      <c r="KIR287" s="116"/>
      <c r="KIS287" s="116" t="s">
        <v>74</v>
      </c>
      <c r="KIT287" s="116"/>
      <c r="KIU287" s="116"/>
      <c r="KIV287" s="116"/>
      <c r="KIW287" s="116"/>
      <c r="KIX287" s="116"/>
      <c r="KIY287" s="116"/>
      <c r="KIZ287" s="116"/>
      <c r="KJA287" s="116" t="s">
        <v>74</v>
      </c>
      <c r="KJB287" s="116"/>
      <c r="KJC287" s="116"/>
      <c r="KJD287" s="116"/>
      <c r="KJE287" s="116"/>
      <c r="KJF287" s="116"/>
      <c r="KJG287" s="116"/>
      <c r="KJH287" s="116"/>
      <c r="KJI287" s="116" t="s">
        <v>74</v>
      </c>
      <c r="KJJ287" s="116"/>
      <c r="KJK287" s="116"/>
      <c r="KJL287" s="116"/>
      <c r="KJM287" s="116"/>
      <c r="KJN287" s="116"/>
      <c r="KJO287" s="116"/>
      <c r="KJP287" s="116"/>
      <c r="KJQ287" s="116" t="s">
        <v>74</v>
      </c>
      <c r="KJR287" s="116"/>
      <c r="KJS287" s="116"/>
      <c r="KJT287" s="116"/>
      <c r="KJU287" s="116"/>
      <c r="KJV287" s="116"/>
      <c r="KJW287" s="116"/>
      <c r="KJX287" s="116"/>
      <c r="KJY287" s="116" t="s">
        <v>74</v>
      </c>
      <c r="KJZ287" s="116"/>
      <c r="KKA287" s="116"/>
      <c r="KKB287" s="116"/>
      <c r="KKC287" s="116"/>
      <c r="KKD287" s="116"/>
      <c r="KKE287" s="116"/>
      <c r="KKF287" s="116"/>
      <c r="KKG287" s="116" t="s">
        <v>74</v>
      </c>
      <c r="KKH287" s="116"/>
      <c r="KKI287" s="116"/>
      <c r="KKJ287" s="116"/>
      <c r="KKK287" s="116"/>
      <c r="KKL287" s="116"/>
      <c r="KKM287" s="116"/>
      <c r="KKN287" s="116"/>
      <c r="KKO287" s="116" t="s">
        <v>74</v>
      </c>
      <c r="KKP287" s="116"/>
      <c r="KKQ287" s="116"/>
      <c r="KKR287" s="116"/>
      <c r="KKS287" s="116"/>
      <c r="KKT287" s="116"/>
      <c r="KKU287" s="116"/>
      <c r="KKV287" s="116"/>
      <c r="KKW287" s="116" t="s">
        <v>74</v>
      </c>
      <c r="KKX287" s="116"/>
      <c r="KKY287" s="116"/>
      <c r="KKZ287" s="116"/>
      <c r="KLA287" s="116"/>
      <c r="KLB287" s="116"/>
      <c r="KLC287" s="116"/>
      <c r="KLD287" s="116"/>
      <c r="KLE287" s="116" t="s">
        <v>74</v>
      </c>
      <c r="KLF287" s="116"/>
      <c r="KLG287" s="116"/>
      <c r="KLH287" s="116"/>
      <c r="KLI287" s="116"/>
      <c r="KLJ287" s="116"/>
      <c r="KLK287" s="116"/>
      <c r="KLL287" s="116"/>
      <c r="KLM287" s="116" t="s">
        <v>74</v>
      </c>
      <c r="KLN287" s="116"/>
      <c r="KLO287" s="116"/>
      <c r="KLP287" s="116"/>
      <c r="KLQ287" s="116"/>
      <c r="KLR287" s="116"/>
      <c r="KLS287" s="116"/>
      <c r="KLT287" s="116"/>
      <c r="KLU287" s="116" t="s">
        <v>74</v>
      </c>
      <c r="KLV287" s="116"/>
      <c r="KLW287" s="116"/>
      <c r="KLX287" s="116"/>
      <c r="KLY287" s="116"/>
      <c r="KLZ287" s="116"/>
      <c r="KMA287" s="116"/>
      <c r="KMB287" s="116"/>
      <c r="KMC287" s="116" t="s">
        <v>74</v>
      </c>
      <c r="KMD287" s="116"/>
      <c r="KME287" s="116"/>
      <c r="KMF287" s="116"/>
      <c r="KMG287" s="116"/>
      <c r="KMH287" s="116"/>
      <c r="KMI287" s="116"/>
      <c r="KMJ287" s="116"/>
      <c r="KMK287" s="116" t="s">
        <v>74</v>
      </c>
      <c r="KML287" s="116"/>
      <c r="KMM287" s="116"/>
      <c r="KMN287" s="116"/>
      <c r="KMO287" s="116"/>
      <c r="KMP287" s="116"/>
      <c r="KMQ287" s="116"/>
      <c r="KMR287" s="116"/>
      <c r="KMS287" s="116" t="s">
        <v>74</v>
      </c>
      <c r="KMT287" s="116"/>
      <c r="KMU287" s="116"/>
      <c r="KMV287" s="116"/>
      <c r="KMW287" s="116"/>
      <c r="KMX287" s="116"/>
      <c r="KMY287" s="116"/>
      <c r="KMZ287" s="116"/>
      <c r="KNA287" s="116" t="s">
        <v>74</v>
      </c>
      <c r="KNB287" s="116"/>
      <c r="KNC287" s="116"/>
      <c r="KND287" s="116"/>
      <c r="KNE287" s="116"/>
      <c r="KNF287" s="116"/>
      <c r="KNG287" s="116"/>
      <c r="KNH287" s="116"/>
      <c r="KNI287" s="116" t="s">
        <v>74</v>
      </c>
      <c r="KNJ287" s="116"/>
      <c r="KNK287" s="116"/>
      <c r="KNL287" s="116"/>
      <c r="KNM287" s="116"/>
      <c r="KNN287" s="116"/>
      <c r="KNO287" s="116"/>
      <c r="KNP287" s="116"/>
      <c r="KNQ287" s="116" t="s">
        <v>74</v>
      </c>
      <c r="KNR287" s="116"/>
      <c r="KNS287" s="116"/>
      <c r="KNT287" s="116"/>
      <c r="KNU287" s="116"/>
      <c r="KNV287" s="116"/>
      <c r="KNW287" s="116"/>
      <c r="KNX287" s="116"/>
      <c r="KNY287" s="116" t="s">
        <v>74</v>
      </c>
      <c r="KNZ287" s="116"/>
      <c r="KOA287" s="116"/>
      <c r="KOB287" s="116"/>
      <c r="KOC287" s="116"/>
      <c r="KOD287" s="116"/>
      <c r="KOE287" s="116"/>
      <c r="KOF287" s="116"/>
      <c r="KOG287" s="116" t="s">
        <v>74</v>
      </c>
      <c r="KOH287" s="116"/>
      <c r="KOI287" s="116"/>
      <c r="KOJ287" s="116"/>
      <c r="KOK287" s="116"/>
      <c r="KOL287" s="116"/>
      <c r="KOM287" s="116"/>
      <c r="KON287" s="116"/>
      <c r="KOO287" s="116" t="s">
        <v>74</v>
      </c>
      <c r="KOP287" s="116"/>
      <c r="KOQ287" s="116"/>
      <c r="KOR287" s="116"/>
      <c r="KOS287" s="116"/>
      <c r="KOT287" s="116"/>
      <c r="KOU287" s="116"/>
      <c r="KOV287" s="116"/>
      <c r="KOW287" s="116" t="s">
        <v>74</v>
      </c>
      <c r="KOX287" s="116"/>
      <c r="KOY287" s="116"/>
      <c r="KOZ287" s="116"/>
      <c r="KPA287" s="116"/>
      <c r="KPB287" s="116"/>
      <c r="KPC287" s="116"/>
      <c r="KPD287" s="116"/>
      <c r="KPE287" s="116" t="s">
        <v>74</v>
      </c>
      <c r="KPF287" s="116"/>
      <c r="KPG287" s="116"/>
      <c r="KPH287" s="116"/>
      <c r="KPI287" s="116"/>
      <c r="KPJ287" s="116"/>
      <c r="KPK287" s="116"/>
      <c r="KPL287" s="116"/>
      <c r="KPM287" s="116" t="s">
        <v>74</v>
      </c>
      <c r="KPN287" s="116"/>
      <c r="KPO287" s="116"/>
      <c r="KPP287" s="116"/>
      <c r="KPQ287" s="116"/>
      <c r="KPR287" s="116"/>
      <c r="KPS287" s="116"/>
      <c r="KPT287" s="116"/>
      <c r="KPU287" s="116" t="s">
        <v>74</v>
      </c>
      <c r="KPV287" s="116"/>
      <c r="KPW287" s="116"/>
      <c r="KPX287" s="116"/>
      <c r="KPY287" s="116"/>
      <c r="KPZ287" s="116"/>
      <c r="KQA287" s="116"/>
      <c r="KQB287" s="116"/>
      <c r="KQC287" s="116" t="s">
        <v>74</v>
      </c>
      <c r="KQD287" s="116"/>
      <c r="KQE287" s="116"/>
      <c r="KQF287" s="116"/>
      <c r="KQG287" s="116"/>
      <c r="KQH287" s="116"/>
      <c r="KQI287" s="116"/>
      <c r="KQJ287" s="116"/>
      <c r="KQK287" s="116" t="s">
        <v>74</v>
      </c>
      <c r="KQL287" s="116"/>
      <c r="KQM287" s="116"/>
      <c r="KQN287" s="116"/>
      <c r="KQO287" s="116"/>
      <c r="KQP287" s="116"/>
      <c r="KQQ287" s="116"/>
      <c r="KQR287" s="116"/>
      <c r="KQS287" s="116" t="s">
        <v>74</v>
      </c>
      <c r="KQT287" s="116"/>
      <c r="KQU287" s="116"/>
      <c r="KQV287" s="116"/>
      <c r="KQW287" s="116"/>
      <c r="KQX287" s="116"/>
      <c r="KQY287" s="116"/>
      <c r="KQZ287" s="116"/>
      <c r="KRA287" s="116" t="s">
        <v>74</v>
      </c>
      <c r="KRB287" s="116"/>
      <c r="KRC287" s="116"/>
      <c r="KRD287" s="116"/>
      <c r="KRE287" s="116"/>
      <c r="KRF287" s="116"/>
      <c r="KRG287" s="116"/>
      <c r="KRH287" s="116"/>
      <c r="KRI287" s="116" t="s">
        <v>74</v>
      </c>
      <c r="KRJ287" s="116"/>
      <c r="KRK287" s="116"/>
      <c r="KRL287" s="116"/>
      <c r="KRM287" s="116"/>
      <c r="KRN287" s="116"/>
      <c r="KRO287" s="116"/>
      <c r="KRP287" s="116"/>
      <c r="KRQ287" s="116" t="s">
        <v>74</v>
      </c>
      <c r="KRR287" s="116"/>
      <c r="KRS287" s="116"/>
      <c r="KRT287" s="116"/>
      <c r="KRU287" s="116"/>
      <c r="KRV287" s="116"/>
      <c r="KRW287" s="116"/>
      <c r="KRX287" s="116"/>
      <c r="KRY287" s="116" t="s">
        <v>74</v>
      </c>
      <c r="KRZ287" s="116"/>
      <c r="KSA287" s="116"/>
      <c r="KSB287" s="116"/>
      <c r="KSC287" s="116"/>
      <c r="KSD287" s="116"/>
      <c r="KSE287" s="116"/>
      <c r="KSF287" s="116"/>
      <c r="KSG287" s="116" t="s">
        <v>74</v>
      </c>
      <c r="KSH287" s="116"/>
      <c r="KSI287" s="116"/>
      <c r="KSJ287" s="116"/>
      <c r="KSK287" s="116"/>
      <c r="KSL287" s="116"/>
      <c r="KSM287" s="116"/>
      <c r="KSN287" s="116"/>
      <c r="KSO287" s="116" t="s">
        <v>74</v>
      </c>
      <c r="KSP287" s="116"/>
      <c r="KSQ287" s="116"/>
      <c r="KSR287" s="116"/>
      <c r="KSS287" s="116"/>
      <c r="KST287" s="116"/>
      <c r="KSU287" s="116"/>
      <c r="KSV287" s="116"/>
      <c r="KSW287" s="116" t="s">
        <v>74</v>
      </c>
      <c r="KSX287" s="116"/>
      <c r="KSY287" s="116"/>
      <c r="KSZ287" s="116"/>
      <c r="KTA287" s="116"/>
      <c r="KTB287" s="116"/>
      <c r="KTC287" s="116"/>
      <c r="KTD287" s="116"/>
      <c r="KTE287" s="116" t="s">
        <v>74</v>
      </c>
      <c r="KTF287" s="116"/>
      <c r="KTG287" s="116"/>
      <c r="KTH287" s="116"/>
      <c r="KTI287" s="116"/>
      <c r="KTJ287" s="116"/>
      <c r="KTK287" s="116"/>
      <c r="KTL287" s="116"/>
      <c r="KTM287" s="116" t="s">
        <v>74</v>
      </c>
      <c r="KTN287" s="116"/>
      <c r="KTO287" s="116"/>
      <c r="KTP287" s="116"/>
      <c r="KTQ287" s="116"/>
      <c r="KTR287" s="116"/>
      <c r="KTS287" s="116"/>
      <c r="KTT287" s="116"/>
      <c r="KTU287" s="116" t="s">
        <v>74</v>
      </c>
      <c r="KTV287" s="116"/>
      <c r="KTW287" s="116"/>
      <c r="KTX287" s="116"/>
      <c r="KTY287" s="116"/>
      <c r="KTZ287" s="116"/>
      <c r="KUA287" s="116"/>
      <c r="KUB287" s="116"/>
      <c r="KUC287" s="116" t="s">
        <v>74</v>
      </c>
      <c r="KUD287" s="116"/>
      <c r="KUE287" s="116"/>
      <c r="KUF287" s="116"/>
      <c r="KUG287" s="116"/>
      <c r="KUH287" s="116"/>
      <c r="KUI287" s="116"/>
      <c r="KUJ287" s="116"/>
      <c r="KUK287" s="116" t="s">
        <v>74</v>
      </c>
      <c r="KUL287" s="116"/>
      <c r="KUM287" s="116"/>
      <c r="KUN287" s="116"/>
      <c r="KUO287" s="116"/>
      <c r="KUP287" s="116"/>
      <c r="KUQ287" s="116"/>
      <c r="KUR287" s="116"/>
      <c r="KUS287" s="116" t="s">
        <v>74</v>
      </c>
      <c r="KUT287" s="116"/>
      <c r="KUU287" s="116"/>
      <c r="KUV287" s="116"/>
      <c r="KUW287" s="116"/>
      <c r="KUX287" s="116"/>
      <c r="KUY287" s="116"/>
      <c r="KUZ287" s="116"/>
      <c r="KVA287" s="116" t="s">
        <v>74</v>
      </c>
      <c r="KVB287" s="116"/>
      <c r="KVC287" s="116"/>
      <c r="KVD287" s="116"/>
      <c r="KVE287" s="116"/>
      <c r="KVF287" s="116"/>
      <c r="KVG287" s="116"/>
      <c r="KVH287" s="116"/>
      <c r="KVI287" s="116" t="s">
        <v>74</v>
      </c>
      <c r="KVJ287" s="116"/>
      <c r="KVK287" s="116"/>
      <c r="KVL287" s="116"/>
      <c r="KVM287" s="116"/>
      <c r="KVN287" s="116"/>
      <c r="KVO287" s="116"/>
      <c r="KVP287" s="116"/>
      <c r="KVQ287" s="116" t="s">
        <v>74</v>
      </c>
      <c r="KVR287" s="116"/>
      <c r="KVS287" s="116"/>
      <c r="KVT287" s="116"/>
      <c r="KVU287" s="116"/>
      <c r="KVV287" s="116"/>
      <c r="KVW287" s="116"/>
      <c r="KVX287" s="116"/>
      <c r="KVY287" s="116" t="s">
        <v>74</v>
      </c>
      <c r="KVZ287" s="116"/>
      <c r="KWA287" s="116"/>
      <c r="KWB287" s="116"/>
      <c r="KWC287" s="116"/>
      <c r="KWD287" s="116"/>
      <c r="KWE287" s="116"/>
      <c r="KWF287" s="116"/>
      <c r="KWG287" s="116" t="s">
        <v>74</v>
      </c>
      <c r="KWH287" s="116"/>
      <c r="KWI287" s="116"/>
      <c r="KWJ287" s="116"/>
      <c r="KWK287" s="116"/>
      <c r="KWL287" s="116"/>
      <c r="KWM287" s="116"/>
      <c r="KWN287" s="116"/>
      <c r="KWO287" s="116" t="s">
        <v>74</v>
      </c>
      <c r="KWP287" s="116"/>
      <c r="KWQ287" s="116"/>
      <c r="KWR287" s="116"/>
      <c r="KWS287" s="116"/>
      <c r="KWT287" s="116"/>
      <c r="KWU287" s="116"/>
      <c r="KWV287" s="116"/>
      <c r="KWW287" s="116" t="s">
        <v>74</v>
      </c>
      <c r="KWX287" s="116"/>
      <c r="KWY287" s="116"/>
      <c r="KWZ287" s="116"/>
      <c r="KXA287" s="116"/>
      <c r="KXB287" s="116"/>
      <c r="KXC287" s="116"/>
      <c r="KXD287" s="116"/>
      <c r="KXE287" s="116" t="s">
        <v>74</v>
      </c>
      <c r="KXF287" s="116"/>
      <c r="KXG287" s="116"/>
      <c r="KXH287" s="116"/>
      <c r="KXI287" s="116"/>
      <c r="KXJ287" s="116"/>
      <c r="KXK287" s="116"/>
      <c r="KXL287" s="116"/>
      <c r="KXM287" s="116" t="s">
        <v>74</v>
      </c>
      <c r="KXN287" s="116"/>
      <c r="KXO287" s="116"/>
      <c r="KXP287" s="116"/>
      <c r="KXQ287" s="116"/>
      <c r="KXR287" s="116"/>
      <c r="KXS287" s="116"/>
      <c r="KXT287" s="116"/>
      <c r="KXU287" s="116" t="s">
        <v>74</v>
      </c>
      <c r="KXV287" s="116"/>
      <c r="KXW287" s="116"/>
      <c r="KXX287" s="116"/>
      <c r="KXY287" s="116"/>
      <c r="KXZ287" s="116"/>
      <c r="KYA287" s="116"/>
      <c r="KYB287" s="116"/>
      <c r="KYC287" s="116" t="s">
        <v>74</v>
      </c>
      <c r="KYD287" s="116"/>
      <c r="KYE287" s="116"/>
      <c r="KYF287" s="116"/>
      <c r="KYG287" s="116"/>
      <c r="KYH287" s="116"/>
      <c r="KYI287" s="116"/>
      <c r="KYJ287" s="116"/>
      <c r="KYK287" s="116" t="s">
        <v>74</v>
      </c>
      <c r="KYL287" s="116"/>
      <c r="KYM287" s="116"/>
      <c r="KYN287" s="116"/>
      <c r="KYO287" s="116"/>
      <c r="KYP287" s="116"/>
      <c r="KYQ287" s="116"/>
      <c r="KYR287" s="116"/>
      <c r="KYS287" s="116" t="s">
        <v>74</v>
      </c>
      <c r="KYT287" s="116"/>
      <c r="KYU287" s="116"/>
      <c r="KYV287" s="116"/>
      <c r="KYW287" s="116"/>
      <c r="KYX287" s="116"/>
      <c r="KYY287" s="116"/>
      <c r="KYZ287" s="116"/>
      <c r="KZA287" s="116" t="s">
        <v>74</v>
      </c>
      <c r="KZB287" s="116"/>
      <c r="KZC287" s="116"/>
      <c r="KZD287" s="116"/>
      <c r="KZE287" s="116"/>
      <c r="KZF287" s="116"/>
      <c r="KZG287" s="116"/>
      <c r="KZH287" s="116"/>
      <c r="KZI287" s="116" t="s">
        <v>74</v>
      </c>
      <c r="KZJ287" s="116"/>
      <c r="KZK287" s="116"/>
      <c r="KZL287" s="116"/>
      <c r="KZM287" s="116"/>
      <c r="KZN287" s="116"/>
      <c r="KZO287" s="116"/>
      <c r="KZP287" s="116"/>
      <c r="KZQ287" s="116" t="s">
        <v>74</v>
      </c>
      <c r="KZR287" s="116"/>
      <c r="KZS287" s="116"/>
      <c r="KZT287" s="116"/>
      <c r="KZU287" s="116"/>
      <c r="KZV287" s="116"/>
      <c r="KZW287" s="116"/>
      <c r="KZX287" s="116"/>
      <c r="KZY287" s="116" t="s">
        <v>74</v>
      </c>
      <c r="KZZ287" s="116"/>
      <c r="LAA287" s="116"/>
      <c r="LAB287" s="116"/>
      <c r="LAC287" s="116"/>
      <c r="LAD287" s="116"/>
      <c r="LAE287" s="116"/>
      <c r="LAF287" s="116"/>
      <c r="LAG287" s="116" t="s">
        <v>74</v>
      </c>
      <c r="LAH287" s="116"/>
      <c r="LAI287" s="116"/>
      <c r="LAJ287" s="116"/>
      <c r="LAK287" s="116"/>
      <c r="LAL287" s="116"/>
      <c r="LAM287" s="116"/>
      <c r="LAN287" s="116"/>
      <c r="LAO287" s="116" t="s">
        <v>74</v>
      </c>
      <c r="LAP287" s="116"/>
      <c r="LAQ287" s="116"/>
      <c r="LAR287" s="116"/>
      <c r="LAS287" s="116"/>
      <c r="LAT287" s="116"/>
      <c r="LAU287" s="116"/>
      <c r="LAV287" s="116"/>
      <c r="LAW287" s="116" t="s">
        <v>74</v>
      </c>
      <c r="LAX287" s="116"/>
      <c r="LAY287" s="116"/>
      <c r="LAZ287" s="116"/>
      <c r="LBA287" s="116"/>
      <c r="LBB287" s="116"/>
      <c r="LBC287" s="116"/>
      <c r="LBD287" s="116"/>
      <c r="LBE287" s="116" t="s">
        <v>74</v>
      </c>
      <c r="LBF287" s="116"/>
      <c r="LBG287" s="116"/>
      <c r="LBH287" s="116"/>
      <c r="LBI287" s="116"/>
      <c r="LBJ287" s="116"/>
      <c r="LBK287" s="116"/>
      <c r="LBL287" s="116"/>
      <c r="LBM287" s="116" t="s">
        <v>74</v>
      </c>
      <c r="LBN287" s="116"/>
      <c r="LBO287" s="116"/>
      <c r="LBP287" s="116"/>
      <c r="LBQ287" s="116"/>
      <c r="LBR287" s="116"/>
      <c r="LBS287" s="116"/>
      <c r="LBT287" s="116"/>
      <c r="LBU287" s="116" t="s">
        <v>74</v>
      </c>
      <c r="LBV287" s="116"/>
      <c r="LBW287" s="116"/>
      <c r="LBX287" s="116"/>
      <c r="LBY287" s="116"/>
      <c r="LBZ287" s="116"/>
      <c r="LCA287" s="116"/>
      <c r="LCB287" s="116"/>
      <c r="LCC287" s="116" t="s">
        <v>74</v>
      </c>
      <c r="LCD287" s="116"/>
      <c r="LCE287" s="116"/>
      <c r="LCF287" s="116"/>
      <c r="LCG287" s="116"/>
      <c r="LCH287" s="116"/>
      <c r="LCI287" s="116"/>
      <c r="LCJ287" s="116"/>
      <c r="LCK287" s="116" t="s">
        <v>74</v>
      </c>
      <c r="LCL287" s="116"/>
      <c r="LCM287" s="116"/>
      <c r="LCN287" s="116"/>
      <c r="LCO287" s="116"/>
      <c r="LCP287" s="116"/>
      <c r="LCQ287" s="116"/>
      <c r="LCR287" s="116"/>
      <c r="LCS287" s="116" t="s">
        <v>74</v>
      </c>
      <c r="LCT287" s="116"/>
      <c r="LCU287" s="116"/>
      <c r="LCV287" s="116"/>
      <c r="LCW287" s="116"/>
      <c r="LCX287" s="116"/>
      <c r="LCY287" s="116"/>
      <c r="LCZ287" s="116"/>
      <c r="LDA287" s="116" t="s">
        <v>74</v>
      </c>
      <c r="LDB287" s="116"/>
      <c r="LDC287" s="116"/>
      <c r="LDD287" s="116"/>
      <c r="LDE287" s="116"/>
      <c r="LDF287" s="116"/>
      <c r="LDG287" s="116"/>
      <c r="LDH287" s="116"/>
      <c r="LDI287" s="116" t="s">
        <v>74</v>
      </c>
      <c r="LDJ287" s="116"/>
      <c r="LDK287" s="116"/>
      <c r="LDL287" s="116"/>
      <c r="LDM287" s="116"/>
      <c r="LDN287" s="116"/>
      <c r="LDO287" s="116"/>
      <c r="LDP287" s="116"/>
      <c r="LDQ287" s="116" t="s">
        <v>74</v>
      </c>
      <c r="LDR287" s="116"/>
      <c r="LDS287" s="116"/>
      <c r="LDT287" s="116"/>
      <c r="LDU287" s="116"/>
      <c r="LDV287" s="116"/>
      <c r="LDW287" s="116"/>
      <c r="LDX287" s="116"/>
      <c r="LDY287" s="116" t="s">
        <v>74</v>
      </c>
      <c r="LDZ287" s="116"/>
      <c r="LEA287" s="116"/>
      <c r="LEB287" s="116"/>
      <c r="LEC287" s="116"/>
      <c r="LED287" s="116"/>
      <c r="LEE287" s="116"/>
      <c r="LEF287" s="116"/>
      <c r="LEG287" s="116" t="s">
        <v>74</v>
      </c>
      <c r="LEH287" s="116"/>
      <c r="LEI287" s="116"/>
      <c r="LEJ287" s="116"/>
      <c r="LEK287" s="116"/>
      <c r="LEL287" s="116"/>
      <c r="LEM287" s="116"/>
      <c r="LEN287" s="116"/>
      <c r="LEO287" s="116" t="s">
        <v>74</v>
      </c>
      <c r="LEP287" s="116"/>
      <c r="LEQ287" s="116"/>
      <c r="LER287" s="116"/>
      <c r="LES287" s="116"/>
      <c r="LET287" s="116"/>
      <c r="LEU287" s="116"/>
      <c r="LEV287" s="116"/>
      <c r="LEW287" s="116" t="s">
        <v>74</v>
      </c>
      <c r="LEX287" s="116"/>
      <c r="LEY287" s="116"/>
      <c r="LEZ287" s="116"/>
      <c r="LFA287" s="116"/>
      <c r="LFB287" s="116"/>
      <c r="LFC287" s="116"/>
      <c r="LFD287" s="116"/>
      <c r="LFE287" s="116" t="s">
        <v>74</v>
      </c>
      <c r="LFF287" s="116"/>
      <c r="LFG287" s="116"/>
      <c r="LFH287" s="116"/>
      <c r="LFI287" s="116"/>
      <c r="LFJ287" s="116"/>
      <c r="LFK287" s="116"/>
      <c r="LFL287" s="116"/>
      <c r="LFM287" s="116" t="s">
        <v>74</v>
      </c>
      <c r="LFN287" s="116"/>
      <c r="LFO287" s="116"/>
      <c r="LFP287" s="116"/>
      <c r="LFQ287" s="116"/>
      <c r="LFR287" s="116"/>
      <c r="LFS287" s="116"/>
      <c r="LFT287" s="116"/>
      <c r="LFU287" s="116" t="s">
        <v>74</v>
      </c>
      <c r="LFV287" s="116"/>
      <c r="LFW287" s="116"/>
      <c r="LFX287" s="116"/>
      <c r="LFY287" s="116"/>
      <c r="LFZ287" s="116"/>
      <c r="LGA287" s="116"/>
      <c r="LGB287" s="116"/>
      <c r="LGC287" s="116" t="s">
        <v>74</v>
      </c>
      <c r="LGD287" s="116"/>
      <c r="LGE287" s="116"/>
      <c r="LGF287" s="116"/>
      <c r="LGG287" s="116"/>
      <c r="LGH287" s="116"/>
      <c r="LGI287" s="116"/>
      <c r="LGJ287" s="116"/>
      <c r="LGK287" s="116" t="s">
        <v>74</v>
      </c>
      <c r="LGL287" s="116"/>
      <c r="LGM287" s="116"/>
      <c r="LGN287" s="116"/>
      <c r="LGO287" s="116"/>
      <c r="LGP287" s="116"/>
      <c r="LGQ287" s="116"/>
      <c r="LGR287" s="116"/>
      <c r="LGS287" s="116" t="s">
        <v>74</v>
      </c>
      <c r="LGT287" s="116"/>
      <c r="LGU287" s="116"/>
      <c r="LGV287" s="116"/>
      <c r="LGW287" s="116"/>
      <c r="LGX287" s="116"/>
      <c r="LGY287" s="116"/>
      <c r="LGZ287" s="116"/>
      <c r="LHA287" s="116" t="s">
        <v>74</v>
      </c>
      <c r="LHB287" s="116"/>
      <c r="LHC287" s="116"/>
      <c r="LHD287" s="116"/>
      <c r="LHE287" s="116"/>
      <c r="LHF287" s="116"/>
      <c r="LHG287" s="116"/>
      <c r="LHH287" s="116"/>
      <c r="LHI287" s="116" t="s">
        <v>74</v>
      </c>
      <c r="LHJ287" s="116"/>
      <c r="LHK287" s="116"/>
      <c r="LHL287" s="116"/>
      <c r="LHM287" s="116"/>
      <c r="LHN287" s="116"/>
      <c r="LHO287" s="116"/>
      <c r="LHP287" s="116"/>
      <c r="LHQ287" s="116" t="s">
        <v>74</v>
      </c>
      <c r="LHR287" s="116"/>
      <c r="LHS287" s="116"/>
      <c r="LHT287" s="116"/>
      <c r="LHU287" s="116"/>
      <c r="LHV287" s="116"/>
      <c r="LHW287" s="116"/>
      <c r="LHX287" s="116"/>
      <c r="LHY287" s="116" t="s">
        <v>74</v>
      </c>
      <c r="LHZ287" s="116"/>
      <c r="LIA287" s="116"/>
      <c r="LIB287" s="116"/>
      <c r="LIC287" s="116"/>
      <c r="LID287" s="116"/>
      <c r="LIE287" s="116"/>
      <c r="LIF287" s="116"/>
      <c r="LIG287" s="116" t="s">
        <v>74</v>
      </c>
      <c r="LIH287" s="116"/>
      <c r="LII287" s="116"/>
      <c r="LIJ287" s="116"/>
      <c r="LIK287" s="116"/>
      <c r="LIL287" s="116"/>
      <c r="LIM287" s="116"/>
      <c r="LIN287" s="116"/>
      <c r="LIO287" s="116" t="s">
        <v>74</v>
      </c>
      <c r="LIP287" s="116"/>
      <c r="LIQ287" s="116"/>
      <c r="LIR287" s="116"/>
      <c r="LIS287" s="116"/>
      <c r="LIT287" s="116"/>
      <c r="LIU287" s="116"/>
      <c r="LIV287" s="116"/>
      <c r="LIW287" s="116" t="s">
        <v>74</v>
      </c>
      <c r="LIX287" s="116"/>
      <c r="LIY287" s="116"/>
      <c r="LIZ287" s="116"/>
      <c r="LJA287" s="116"/>
      <c r="LJB287" s="116"/>
      <c r="LJC287" s="116"/>
      <c r="LJD287" s="116"/>
      <c r="LJE287" s="116" t="s">
        <v>74</v>
      </c>
      <c r="LJF287" s="116"/>
      <c r="LJG287" s="116"/>
      <c r="LJH287" s="116"/>
      <c r="LJI287" s="116"/>
      <c r="LJJ287" s="116"/>
      <c r="LJK287" s="116"/>
      <c r="LJL287" s="116"/>
      <c r="LJM287" s="116" t="s">
        <v>74</v>
      </c>
      <c r="LJN287" s="116"/>
      <c r="LJO287" s="116"/>
      <c r="LJP287" s="116"/>
      <c r="LJQ287" s="116"/>
      <c r="LJR287" s="116"/>
      <c r="LJS287" s="116"/>
      <c r="LJT287" s="116"/>
      <c r="LJU287" s="116" t="s">
        <v>74</v>
      </c>
      <c r="LJV287" s="116"/>
      <c r="LJW287" s="116"/>
      <c r="LJX287" s="116"/>
      <c r="LJY287" s="116"/>
      <c r="LJZ287" s="116"/>
      <c r="LKA287" s="116"/>
      <c r="LKB287" s="116"/>
      <c r="LKC287" s="116" t="s">
        <v>74</v>
      </c>
      <c r="LKD287" s="116"/>
      <c r="LKE287" s="116"/>
      <c r="LKF287" s="116"/>
      <c r="LKG287" s="116"/>
      <c r="LKH287" s="116"/>
      <c r="LKI287" s="116"/>
      <c r="LKJ287" s="116"/>
      <c r="LKK287" s="116" t="s">
        <v>74</v>
      </c>
      <c r="LKL287" s="116"/>
      <c r="LKM287" s="116"/>
      <c r="LKN287" s="116"/>
      <c r="LKO287" s="116"/>
      <c r="LKP287" s="116"/>
      <c r="LKQ287" s="116"/>
      <c r="LKR287" s="116"/>
      <c r="LKS287" s="116" t="s">
        <v>74</v>
      </c>
      <c r="LKT287" s="116"/>
      <c r="LKU287" s="116"/>
      <c r="LKV287" s="116"/>
      <c r="LKW287" s="116"/>
      <c r="LKX287" s="116"/>
      <c r="LKY287" s="116"/>
      <c r="LKZ287" s="116"/>
      <c r="LLA287" s="116" t="s">
        <v>74</v>
      </c>
      <c r="LLB287" s="116"/>
      <c r="LLC287" s="116"/>
      <c r="LLD287" s="116"/>
      <c r="LLE287" s="116"/>
      <c r="LLF287" s="116"/>
      <c r="LLG287" s="116"/>
      <c r="LLH287" s="116"/>
      <c r="LLI287" s="116" t="s">
        <v>74</v>
      </c>
      <c r="LLJ287" s="116"/>
      <c r="LLK287" s="116"/>
      <c r="LLL287" s="116"/>
      <c r="LLM287" s="116"/>
      <c r="LLN287" s="116"/>
      <c r="LLO287" s="116"/>
      <c r="LLP287" s="116"/>
      <c r="LLQ287" s="116" t="s">
        <v>74</v>
      </c>
      <c r="LLR287" s="116"/>
      <c r="LLS287" s="116"/>
      <c r="LLT287" s="116"/>
      <c r="LLU287" s="116"/>
      <c r="LLV287" s="116"/>
      <c r="LLW287" s="116"/>
      <c r="LLX287" s="116"/>
      <c r="LLY287" s="116" t="s">
        <v>74</v>
      </c>
      <c r="LLZ287" s="116"/>
      <c r="LMA287" s="116"/>
      <c r="LMB287" s="116"/>
      <c r="LMC287" s="116"/>
      <c r="LMD287" s="116"/>
      <c r="LME287" s="116"/>
      <c r="LMF287" s="116"/>
      <c r="LMG287" s="116" t="s">
        <v>74</v>
      </c>
      <c r="LMH287" s="116"/>
      <c r="LMI287" s="116"/>
      <c r="LMJ287" s="116"/>
      <c r="LMK287" s="116"/>
      <c r="LML287" s="116"/>
      <c r="LMM287" s="116"/>
      <c r="LMN287" s="116"/>
      <c r="LMO287" s="116" t="s">
        <v>74</v>
      </c>
      <c r="LMP287" s="116"/>
      <c r="LMQ287" s="116"/>
      <c r="LMR287" s="116"/>
      <c r="LMS287" s="116"/>
      <c r="LMT287" s="116"/>
      <c r="LMU287" s="116"/>
      <c r="LMV287" s="116"/>
      <c r="LMW287" s="116" t="s">
        <v>74</v>
      </c>
      <c r="LMX287" s="116"/>
      <c r="LMY287" s="116"/>
      <c r="LMZ287" s="116"/>
      <c r="LNA287" s="116"/>
      <c r="LNB287" s="116"/>
      <c r="LNC287" s="116"/>
      <c r="LND287" s="116"/>
      <c r="LNE287" s="116" t="s">
        <v>74</v>
      </c>
      <c r="LNF287" s="116"/>
      <c r="LNG287" s="116"/>
      <c r="LNH287" s="116"/>
      <c r="LNI287" s="116"/>
      <c r="LNJ287" s="116"/>
      <c r="LNK287" s="116"/>
      <c r="LNL287" s="116"/>
      <c r="LNM287" s="116" t="s">
        <v>74</v>
      </c>
      <c r="LNN287" s="116"/>
      <c r="LNO287" s="116"/>
      <c r="LNP287" s="116"/>
      <c r="LNQ287" s="116"/>
      <c r="LNR287" s="116"/>
      <c r="LNS287" s="116"/>
      <c r="LNT287" s="116"/>
      <c r="LNU287" s="116" t="s">
        <v>74</v>
      </c>
      <c r="LNV287" s="116"/>
      <c r="LNW287" s="116"/>
      <c r="LNX287" s="116"/>
      <c r="LNY287" s="116"/>
      <c r="LNZ287" s="116"/>
      <c r="LOA287" s="116"/>
      <c r="LOB287" s="116"/>
      <c r="LOC287" s="116" t="s">
        <v>74</v>
      </c>
      <c r="LOD287" s="116"/>
      <c r="LOE287" s="116"/>
      <c r="LOF287" s="116"/>
      <c r="LOG287" s="116"/>
      <c r="LOH287" s="116"/>
      <c r="LOI287" s="116"/>
      <c r="LOJ287" s="116"/>
      <c r="LOK287" s="116" t="s">
        <v>74</v>
      </c>
      <c r="LOL287" s="116"/>
      <c r="LOM287" s="116"/>
      <c r="LON287" s="116"/>
      <c r="LOO287" s="116"/>
      <c r="LOP287" s="116"/>
      <c r="LOQ287" s="116"/>
      <c r="LOR287" s="116"/>
      <c r="LOS287" s="116" t="s">
        <v>74</v>
      </c>
      <c r="LOT287" s="116"/>
      <c r="LOU287" s="116"/>
      <c r="LOV287" s="116"/>
      <c r="LOW287" s="116"/>
      <c r="LOX287" s="116"/>
      <c r="LOY287" s="116"/>
      <c r="LOZ287" s="116"/>
      <c r="LPA287" s="116" t="s">
        <v>74</v>
      </c>
      <c r="LPB287" s="116"/>
      <c r="LPC287" s="116"/>
      <c r="LPD287" s="116"/>
      <c r="LPE287" s="116"/>
      <c r="LPF287" s="116"/>
      <c r="LPG287" s="116"/>
      <c r="LPH287" s="116"/>
      <c r="LPI287" s="116" t="s">
        <v>74</v>
      </c>
      <c r="LPJ287" s="116"/>
      <c r="LPK287" s="116"/>
      <c r="LPL287" s="116"/>
      <c r="LPM287" s="116"/>
      <c r="LPN287" s="116"/>
      <c r="LPO287" s="116"/>
      <c r="LPP287" s="116"/>
      <c r="LPQ287" s="116" t="s">
        <v>74</v>
      </c>
      <c r="LPR287" s="116"/>
      <c r="LPS287" s="116"/>
      <c r="LPT287" s="116"/>
      <c r="LPU287" s="116"/>
      <c r="LPV287" s="116"/>
      <c r="LPW287" s="116"/>
      <c r="LPX287" s="116"/>
      <c r="LPY287" s="116" t="s">
        <v>74</v>
      </c>
      <c r="LPZ287" s="116"/>
      <c r="LQA287" s="116"/>
      <c r="LQB287" s="116"/>
      <c r="LQC287" s="116"/>
      <c r="LQD287" s="116"/>
      <c r="LQE287" s="116"/>
      <c r="LQF287" s="116"/>
      <c r="LQG287" s="116" t="s">
        <v>74</v>
      </c>
      <c r="LQH287" s="116"/>
      <c r="LQI287" s="116"/>
      <c r="LQJ287" s="116"/>
      <c r="LQK287" s="116"/>
      <c r="LQL287" s="116"/>
      <c r="LQM287" s="116"/>
      <c r="LQN287" s="116"/>
      <c r="LQO287" s="116" t="s">
        <v>74</v>
      </c>
      <c r="LQP287" s="116"/>
      <c r="LQQ287" s="116"/>
      <c r="LQR287" s="116"/>
      <c r="LQS287" s="116"/>
      <c r="LQT287" s="116"/>
      <c r="LQU287" s="116"/>
      <c r="LQV287" s="116"/>
      <c r="LQW287" s="116" t="s">
        <v>74</v>
      </c>
      <c r="LQX287" s="116"/>
      <c r="LQY287" s="116"/>
      <c r="LQZ287" s="116"/>
      <c r="LRA287" s="116"/>
      <c r="LRB287" s="116"/>
      <c r="LRC287" s="116"/>
      <c r="LRD287" s="116"/>
      <c r="LRE287" s="116" t="s">
        <v>74</v>
      </c>
      <c r="LRF287" s="116"/>
      <c r="LRG287" s="116"/>
      <c r="LRH287" s="116"/>
      <c r="LRI287" s="116"/>
      <c r="LRJ287" s="116"/>
      <c r="LRK287" s="116"/>
      <c r="LRL287" s="116"/>
      <c r="LRM287" s="116" t="s">
        <v>74</v>
      </c>
      <c r="LRN287" s="116"/>
      <c r="LRO287" s="116"/>
      <c r="LRP287" s="116"/>
      <c r="LRQ287" s="116"/>
      <c r="LRR287" s="116"/>
      <c r="LRS287" s="116"/>
      <c r="LRT287" s="116"/>
      <c r="LRU287" s="116" t="s">
        <v>74</v>
      </c>
      <c r="LRV287" s="116"/>
      <c r="LRW287" s="116"/>
      <c r="LRX287" s="116"/>
      <c r="LRY287" s="116"/>
      <c r="LRZ287" s="116"/>
      <c r="LSA287" s="116"/>
      <c r="LSB287" s="116"/>
      <c r="LSC287" s="116" t="s">
        <v>74</v>
      </c>
      <c r="LSD287" s="116"/>
      <c r="LSE287" s="116"/>
      <c r="LSF287" s="116"/>
      <c r="LSG287" s="116"/>
      <c r="LSH287" s="116"/>
      <c r="LSI287" s="116"/>
      <c r="LSJ287" s="116"/>
      <c r="LSK287" s="116" t="s">
        <v>74</v>
      </c>
      <c r="LSL287" s="116"/>
      <c r="LSM287" s="116"/>
      <c r="LSN287" s="116"/>
      <c r="LSO287" s="116"/>
      <c r="LSP287" s="116"/>
      <c r="LSQ287" s="116"/>
      <c r="LSR287" s="116"/>
      <c r="LSS287" s="116" t="s">
        <v>74</v>
      </c>
      <c r="LST287" s="116"/>
      <c r="LSU287" s="116"/>
      <c r="LSV287" s="116"/>
      <c r="LSW287" s="116"/>
      <c r="LSX287" s="116"/>
      <c r="LSY287" s="116"/>
      <c r="LSZ287" s="116"/>
      <c r="LTA287" s="116" t="s">
        <v>74</v>
      </c>
      <c r="LTB287" s="116"/>
      <c r="LTC287" s="116"/>
      <c r="LTD287" s="116"/>
      <c r="LTE287" s="116"/>
      <c r="LTF287" s="116"/>
      <c r="LTG287" s="116"/>
      <c r="LTH287" s="116"/>
      <c r="LTI287" s="116" t="s">
        <v>74</v>
      </c>
      <c r="LTJ287" s="116"/>
      <c r="LTK287" s="116"/>
      <c r="LTL287" s="116"/>
      <c r="LTM287" s="116"/>
      <c r="LTN287" s="116"/>
      <c r="LTO287" s="116"/>
      <c r="LTP287" s="116"/>
      <c r="LTQ287" s="116" t="s">
        <v>74</v>
      </c>
      <c r="LTR287" s="116"/>
      <c r="LTS287" s="116"/>
      <c r="LTT287" s="116"/>
      <c r="LTU287" s="116"/>
      <c r="LTV287" s="116"/>
      <c r="LTW287" s="116"/>
      <c r="LTX287" s="116"/>
      <c r="LTY287" s="116" t="s">
        <v>74</v>
      </c>
      <c r="LTZ287" s="116"/>
      <c r="LUA287" s="116"/>
      <c r="LUB287" s="116"/>
      <c r="LUC287" s="116"/>
      <c r="LUD287" s="116"/>
      <c r="LUE287" s="116"/>
      <c r="LUF287" s="116"/>
      <c r="LUG287" s="116" t="s">
        <v>74</v>
      </c>
      <c r="LUH287" s="116"/>
      <c r="LUI287" s="116"/>
      <c r="LUJ287" s="116"/>
      <c r="LUK287" s="116"/>
      <c r="LUL287" s="116"/>
      <c r="LUM287" s="116"/>
      <c r="LUN287" s="116"/>
      <c r="LUO287" s="116" t="s">
        <v>74</v>
      </c>
      <c r="LUP287" s="116"/>
      <c r="LUQ287" s="116"/>
      <c r="LUR287" s="116"/>
      <c r="LUS287" s="116"/>
      <c r="LUT287" s="116"/>
      <c r="LUU287" s="116"/>
      <c r="LUV287" s="116"/>
      <c r="LUW287" s="116" t="s">
        <v>74</v>
      </c>
      <c r="LUX287" s="116"/>
      <c r="LUY287" s="116"/>
      <c r="LUZ287" s="116"/>
      <c r="LVA287" s="116"/>
      <c r="LVB287" s="116"/>
      <c r="LVC287" s="116"/>
      <c r="LVD287" s="116"/>
      <c r="LVE287" s="116" t="s">
        <v>74</v>
      </c>
      <c r="LVF287" s="116"/>
      <c r="LVG287" s="116"/>
      <c r="LVH287" s="116"/>
      <c r="LVI287" s="116"/>
      <c r="LVJ287" s="116"/>
      <c r="LVK287" s="116"/>
      <c r="LVL287" s="116"/>
      <c r="LVM287" s="116" t="s">
        <v>74</v>
      </c>
      <c r="LVN287" s="116"/>
      <c r="LVO287" s="116"/>
      <c r="LVP287" s="116"/>
      <c r="LVQ287" s="116"/>
      <c r="LVR287" s="116"/>
      <c r="LVS287" s="116"/>
      <c r="LVT287" s="116"/>
      <c r="LVU287" s="116" t="s">
        <v>74</v>
      </c>
      <c r="LVV287" s="116"/>
      <c r="LVW287" s="116"/>
      <c r="LVX287" s="116"/>
      <c r="LVY287" s="116"/>
      <c r="LVZ287" s="116"/>
      <c r="LWA287" s="116"/>
      <c r="LWB287" s="116"/>
      <c r="LWC287" s="116" t="s">
        <v>74</v>
      </c>
      <c r="LWD287" s="116"/>
      <c r="LWE287" s="116"/>
      <c r="LWF287" s="116"/>
      <c r="LWG287" s="116"/>
      <c r="LWH287" s="116"/>
      <c r="LWI287" s="116"/>
      <c r="LWJ287" s="116"/>
      <c r="LWK287" s="116" t="s">
        <v>74</v>
      </c>
      <c r="LWL287" s="116"/>
      <c r="LWM287" s="116"/>
      <c r="LWN287" s="116"/>
      <c r="LWO287" s="116"/>
      <c r="LWP287" s="116"/>
      <c r="LWQ287" s="116"/>
      <c r="LWR287" s="116"/>
      <c r="LWS287" s="116" t="s">
        <v>74</v>
      </c>
      <c r="LWT287" s="116"/>
      <c r="LWU287" s="116"/>
      <c r="LWV287" s="116"/>
      <c r="LWW287" s="116"/>
      <c r="LWX287" s="116"/>
      <c r="LWY287" s="116"/>
      <c r="LWZ287" s="116"/>
      <c r="LXA287" s="116" t="s">
        <v>74</v>
      </c>
      <c r="LXB287" s="116"/>
      <c r="LXC287" s="116"/>
      <c r="LXD287" s="116"/>
      <c r="LXE287" s="116"/>
      <c r="LXF287" s="116"/>
      <c r="LXG287" s="116"/>
      <c r="LXH287" s="116"/>
      <c r="LXI287" s="116" t="s">
        <v>74</v>
      </c>
      <c r="LXJ287" s="116"/>
      <c r="LXK287" s="116"/>
      <c r="LXL287" s="116"/>
      <c r="LXM287" s="116"/>
      <c r="LXN287" s="116"/>
      <c r="LXO287" s="116"/>
      <c r="LXP287" s="116"/>
      <c r="LXQ287" s="116" t="s">
        <v>74</v>
      </c>
      <c r="LXR287" s="116"/>
      <c r="LXS287" s="116"/>
      <c r="LXT287" s="116"/>
      <c r="LXU287" s="116"/>
      <c r="LXV287" s="116"/>
      <c r="LXW287" s="116"/>
      <c r="LXX287" s="116"/>
      <c r="LXY287" s="116" t="s">
        <v>74</v>
      </c>
      <c r="LXZ287" s="116"/>
      <c r="LYA287" s="116"/>
      <c r="LYB287" s="116"/>
      <c r="LYC287" s="116"/>
      <c r="LYD287" s="116"/>
      <c r="LYE287" s="116"/>
      <c r="LYF287" s="116"/>
      <c r="LYG287" s="116" t="s">
        <v>74</v>
      </c>
      <c r="LYH287" s="116"/>
      <c r="LYI287" s="116"/>
      <c r="LYJ287" s="116"/>
      <c r="LYK287" s="116"/>
      <c r="LYL287" s="116"/>
      <c r="LYM287" s="116"/>
      <c r="LYN287" s="116"/>
      <c r="LYO287" s="116" t="s">
        <v>74</v>
      </c>
      <c r="LYP287" s="116"/>
      <c r="LYQ287" s="116"/>
      <c r="LYR287" s="116"/>
      <c r="LYS287" s="116"/>
      <c r="LYT287" s="116"/>
      <c r="LYU287" s="116"/>
      <c r="LYV287" s="116"/>
      <c r="LYW287" s="116" t="s">
        <v>74</v>
      </c>
      <c r="LYX287" s="116"/>
      <c r="LYY287" s="116"/>
      <c r="LYZ287" s="116"/>
      <c r="LZA287" s="116"/>
      <c r="LZB287" s="116"/>
      <c r="LZC287" s="116"/>
      <c r="LZD287" s="116"/>
      <c r="LZE287" s="116" t="s">
        <v>74</v>
      </c>
      <c r="LZF287" s="116"/>
      <c r="LZG287" s="116"/>
      <c r="LZH287" s="116"/>
      <c r="LZI287" s="116"/>
      <c r="LZJ287" s="116"/>
      <c r="LZK287" s="116"/>
      <c r="LZL287" s="116"/>
      <c r="LZM287" s="116" t="s">
        <v>74</v>
      </c>
      <c r="LZN287" s="116"/>
      <c r="LZO287" s="116"/>
      <c r="LZP287" s="116"/>
      <c r="LZQ287" s="116"/>
      <c r="LZR287" s="116"/>
      <c r="LZS287" s="116"/>
      <c r="LZT287" s="116"/>
      <c r="LZU287" s="116" t="s">
        <v>74</v>
      </c>
      <c r="LZV287" s="116"/>
      <c r="LZW287" s="116"/>
      <c r="LZX287" s="116"/>
      <c r="LZY287" s="116"/>
      <c r="LZZ287" s="116"/>
      <c r="MAA287" s="116"/>
      <c r="MAB287" s="116"/>
      <c r="MAC287" s="116" t="s">
        <v>74</v>
      </c>
      <c r="MAD287" s="116"/>
      <c r="MAE287" s="116"/>
      <c r="MAF287" s="116"/>
      <c r="MAG287" s="116"/>
      <c r="MAH287" s="116"/>
      <c r="MAI287" s="116"/>
      <c r="MAJ287" s="116"/>
      <c r="MAK287" s="116" t="s">
        <v>74</v>
      </c>
      <c r="MAL287" s="116"/>
      <c r="MAM287" s="116"/>
      <c r="MAN287" s="116"/>
      <c r="MAO287" s="116"/>
      <c r="MAP287" s="116"/>
      <c r="MAQ287" s="116"/>
      <c r="MAR287" s="116"/>
      <c r="MAS287" s="116" t="s">
        <v>74</v>
      </c>
      <c r="MAT287" s="116"/>
      <c r="MAU287" s="116"/>
      <c r="MAV287" s="116"/>
      <c r="MAW287" s="116"/>
      <c r="MAX287" s="116"/>
      <c r="MAY287" s="116"/>
      <c r="MAZ287" s="116"/>
      <c r="MBA287" s="116" t="s">
        <v>74</v>
      </c>
      <c r="MBB287" s="116"/>
      <c r="MBC287" s="116"/>
      <c r="MBD287" s="116"/>
      <c r="MBE287" s="116"/>
      <c r="MBF287" s="116"/>
      <c r="MBG287" s="116"/>
      <c r="MBH287" s="116"/>
      <c r="MBI287" s="116" t="s">
        <v>74</v>
      </c>
      <c r="MBJ287" s="116"/>
      <c r="MBK287" s="116"/>
      <c r="MBL287" s="116"/>
      <c r="MBM287" s="116"/>
      <c r="MBN287" s="116"/>
      <c r="MBO287" s="116"/>
      <c r="MBP287" s="116"/>
      <c r="MBQ287" s="116" t="s">
        <v>74</v>
      </c>
      <c r="MBR287" s="116"/>
      <c r="MBS287" s="116"/>
      <c r="MBT287" s="116"/>
      <c r="MBU287" s="116"/>
      <c r="MBV287" s="116"/>
      <c r="MBW287" s="116"/>
      <c r="MBX287" s="116"/>
      <c r="MBY287" s="116" t="s">
        <v>74</v>
      </c>
      <c r="MBZ287" s="116"/>
      <c r="MCA287" s="116"/>
      <c r="MCB287" s="116"/>
      <c r="MCC287" s="116"/>
      <c r="MCD287" s="116"/>
      <c r="MCE287" s="116"/>
      <c r="MCF287" s="116"/>
      <c r="MCG287" s="116" t="s">
        <v>74</v>
      </c>
      <c r="MCH287" s="116"/>
      <c r="MCI287" s="116"/>
      <c r="MCJ287" s="116"/>
      <c r="MCK287" s="116"/>
      <c r="MCL287" s="116"/>
      <c r="MCM287" s="116"/>
      <c r="MCN287" s="116"/>
      <c r="MCO287" s="116" t="s">
        <v>74</v>
      </c>
      <c r="MCP287" s="116"/>
      <c r="MCQ287" s="116"/>
      <c r="MCR287" s="116"/>
      <c r="MCS287" s="116"/>
      <c r="MCT287" s="116"/>
      <c r="MCU287" s="116"/>
      <c r="MCV287" s="116"/>
      <c r="MCW287" s="116" t="s">
        <v>74</v>
      </c>
      <c r="MCX287" s="116"/>
      <c r="MCY287" s="116"/>
      <c r="MCZ287" s="116"/>
      <c r="MDA287" s="116"/>
      <c r="MDB287" s="116"/>
      <c r="MDC287" s="116"/>
      <c r="MDD287" s="116"/>
      <c r="MDE287" s="116" t="s">
        <v>74</v>
      </c>
      <c r="MDF287" s="116"/>
      <c r="MDG287" s="116"/>
      <c r="MDH287" s="116"/>
      <c r="MDI287" s="116"/>
      <c r="MDJ287" s="116"/>
      <c r="MDK287" s="116"/>
      <c r="MDL287" s="116"/>
      <c r="MDM287" s="116" t="s">
        <v>74</v>
      </c>
      <c r="MDN287" s="116"/>
      <c r="MDO287" s="116"/>
      <c r="MDP287" s="116"/>
      <c r="MDQ287" s="116"/>
      <c r="MDR287" s="116"/>
      <c r="MDS287" s="116"/>
      <c r="MDT287" s="116"/>
      <c r="MDU287" s="116" t="s">
        <v>74</v>
      </c>
      <c r="MDV287" s="116"/>
      <c r="MDW287" s="116"/>
      <c r="MDX287" s="116"/>
      <c r="MDY287" s="116"/>
      <c r="MDZ287" s="116"/>
      <c r="MEA287" s="116"/>
      <c r="MEB287" s="116"/>
      <c r="MEC287" s="116" t="s">
        <v>74</v>
      </c>
      <c r="MED287" s="116"/>
      <c r="MEE287" s="116"/>
      <c r="MEF287" s="116"/>
      <c r="MEG287" s="116"/>
      <c r="MEH287" s="116"/>
      <c r="MEI287" s="116"/>
      <c r="MEJ287" s="116"/>
      <c r="MEK287" s="116" t="s">
        <v>74</v>
      </c>
      <c r="MEL287" s="116"/>
      <c r="MEM287" s="116"/>
      <c r="MEN287" s="116"/>
      <c r="MEO287" s="116"/>
      <c r="MEP287" s="116"/>
      <c r="MEQ287" s="116"/>
      <c r="MER287" s="116"/>
      <c r="MES287" s="116" t="s">
        <v>74</v>
      </c>
      <c r="MET287" s="116"/>
      <c r="MEU287" s="116"/>
      <c r="MEV287" s="116"/>
      <c r="MEW287" s="116"/>
      <c r="MEX287" s="116"/>
      <c r="MEY287" s="116"/>
      <c r="MEZ287" s="116"/>
      <c r="MFA287" s="116" t="s">
        <v>74</v>
      </c>
      <c r="MFB287" s="116"/>
      <c r="MFC287" s="116"/>
      <c r="MFD287" s="116"/>
      <c r="MFE287" s="116"/>
      <c r="MFF287" s="116"/>
      <c r="MFG287" s="116"/>
      <c r="MFH287" s="116"/>
      <c r="MFI287" s="116" t="s">
        <v>74</v>
      </c>
      <c r="MFJ287" s="116"/>
      <c r="MFK287" s="116"/>
      <c r="MFL287" s="116"/>
      <c r="MFM287" s="116"/>
      <c r="MFN287" s="116"/>
      <c r="MFO287" s="116"/>
      <c r="MFP287" s="116"/>
      <c r="MFQ287" s="116" t="s">
        <v>74</v>
      </c>
      <c r="MFR287" s="116"/>
      <c r="MFS287" s="116"/>
      <c r="MFT287" s="116"/>
      <c r="MFU287" s="116"/>
      <c r="MFV287" s="116"/>
      <c r="MFW287" s="116"/>
      <c r="MFX287" s="116"/>
      <c r="MFY287" s="116" t="s">
        <v>74</v>
      </c>
      <c r="MFZ287" s="116"/>
      <c r="MGA287" s="116"/>
      <c r="MGB287" s="116"/>
      <c r="MGC287" s="116"/>
      <c r="MGD287" s="116"/>
      <c r="MGE287" s="116"/>
      <c r="MGF287" s="116"/>
      <c r="MGG287" s="116" t="s">
        <v>74</v>
      </c>
      <c r="MGH287" s="116"/>
      <c r="MGI287" s="116"/>
      <c r="MGJ287" s="116"/>
      <c r="MGK287" s="116"/>
      <c r="MGL287" s="116"/>
      <c r="MGM287" s="116"/>
      <c r="MGN287" s="116"/>
      <c r="MGO287" s="116" t="s">
        <v>74</v>
      </c>
      <c r="MGP287" s="116"/>
      <c r="MGQ287" s="116"/>
      <c r="MGR287" s="116"/>
      <c r="MGS287" s="116"/>
      <c r="MGT287" s="116"/>
      <c r="MGU287" s="116"/>
      <c r="MGV287" s="116"/>
      <c r="MGW287" s="116" t="s">
        <v>74</v>
      </c>
      <c r="MGX287" s="116"/>
      <c r="MGY287" s="116"/>
      <c r="MGZ287" s="116"/>
      <c r="MHA287" s="116"/>
      <c r="MHB287" s="116"/>
      <c r="MHC287" s="116"/>
      <c r="MHD287" s="116"/>
      <c r="MHE287" s="116" t="s">
        <v>74</v>
      </c>
      <c r="MHF287" s="116"/>
      <c r="MHG287" s="116"/>
      <c r="MHH287" s="116"/>
      <c r="MHI287" s="116"/>
      <c r="MHJ287" s="116"/>
      <c r="MHK287" s="116"/>
      <c r="MHL287" s="116"/>
      <c r="MHM287" s="116" t="s">
        <v>74</v>
      </c>
      <c r="MHN287" s="116"/>
      <c r="MHO287" s="116"/>
      <c r="MHP287" s="116"/>
      <c r="MHQ287" s="116"/>
      <c r="MHR287" s="116"/>
      <c r="MHS287" s="116"/>
      <c r="MHT287" s="116"/>
      <c r="MHU287" s="116" t="s">
        <v>74</v>
      </c>
      <c r="MHV287" s="116"/>
      <c r="MHW287" s="116"/>
      <c r="MHX287" s="116"/>
      <c r="MHY287" s="116"/>
      <c r="MHZ287" s="116"/>
      <c r="MIA287" s="116"/>
      <c r="MIB287" s="116"/>
      <c r="MIC287" s="116" t="s">
        <v>74</v>
      </c>
      <c r="MID287" s="116"/>
      <c r="MIE287" s="116"/>
      <c r="MIF287" s="116"/>
      <c r="MIG287" s="116"/>
      <c r="MIH287" s="116"/>
      <c r="MII287" s="116"/>
      <c r="MIJ287" s="116"/>
      <c r="MIK287" s="116" t="s">
        <v>74</v>
      </c>
      <c r="MIL287" s="116"/>
      <c r="MIM287" s="116"/>
      <c r="MIN287" s="116"/>
      <c r="MIO287" s="116"/>
      <c r="MIP287" s="116"/>
      <c r="MIQ287" s="116"/>
      <c r="MIR287" s="116"/>
      <c r="MIS287" s="116" t="s">
        <v>74</v>
      </c>
      <c r="MIT287" s="116"/>
      <c r="MIU287" s="116"/>
      <c r="MIV287" s="116"/>
      <c r="MIW287" s="116"/>
      <c r="MIX287" s="116"/>
      <c r="MIY287" s="116"/>
      <c r="MIZ287" s="116"/>
      <c r="MJA287" s="116" t="s">
        <v>74</v>
      </c>
      <c r="MJB287" s="116"/>
      <c r="MJC287" s="116"/>
      <c r="MJD287" s="116"/>
      <c r="MJE287" s="116"/>
      <c r="MJF287" s="116"/>
      <c r="MJG287" s="116"/>
      <c r="MJH287" s="116"/>
      <c r="MJI287" s="116" t="s">
        <v>74</v>
      </c>
      <c r="MJJ287" s="116"/>
      <c r="MJK287" s="116"/>
      <c r="MJL287" s="116"/>
      <c r="MJM287" s="116"/>
      <c r="MJN287" s="116"/>
      <c r="MJO287" s="116"/>
      <c r="MJP287" s="116"/>
      <c r="MJQ287" s="116" t="s">
        <v>74</v>
      </c>
      <c r="MJR287" s="116"/>
      <c r="MJS287" s="116"/>
      <c r="MJT287" s="116"/>
      <c r="MJU287" s="116"/>
      <c r="MJV287" s="116"/>
      <c r="MJW287" s="116"/>
      <c r="MJX287" s="116"/>
      <c r="MJY287" s="116" t="s">
        <v>74</v>
      </c>
      <c r="MJZ287" s="116"/>
      <c r="MKA287" s="116"/>
      <c r="MKB287" s="116"/>
      <c r="MKC287" s="116"/>
      <c r="MKD287" s="116"/>
      <c r="MKE287" s="116"/>
      <c r="MKF287" s="116"/>
      <c r="MKG287" s="116" t="s">
        <v>74</v>
      </c>
      <c r="MKH287" s="116"/>
      <c r="MKI287" s="116"/>
      <c r="MKJ287" s="116"/>
      <c r="MKK287" s="116"/>
      <c r="MKL287" s="116"/>
      <c r="MKM287" s="116"/>
      <c r="MKN287" s="116"/>
      <c r="MKO287" s="116" t="s">
        <v>74</v>
      </c>
      <c r="MKP287" s="116"/>
      <c r="MKQ287" s="116"/>
      <c r="MKR287" s="116"/>
      <c r="MKS287" s="116"/>
      <c r="MKT287" s="116"/>
      <c r="MKU287" s="116"/>
      <c r="MKV287" s="116"/>
      <c r="MKW287" s="116" t="s">
        <v>74</v>
      </c>
      <c r="MKX287" s="116"/>
      <c r="MKY287" s="116"/>
      <c r="MKZ287" s="116"/>
      <c r="MLA287" s="116"/>
      <c r="MLB287" s="116"/>
      <c r="MLC287" s="116"/>
      <c r="MLD287" s="116"/>
      <c r="MLE287" s="116" t="s">
        <v>74</v>
      </c>
      <c r="MLF287" s="116"/>
      <c r="MLG287" s="116"/>
      <c r="MLH287" s="116"/>
      <c r="MLI287" s="116"/>
      <c r="MLJ287" s="116"/>
      <c r="MLK287" s="116"/>
      <c r="MLL287" s="116"/>
      <c r="MLM287" s="116" t="s">
        <v>74</v>
      </c>
      <c r="MLN287" s="116"/>
      <c r="MLO287" s="116"/>
      <c r="MLP287" s="116"/>
      <c r="MLQ287" s="116"/>
      <c r="MLR287" s="116"/>
      <c r="MLS287" s="116"/>
      <c r="MLT287" s="116"/>
      <c r="MLU287" s="116" t="s">
        <v>74</v>
      </c>
      <c r="MLV287" s="116"/>
      <c r="MLW287" s="116"/>
      <c r="MLX287" s="116"/>
      <c r="MLY287" s="116"/>
      <c r="MLZ287" s="116"/>
      <c r="MMA287" s="116"/>
      <c r="MMB287" s="116"/>
      <c r="MMC287" s="116" t="s">
        <v>74</v>
      </c>
      <c r="MMD287" s="116"/>
      <c r="MME287" s="116"/>
      <c r="MMF287" s="116"/>
      <c r="MMG287" s="116"/>
      <c r="MMH287" s="116"/>
      <c r="MMI287" s="116"/>
      <c r="MMJ287" s="116"/>
      <c r="MMK287" s="116" t="s">
        <v>74</v>
      </c>
      <c r="MML287" s="116"/>
      <c r="MMM287" s="116"/>
      <c r="MMN287" s="116"/>
      <c r="MMO287" s="116"/>
      <c r="MMP287" s="116"/>
      <c r="MMQ287" s="116"/>
      <c r="MMR287" s="116"/>
      <c r="MMS287" s="116" t="s">
        <v>74</v>
      </c>
      <c r="MMT287" s="116"/>
      <c r="MMU287" s="116"/>
      <c r="MMV287" s="116"/>
      <c r="MMW287" s="116"/>
      <c r="MMX287" s="116"/>
      <c r="MMY287" s="116"/>
      <c r="MMZ287" s="116"/>
      <c r="MNA287" s="116" t="s">
        <v>74</v>
      </c>
      <c r="MNB287" s="116"/>
      <c r="MNC287" s="116"/>
      <c r="MND287" s="116"/>
      <c r="MNE287" s="116"/>
      <c r="MNF287" s="116"/>
      <c r="MNG287" s="116"/>
      <c r="MNH287" s="116"/>
      <c r="MNI287" s="116" t="s">
        <v>74</v>
      </c>
      <c r="MNJ287" s="116"/>
      <c r="MNK287" s="116"/>
      <c r="MNL287" s="116"/>
      <c r="MNM287" s="116"/>
      <c r="MNN287" s="116"/>
      <c r="MNO287" s="116"/>
      <c r="MNP287" s="116"/>
      <c r="MNQ287" s="116" t="s">
        <v>74</v>
      </c>
      <c r="MNR287" s="116"/>
      <c r="MNS287" s="116"/>
      <c r="MNT287" s="116"/>
      <c r="MNU287" s="116"/>
      <c r="MNV287" s="116"/>
      <c r="MNW287" s="116"/>
      <c r="MNX287" s="116"/>
      <c r="MNY287" s="116" t="s">
        <v>74</v>
      </c>
      <c r="MNZ287" s="116"/>
      <c r="MOA287" s="116"/>
      <c r="MOB287" s="116"/>
      <c r="MOC287" s="116"/>
      <c r="MOD287" s="116"/>
      <c r="MOE287" s="116"/>
      <c r="MOF287" s="116"/>
      <c r="MOG287" s="116" t="s">
        <v>74</v>
      </c>
      <c r="MOH287" s="116"/>
      <c r="MOI287" s="116"/>
      <c r="MOJ287" s="116"/>
      <c r="MOK287" s="116"/>
      <c r="MOL287" s="116"/>
      <c r="MOM287" s="116"/>
      <c r="MON287" s="116"/>
      <c r="MOO287" s="116" t="s">
        <v>74</v>
      </c>
      <c r="MOP287" s="116"/>
      <c r="MOQ287" s="116"/>
      <c r="MOR287" s="116"/>
      <c r="MOS287" s="116"/>
      <c r="MOT287" s="116"/>
      <c r="MOU287" s="116"/>
      <c r="MOV287" s="116"/>
      <c r="MOW287" s="116" t="s">
        <v>74</v>
      </c>
      <c r="MOX287" s="116"/>
      <c r="MOY287" s="116"/>
      <c r="MOZ287" s="116"/>
      <c r="MPA287" s="116"/>
      <c r="MPB287" s="116"/>
      <c r="MPC287" s="116"/>
      <c r="MPD287" s="116"/>
      <c r="MPE287" s="116" t="s">
        <v>74</v>
      </c>
      <c r="MPF287" s="116"/>
      <c r="MPG287" s="116"/>
      <c r="MPH287" s="116"/>
      <c r="MPI287" s="116"/>
      <c r="MPJ287" s="116"/>
      <c r="MPK287" s="116"/>
      <c r="MPL287" s="116"/>
      <c r="MPM287" s="116" t="s">
        <v>74</v>
      </c>
      <c r="MPN287" s="116"/>
      <c r="MPO287" s="116"/>
      <c r="MPP287" s="116"/>
      <c r="MPQ287" s="116"/>
      <c r="MPR287" s="116"/>
      <c r="MPS287" s="116"/>
      <c r="MPT287" s="116"/>
      <c r="MPU287" s="116" t="s">
        <v>74</v>
      </c>
      <c r="MPV287" s="116"/>
      <c r="MPW287" s="116"/>
      <c r="MPX287" s="116"/>
      <c r="MPY287" s="116"/>
      <c r="MPZ287" s="116"/>
      <c r="MQA287" s="116"/>
      <c r="MQB287" s="116"/>
      <c r="MQC287" s="116" t="s">
        <v>74</v>
      </c>
      <c r="MQD287" s="116"/>
      <c r="MQE287" s="116"/>
      <c r="MQF287" s="116"/>
      <c r="MQG287" s="116"/>
      <c r="MQH287" s="116"/>
      <c r="MQI287" s="116"/>
      <c r="MQJ287" s="116"/>
      <c r="MQK287" s="116" t="s">
        <v>74</v>
      </c>
      <c r="MQL287" s="116"/>
      <c r="MQM287" s="116"/>
      <c r="MQN287" s="116"/>
      <c r="MQO287" s="116"/>
      <c r="MQP287" s="116"/>
      <c r="MQQ287" s="116"/>
      <c r="MQR287" s="116"/>
      <c r="MQS287" s="116" t="s">
        <v>74</v>
      </c>
      <c r="MQT287" s="116"/>
      <c r="MQU287" s="116"/>
      <c r="MQV287" s="116"/>
      <c r="MQW287" s="116"/>
      <c r="MQX287" s="116"/>
      <c r="MQY287" s="116"/>
      <c r="MQZ287" s="116"/>
      <c r="MRA287" s="116" t="s">
        <v>74</v>
      </c>
      <c r="MRB287" s="116"/>
      <c r="MRC287" s="116"/>
      <c r="MRD287" s="116"/>
      <c r="MRE287" s="116"/>
      <c r="MRF287" s="116"/>
      <c r="MRG287" s="116"/>
      <c r="MRH287" s="116"/>
      <c r="MRI287" s="116" t="s">
        <v>74</v>
      </c>
      <c r="MRJ287" s="116"/>
      <c r="MRK287" s="116"/>
      <c r="MRL287" s="116"/>
      <c r="MRM287" s="116"/>
      <c r="MRN287" s="116"/>
      <c r="MRO287" s="116"/>
      <c r="MRP287" s="116"/>
      <c r="MRQ287" s="116" t="s">
        <v>74</v>
      </c>
      <c r="MRR287" s="116"/>
      <c r="MRS287" s="116"/>
      <c r="MRT287" s="116"/>
      <c r="MRU287" s="116"/>
      <c r="MRV287" s="116"/>
      <c r="MRW287" s="116"/>
      <c r="MRX287" s="116"/>
      <c r="MRY287" s="116" t="s">
        <v>74</v>
      </c>
      <c r="MRZ287" s="116"/>
      <c r="MSA287" s="116"/>
      <c r="MSB287" s="116"/>
      <c r="MSC287" s="116"/>
      <c r="MSD287" s="116"/>
      <c r="MSE287" s="116"/>
      <c r="MSF287" s="116"/>
      <c r="MSG287" s="116" t="s">
        <v>74</v>
      </c>
      <c r="MSH287" s="116"/>
      <c r="MSI287" s="116"/>
      <c r="MSJ287" s="116"/>
      <c r="MSK287" s="116"/>
      <c r="MSL287" s="116"/>
      <c r="MSM287" s="116"/>
      <c r="MSN287" s="116"/>
      <c r="MSO287" s="116" t="s">
        <v>74</v>
      </c>
      <c r="MSP287" s="116"/>
      <c r="MSQ287" s="116"/>
      <c r="MSR287" s="116"/>
      <c r="MSS287" s="116"/>
      <c r="MST287" s="116"/>
      <c r="MSU287" s="116"/>
      <c r="MSV287" s="116"/>
      <c r="MSW287" s="116" t="s">
        <v>74</v>
      </c>
      <c r="MSX287" s="116"/>
      <c r="MSY287" s="116"/>
      <c r="MSZ287" s="116"/>
      <c r="MTA287" s="116"/>
      <c r="MTB287" s="116"/>
      <c r="MTC287" s="116"/>
      <c r="MTD287" s="116"/>
      <c r="MTE287" s="116" t="s">
        <v>74</v>
      </c>
      <c r="MTF287" s="116"/>
      <c r="MTG287" s="116"/>
      <c r="MTH287" s="116"/>
      <c r="MTI287" s="116"/>
      <c r="MTJ287" s="116"/>
      <c r="MTK287" s="116"/>
      <c r="MTL287" s="116"/>
      <c r="MTM287" s="116" t="s">
        <v>74</v>
      </c>
      <c r="MTN287" s="116"/>
      <c r="MTO287" s="116"/>
      <c r="MTP287" s="116"/>
      <c r="MTQ287" s="116"/>
      <c r="MTR287" s="116"/>
      <c r="MTS287" s="116"/>
      <c r="MTT287" s="116"/>
      <c r="MTU287" s="116" t="s">
        <v>74</v>
      </c>
      <c r="MTV287" s="116"/>
      <c r="MTW287" s="116"/>
      <c r="MTX287" s="116"/>
      <c r="MTY287" s="116"/>
      <c r="MTZ287" s="116"/>
      <c r="MUA287" s="116"/>
      <c r="MUB287" s="116"/>
      <c r="MUC287" s="116" t="s">
        <v>74</v>
      </c>
      <c r="MUD287" s="116"/>
      <c r="MUE287" s="116"/>
      <c r="MUF287" s="116"/>
      <c r="MUG287" s="116"/>
      <c r="MUH287" s="116"/>
      <c r="MUI287" s="116"/>
      <c r="MUJ287" s="116"/>
      <c r="MUK287" s="116" t="s">
        <v>74</v>
      </c>
      <c r="MUL287" s="116"/>
      <c r="MUM287" s="116"/>
      <c r="MUN287" s="116"/>
      <c r="MUO287" s="116"/>
      <c r="MUP287" s="116"/>
      <c r="MUQ287" s="116"/>
      <c r="MUR287" s="116"/>
      <c r="MUS287" s="116" t="s">
        <v>74</v>
      </c>
      <c r="MUT287" s="116"/>
      <c r="MUU287" s="116"/>
      <c r="MUV287" s="116"/>
      <c r="MUW287" s="116"/>
      <c r="MUX287" s="116"/>
      <c r="MUY287" s="116"/>
      <c r="MUZ287" s="116"/>
      <c r="MVA287" s="116" t="s">
        <v>74</v>
      </c>
      <c r="MVB287" s="116"/>
      <c r="MVC287" s="116"/>
      <c r="MVD287" s="116"/>
      <c r="MVE287" s="116"/>
      <c r="MVF287" s="116"/>
      <c r="MVG287" s="116"/>
      <c r="MVH287" s="116"/>
      <c r="MVI287" s="116" t="s">
        <v>74</v>
      </c>
      <c r="MVJ287" s="116"/>
      <c r="MVK287" s="116"/>
      <c r="MVL287" s="116"/>
      <c r="MVM287" s="116"/>
      <c r="MVN287" s="116"/>
      <c r="MVO287" s="116"/>
      <c r="MVP287" s="116"/>
      <c r="MVQ287" s="116" t="s">
        <v>74</v>
      </c>
      <c r="MVR287" s="116"/>
      <c r="MVS287" s="116"/>
      <c r="MVT287" s="116"/>
      <c r="MVU287" s="116"/>
      <c r="MVV287" s="116"/>
      <c r="MVW287" s="116"/>
      <c r="MVX287" s="116"/>
      <c r="MVY287" s="116" t="s">
        <v>74</v>
      </c>
      <c r="MVZ287" s="116"/>
      <c r="MWA287" s="116"/>
      <c r="MWB287" s="116"/>
      <c r="MWC287" s="116"/>
      <c r="MWD287" s="116"/>
      <c r="MWE287" s="116"/>
      <c r="MWF287" s="116"/>
      <c r="MWG287" s="116" t="s">
        <v>74</v>
      </c>
      <c r="MWH287" s="116"/>
      <c r="MWI287" s="116"/>
      <c r="MWJ287" s="116"/>
      <c r="MWK287" s="116"/>
      <c r="MWL287" s="116"/>
      <c r="MWM287" s="116"/>
      <c r="MWN287" s="116"/>
      <c r="MWO287" s="116" t="s">
        <v>74</v>
      </c>
      <c r="MWP287" s="116"/>
      <c r="MWQ287" s="116"/>
      <c r="MWR287" s="116"/>
      <c r="MWS287" s="116"/>
      <c r="MWT287" s="116"/>
      <c r="MWU287" s="116"/>
      <c r="MWV287" s="116"/>
      <c r="MWW287" s="116" t="s">
        <v>74</v>
      </c>
      <c r="MWX287" s="116"/>
      <c r="MWY287" s="116"/>
      <c r="MWZ287" s="116"/>
      <c r="MXA287" s="116"/>
      <c r="MXB287" s="116"/>
      <c r="MXC287" s="116"/>
      <c r="MXD287" s="116"/>
      <c r="MXE287" s="116" t="s">
        <v>74</v>
      </c>
      <c r="MXF287" s="116"/>
      <c r="MXG287" s="116"/>
      <c r="MXH287" s="116"/>
      <c r="MXI287" s="116"/>
      <c r="MXJ287" s="116"/>
      <c r="MXK287" s="116"/>
      <c r="MXL287" s="116"/>
      <c r="MXM287" s="116" t="s">
        <v>74</v>
      </c>
      <c r="MXN287" s="116"/>
      <c r="MXO287" s="116"/>
      <c r="MXP287" s="116"/>
      <c r="MXQ287" s="116"/>
      <c r="MXR287" s="116"/>
      <c r="MXS287" s="116"/>
      <c r="MXT287" s="116"/>
      <c r="MXU287" s="116" t="s">
        <v>74</v>
      </c>
      <c r="MXV287" s="116"/>
      <c r="MXW287" s="116"/>
      <c r="MXX287" s="116"/>
      <c r="MXY287" s="116"/>
      <c r="MXZ287" s="116"/>
      <c r="MYA287" s="116"/>
      <c r="MYB287" s="116"/>
      <c r="MYC287" s="116" t="s">
        <v>74</v>
      </c>
      <c r="MYD287" s="116"/>
      <c r="MYE287" s="116"/>
      <c r="MYF287" s="116"/>
      <c r="MYG287" s="116"/>
      <c r="MYH287" s="116"/>
      <c r="MYI287" s="116"/>
      <c r="MYJ287" s="116"/>
      <c r="MYK287" s="116" t="s">
        <v>74</v>
      </c>
      <c r="MYL287" s="116"/>
      <c r="MYM287" s="116"/>
      <c r="MYN287" s="116"/>
      <c r="MYO287" s="116"/>
      <c r="MYP287" s="116"/>
      <c r="MYQ287" s="116"/>
      <c r="MYR287" s="116"/>
      <c r="MYS287" s="116" t="s">
        <v>74</v>
      </c>
      <c r="MYT287" s="116"/>
      <c r="MYU287" s="116"/>
      <c r="MYV287" s="116"/>
      <c r="MYW287" s="116"/>
      <c r="MYX287" s="116"/>
      <c r="MYY287" s="116"/>
      <c r="MYZ287" s="116"/>
      <c r="MZA287" s="116" t="s">
        <v>74</v>
      </c>
      <c r="MZB287" s="116"/>
      <c r="MZC287" s="116"/>
      <c r="MZD287" s="116"/>
      <c r="MZE287" s="116"/>
      <c r="MZF287" s="116"/>
      <c r="MZG287" s="116"/>
      <c r="MZH287" s="116"/>
      <c r="MZI287" s="116" t="s">
        <v>74</v>
      </c>
      <c r="MZJ287" s="116"/>
      <c r="MZK287" s="116"/>
      <c r="MZL287" s="116"/>
      <c r="MZM287" s="116"/>
      <c r="MZN287" s="116"/>
      <c r="MZO287" s="116"/>
      <c r="MZP287" s="116"/>
      <c r="MZQ287" s="116" t="s">
        <v>74</v>
      </c>
      <c r="MZR287" s="116"/>
      <c r="MZS287" s="116"/>
      <c r="MZT287" s="116"/>
      <c r="MZU287" s="116"/>
      <c r="MZV287" s="116"/>
      <c r="MZW287" s="116"/>
      <c r="MZX287" s="116"/>
      <c r="MZY287" s="116" t="s">
        <v>74</v>
      </c>
      <c r="MZZ287" s="116"/>
      <c r="NAA287" s="116"/>
      <c r="NAB287" s="116"/>
      <c r="NAC287" s="116"/>
      <c r="NAD287" s="116"/>
      <c r="NAE287" s="116"/>
      <c r="NAF287" s="116"/>
      <c r="NAG287" s="116" t="s">
        <v>74</v>
      </c>
      <c r="NAH287" s="116"/>
      <c r="NAI287" s="116"/>
      <c r="NAJ287" s="116"/>
      <c r="NAK287" s="116"/>
      <c r="NAL287" s="116"/>
      <c r="NAM287" s="116"/>
      <c r="NAN287" s="116"/>
      <c r="NAO287" s="116" t="s">
        <v>74</v>
      </c>
      <c r="NAP287" s="116"/>
      <c r="NAQ287" s="116"/>
      <c r="NAR287" s="116"/>
      <c r="NAS287" s="116"/>
      <c r="NAT287" s="116"/>
      <c r="NAU287" s="116"/>
      <c r="NAV287" s="116"/>
      <c r="NAW287" s="116" t="s">
        <v>74</v>
      </c>
      <c r="NAX287" s="116"/>
      <c r="NAY287" s="116"/>
      <c r="NAZ287" s="116"/>
      <c r="NBA287" s="116"/>
      <c r="NBB287" s="116"/>
      <c r="NBC287" s="116"/>
      <c r="NBD287" s="116"/>
      <c r="NBE287" s="116" t="s">
        <v>74</v>
      </c>
      <c r="NBF287" s="116"/>
      <c r="NBG287" s="116"/>
      <c r="NBH287" s="116"/>
      <c r="NBI287" s="116"/>
      <c r="NBJ287" s="116"/>
      <c r="NBK287" s="116"/>
      <c r="NBL287" s="116"/>
      <c r="NBM287" s="116" t="s">
        <v>74</v>
      </c>
      <c r="NBN287" s="116"/>
      <c r="NBO287" s="116"/>
      <c r="NBP287" s="116"/>
      <c r="NBQ287" s="116"/>
      <c r="NBR287" s="116"/>
      <c r="NBS287" s="116"/>
      <c r="NBT287" s="116"/>
      <c r="NBU287" s="116" t="s">
        <v>74</v>
      </c>
      <c r="NBV287" s="116"/>
      <c r="NBW287" s="116"/>
      <c r="NBX287" s="116"/>
      <c r="NBY287" s="116"/>
      <c r="NBZ287" s="116"/>
      <c r="NCA287" s="116"/>
      <c r="NCB287" s="116"/>
      <c r="NCC287" s="116" t="s">
        <v>74</v>
      </c>
      <c r="NCD287" s="116"/>
      <c r="NCE287" s="116"/>
      <c r="NCF287" s="116"/>
      <c r="NCG287" s="116"/>
      <c r="NCH287" s="116"/>
      <c r="NCI287" s="116"/>
      <c r="NCJ287" s="116"/>
      <c r="NCK287" s="116" t="s">
        <v>74</v>
      </c>
      <c r="NCL287" s="116"/>
      <c r="NCM287" s="116"/>
      <c r="NCN287" s="116"/>
      <c r="NCO287" s="116"/>
      <c r="NCP287" s="116"/>
      <c r="NCQ287" s="116"/>
      <c r="NCR287" s="116"/>
      <c r="NCS287" s="116" t="s">
        <v>74</v>
      </c>
      <c r="NCT287" s="116"/>
      <c r="NCU287" s="116"/>
      <c r="NCV287" s="116"/>
      <c r="NCW287" s="116"/>
      <c r="NCX287" s="116"/>
      <c r="NCY287" s="116"/>
      <c r="NCZ287" s="116"/>
      <c r="NDA287" s="116" t="s">
        <v>74</v>
      </c>
      <c r="NDB287" s="116"/>
      <c r="NDC287" s="116"/>
      <c r="NDD287" s="116"/>
      <c r="NDE287" s="116"/>
      <c r="NDF287" s="116"/>
      <c r="NDG287" s="116"/>
      <c r="NDH287" s="116"/>
      <c r="NDI287" s="116" t="s">
        <v>74</v>
      </c>
      <c r="NDJ287" s="116"/>
      <c r="NDK287" s="116"/>
      <c r="NDL287" s="116"/>
      <c r="NDM287" s="116"/>
      <c r="NDN287" s="116"/>
      <c r="NDO287" s="116"/>
      <c r="NDP287" s="116"/>
      <c r="NDQ287" s="116" t="s">
        <v>74</v>
      </c>
      <c r="NDR287" s="116"/>
      <c r="NDS287" s="116"/>
      <c r="NDT287" s="116"/>
      <c r="NDU287" s="116"/>
      <c r="NDV287" s="116"/>
      <c r="NDW287" s="116"/>
      <c r="NDX287" s="116"/>
      <c r="NDY287" s="116" t="s">
        <v>74</v>
      </c>
      <c r="NDZ287" s="116"/>
      <c r="NEA287" s="116"/>
      <c r="NEB287" s="116"/>
      <c r="NEC287" s="116"/>
      <c r="NED287" s="116"/>
      <c r="NEE287" s="116"/>
      <c r="NEF287" s="116"/>
      <c r="NEG287" s="116" t="s">
        <v>74</v>
      </c>
      <c r="NEH287" s="116"/>
      <c r="NEI287" s="116"/>
      <c r="NEJ287" s="116"/>
      <c r="NEK287" s="116"/>
      <c r="NEL287" s="116"/>
      <c r="NEM287" s="116"/>
      <c r="NEN287" s="116"/>
      <c r="NEO287" s="116" t="s">
        <v>74</v>
      </c>
      <c r="NEP287" s="116"/>
      <c r="NEQ287" s="116"/>
      <c r="NER287" s="116"/>
      <c r="NES287" s="116"/>
      <c r="NET287" s="116"/>
      <c r="NEU287" s="116"/>
      <c r="NEV287" s="116"/>
      <c r="NEW287" s="116" t="s">
        <v>74</v>
      </c>
      <c r="NEX287" s="116"/>
      <c r="NEY287" s="116"/>
      <c r="NEZ287" s="116"/>
      <c r="NFA287" s="116"/>
      <c r="NFB287" s="116"/>
      <c r="NFC287" s="116"/>
      <c r="NFD287" s="116"/>
      <c r="NFE287" s="116" t="s">
        <v>74</v>
      </c>
      <c r="NFF287" s="116"/>
      <c r="NFG287" s="116"/>
      <c r="NFH287" s="116"/>
      <c r="NFI287" s="116"/>
      <c r="NFJ287" s="116"/>
      <c r="NFK287" s="116"/>
      <c r="NFL287" s="116"/>
      <c r="NFM287" s="116" t="s">
        <v>74</v>
      </c>
      <c r="NFN287" s="116"/>
      <c r="NFO287" s="116"/>
      <c r="NFP287" s="116"/>
      <c r="NFQ287" s="116"/>
      <c r="NFR287" s="116"/>
      <c r="NFS287" s="116"/>
      <c r="NFT287" s="116"/>
      <c r="NFU287" s="116" t="s">
        <v>74</v>
      </c>
      <c r="NFV287" s="116"/>
      <c r="NFW287" s="116"/>
      <c r="NFX287" s="116"/>
      <c r="NFY287" s="116"/>
      <c r="NFZ287" s="116"/>
      <c r="NGA287" s="116"/>
      <c r="NGB287" s="116"/>
      <c r="NGC287" s="116" t="s">
        <v>74</v>
      </c>
      <c r="NGD287" s="116"/>
      <c r="NGE287" s="116"/>
      <c r="NGF287" s="116"/>
      <c r="NGG287" s="116"/>
      <c r="NGH287" s="116"/>
      <c r="NGI287" s="116"/>
      <c r="NGJ287" s="116"/>
      <c r="NGK287" s="116" t="s">
        <v>74</v>
      </c>
      <c r="NGL287" s="116"/>
      <c r="NGM287" s="116"/>
      <c r="NGN287" s="116"/>
      <c r="NGO287" s="116"/>
      <c r="NGP287" s="116"/>
      <c r="NGQ287" s="116"/>
      <c r="NGR287" s="116"/>
      <c r="NGS287" s="116" t="s">
        <v>74</v>
      </c>
      <c r="NGT287" s="116"/>
      <c r="NGU287" s="116"/>
      <c r="NGV287" s="116"/>
      <c r="NGW287" s="116"/>
      <c r="NGX287" s="116"/>
      <c r="NGY287" s="116"/>
      <c r="NGZ287" s="116"/>
      <c r="NHA287" s="116" t="s">
        <v>74</v>
      </c>
      <c r="NHB287" s="116"/>
      <c r="NHC287" s="116"/>
      <c r="NHD287" s="116"/>
      <c r="NHE287" s="116"/>
      <c r="NHF287" s="116"/>
      <c r="NHG287" s="116"/>
      <c r="NHH287" s="116"/>
      <c r="NHI287" s="116" t="s">
        <v>74</v>
      </c>
      <c r="NHJ287" s="116"/>
      <c r="NHK287" s="116"/>
      <c r="NHL287" s="116"/>
      <c r="NHM287" s="116"/>
      <c r="NHN287" s="116"/>
      <c r="NHO287" s="116"/>
      <c r="NHP287" s="116"/>
      <c r="NHQ287" s="116" t="s">
        <v>74</v>
      </c>
      <c r="NHR287" s="116"/>
      <c r="NHS287" s="116"/>
      <c r="NHT287" s="116"/>
      <c r="NHU287" s="116"/>
      <c r="NHV287" s="116"/>
      <c r="NHW287" s="116"/>
      <c r="NHX287" s="116"/>
      <c r="NHY287" s="116" t="s">
        <v>74</v>
      </c>
      <c r="NHZ287" s="116"/>
      <c r="NIA287" s="116"/>
      <c r="NIB287" s="116"/>
      <c r="NIC287" s="116"/>
      <c r="NID287" s="116"/>
      <c r="NIE287" s="116"/>
      <c r="NIF287" s="116"/>
      <c r="NIG287" s="116" t="s">
        <v>74</v>
      </c>
      <c r="NIH287" s="116"/>
      <c r="NII287" s="116"/>
      <c r="NIJ287" s="116"/>
      <c r="NIK287" s="116"/>
      <c r="NIL287" s="116"/>
      <c r="NIM287" s="116"/>
      <c r="NIN287" s="116"/>
      <c r="NIO287" s="116" t="s">
        <v>74</v>
      </c>
      <c r="NIP287" s="116"/>
      <c r="NIQ287" s="116"/>
      <c r="NIR287" s="116"/>
      <c r="NIS287" s="116"/>
      <c r="NIT287" s="116"/>
      <c r="NIU287" s="116"/>
      <c r="NIV287" s="116"/>
      <c r="NIW287" s="116" t="s">
        <v>74</v>
      </c>
      <c r="NIX287" s="116"/>
      <c r="NIY287" s="116"/>
      <c r="NIZ287" s="116"/>
      <c r="NJA287" s="116"/>
      <c r="NJB287" s="116"/>
      <c r="NJC287" s="116"/>
      <c r="NJD287" s="116"/>
      <c r="NJE287" s="116" t="s">
        <v>74</v>
      </c>
      <c r="NJF287" s="116"/>
      <c r="NJG287" s="116"/>
      <c r="NJH287" s="116"/>
      <c r="NJI287" s="116"/>
      <c r="NJJ287" s="116"/>
      <c r="NJK287" s="116"/>
      <c r="NJL287" s="116"/>
      <c r="NJM287" s="116" t="s">
        <v>74</v>
      </c>
      <c r="NJN287" s="116"/>
      <c r="NJO287" s="116"/>
      <c r="NJP287" s="116"/>
      <c r="NJQ287" s="116"/>
      <c r="NJR287" s="116"/>
      <c r="NJS287" s="116"/>
      <c r="NJT287" s="116"/>
      <c r="NJU287" s="116" t="s">
        <v>74</v>
      </c>
      <c r="NJV287" s="116"/>
      <c r="NJW287" s="116"/>
      <c r="NJX287" s="116"/>
      <c r="NJY287" s="116"/>
      <c r="NJZ287" s="116"/>
      <c r="NKA287" s="116"/>
      <c r="NKB287" s="116"/>
      <c r="NKC287" s="116" t="s">
        <v>74</v>
      </c>
      <c r="NKD287" s="116"/>
      <c r="NKE287" s="116"/>
      <c r="NKF287" s="116"/>
      <c r="NKG287" s="116"/>
      <c r="NKH287" s="116"/>
      <c r="NKI287" s="116"/>
      <c r="NKJ287" s="116"/>
      <c r="NKK287" s="116" t="s">
        <v>74</v>
      </c>
      <c r="NKL287" s="116"/>
      <c r="NKM287" s="116"/>
      <c r="NKN287" s="116"/>
      <c r="NKO287" s="116"/>
      <c r="NKP287" s="116"/>
      <c r="NKQ287" s="116"/>
      <c r="NKR287" s="116"/>
      <c r="NKS287" s="116" t="s">
        <v>74</v>
      </c>
      <c r="NKT287" s="116"/>
      <c r="NKU287" s="116"/>
      <c r="NKV287" s="116"/>
      <c r="NKW287" s="116"/>
      <c r="NKX287" s="116"/>
      <c r="NKY287" s="116"/>
      <c r="NKZ287" s="116"/>
      <c r="NLA287" s="116" t="s">
        <v>74</v>
      </c>
      <c r="NLB287" s="116"/>
      <c r="NLC287" s="116"/>
      <c r="NLD287" s="116"/>
      <c r="NLE287" s="116"/>
      <c r="NLF287" s="116"/>
      <c r="NLG287" s="116"/>
      <c r="NLH287" s="116"/>
      <c r="NLI287" s="116" t="s">
        <v>74</v>
      </c>
      <c r="NLJ287" s="116"/>
      <c r="NLK287" s="116"/>
      <c r="NLL287" s="116"/>
      <c r="NLM287" s="116"/>
      <c r="NLN287" s="116"/>
      <c r="NLO287" s="116"/>
      <c r="NLP287" s="116"/>
      <c r="NLQ287" s="116" t="s">
        <v>74</v>
      </c>
      <c r="NLR287" s="116"/>
      <c r="NLS287" s="116"/>
      <c r="NLT287" s="116"/>
      <c r="NLU287" s="116"/>
      <c r="NLV287" s="116"/>
      <c r="NLW287" s="116"/>
      <c r="NLX287" s="116"/>
      <c r="NLY287" s="116" t="s">
        <v>74</v>
      </c>
      <c r="NLZ287" s="116"/>
      <c r="NMA287" s="116"/>
      <c r="NMB287" s="116"/>
      <c r="NMC287" s="116"/>
      <c r="NMD287" s="116"/>
      <c r="NME287" s="116"/>
      <c r="NMF287" s="116"/>
      <c r="NMG287" s="116" t="s">
        <v>74</v>
      </c>
      <c r="NMH287" s="116"/>
      <c r="NMI287" s="116"/>
      <c r="NMJ287" s="116"/>
      <c r="NMK287" s="116"/>
      <c r="NML287" s="116"/>
      <c r="NMM287" s="116"/>
      <c r="NMN287" s="116"/>
      <c r="NMO287" s="116" t="s">
        <v>74</v>
      </c>
      <c r="NMP287" s="116"/>
      <c r="NMQ287" s="116"/>
      <c r="NMR287" s="116"/>
      <c r="NMS287" s="116"/>
      <c r="NMT287" s="116"/>
      <c r="NMU287" s="116"/>
      <c r="NMV287" s="116"/>
      <c r="NMW287" s="116" t="s">
        <v>74</v>
      </c>
      <c r="NMX287" s="116"/>
      <c r="NMY287" s="116"/>
      <c r="NMZ287" s="116"/>
      <c r="NNA287" s="116"/>
      <c r="NNB287" s="116"/>
      <c r="NNC287" s="116"/>
      <c r="NND287" s="116"/>
      <c r="NNE287" s="116" t="s">
        <v>74</v>
      </c>
      <c r="NNF287" s="116"/>
      <c r="NNG287" s="116"/>
      <c r="NNH287" s="116"/>
      <c r="NNI287" s="116"/>
      <c r="NNJ287" s="116"/>
      <c r="NNK287" s="116"/>
      <c r="NNL287" s="116"/>
      <c r="NNM287" s="116" t="s">
        <v>74</v>
      </c>
      <c r="NNN287" s="116"/>
      <c r="NNO287" s="116"/>
      <c r="NNP287" s="116"/>
      <c r="NNQ287" s="116"/>
      <c r="NNR287" s="116"/>
      <c r="NNS287" s="116"/>
      <c r="NNT287" s="116"/>
      <c r="NNU287" s="116" t="s">
        <v>74</v>
      </c>
      <c r="NNV287" s="116"/>
      <c r="NNW287" s="116"/>
      <c r="NNX287" s="116"/>
      <c r="NNY287" s="116"/>
      <c r="NNZ287" s="116"/>
      <c r="NOA287" s="116"/>
      <c r="NOB287" s="116"/>
      <c r="NOC287" s="116" t="s">
        <v>74</v>
      </c>
      <c r="NOD287" s="116"/>
      <c r="NOE287" s="116"/>
      <c r="NOF287" s="116"/>
      <c r="NOG287" s="116"/>
      <c r="NOH287" s="116"/>
      <c r="NOI287" s="116"/>
      <c r="NOJ287" s="116"/>
      <c r="NOK287" s="116" t="s">
        <v>74</v>
      </c>
      <c r="NOL287" s="116"/>
      <c r="NOM287" s="116"/>
      <c r="NON287" s="116"/>
      <c r="NOO287" s="116"/>
      <c r="NOP287" s="116"/>
      <c r="NOQ287" s="116"/>
      <c r="NOR287" s="116"/>
      <c r="NOS287" s="116" t="s">
        <v>74</v>
      </c>
      <c r="NOT287" s="116"/>
      <c r="NOU287" s="116"/>
      <c r="NOV287" s="116"/>
      <c r="NOW287" s="116"/>
      <c r="NOX287" s="116"/>
      <c r="NOY287" s="116"/>
      <c r="NOZ287" s="116"/>
      <c r="NPA287" s="116" t="s">
        <v>74</v>
      </c>
      <c r="NPB287" s="116"/>
      <c r="NPC287" s="116"/>
      <c r="NPD287" s="116"/>
      <c r="NPE287" s="116"/>
      <c r="NPF287" s="116"/>
      <c r="NPG287" s="116"/>
      <c r="NPH287" s="116"/>
      <c r="NPI287" s="116" t="s">
        <v>74</v>
      </c>
      <c r="NPJ287" s="116"/>
      <c r="NPK287" s="116"/>
      <c r="NPL287" s="116"/>
      <c r="NPM287" s="116"/>
      <c r="NPN287" s="116"/>
      <c r="NPO287" s="116"/>
      <c r="NPP287" s="116"/>
      <c r="NPQ287" s="116" t="s">
        <v>74</v>
      </c>
      <c r="NPR287" s="116"/>
      <c r="NPS287" s="116"/>
      <c r="NPT287" s="116"/>
      <c r="NPU287" s="116"/>
      <c r="NPV287" s="116"/>
      <c r="NPW287" s="116"/>
      <c r="NPX287" s="116"/>
      <c r="NPY287" s="116" t="s">
        <v>74</v>
      </c>
      <c r="NPZ287" s="116"/>
      <c r="NQA287" s="116"/>
      <c r="NQB287" s="116"/>
      <c r="NQC287" s="116"/>
      <c r="NQD287" s="116"/>
      <c r="NQE287" s="116"/>
      <c r="NQF287" s="116"/>
      <c r="NQG287" s="116" t="s">
        <v>74</v>
      </c>
      <c r="NQH287" s="116"/>
      <c r="NQI287" s="116"/>
      <c r="NQJ287" s="116"/>
      <c r="NQK287" s="116"/>
      <c r="NQL287" s="116"/>
      <c r="NQM287" s="116"/>
      <c r="NQN287" s="116"/>
      <c r="NQO287" s="116" t="s">
        <v>74</v>
      </c>
      <c r="NQP287" s="116"/>
      <c r="NQQ287" s="116"/>
      <c r="NQR287" s="116"/>
      <c r="NQS287" s="116"/>
      <c r="NQT287" s="116"/>
      <c r="NQU287" s="116"/>
      <c r="NQV287" s="116"/>
      <c r="NQW287" s="116" t="s">
        <v>74</v>
      </c>
      <c r="NQX287" s="116"/>
      <c r="NQY287" s="116"/>
      <c r="NQZ287" s="116"/>
      <c r="NRA287" s="116"/>
      <c r="NRB287" s="116"/>
      <c r="NRC287" s="116"/>
      <c r="NRD287" s="116"/>
      <c r="NRE287" s="116" t="s">
        <v>74</v>
      </c>
      <c r="NRF287" s="116"/>
      <c r="NRG287" s="116"/>
      <c r="NRH287" s="116"/>
      <c r="NRI287" s="116"/>
      <c r="NRJ287" s="116"/>
      <c r="NRK287" s="116"/>
      <c r="NRL287" s="116"/>
      <c r="NRM287" s="116" t="s">
        <v>74</v>
      </c>
      <c r="NRN287" s="116"/>
      <c r="NRO287" s="116"/>
      <c r="NRP287" s="116"/>
      <c r="NRQ287" s="116"/>
      <c r="NRR287" s="116"/>
      <c r="NRS287" s="116"/>
      <c r="NRT287" s="116"/>
      <c r="NRU287" s="116" t="s">
        <v>74</v>
      </c>
      <c r="NRV287" s="116"/>
      <c r="NRW287" s="116"/>
      <c r="NRX287" s="116"/>
      <c r="NRY287" s="116"/>
      <c r="NRZ287" s="116"/>
      <c r="NSA287" s="116"/>
      <c r="NSB287" s="116"/>
      <c r="NSC287" s="116" t="s">
        <v>74</v>
      </c>
      <c r="NSD287" s="116"/>
      <c r="NSE287" s="116"/>
      <c r="NSF287" s="116"/>
      <c r="NSG287" s="116"/>
      <c r="NSH287" s="116"/>
      <c r="NSI287" s="116"/>
      <c r="NSJ287" s="116"/>
      <c r="NSK287" s="116" t="s">
        <v>74</v>
      </c>
      <c r="NSL287" s="116"/>
      <c r="NSM287" s="116"/>
      <c r="NSN287" s="116"/>
      <c r="NSO287" s="116"/>
      <c r="NSP287" s="116"/>
      <c r="NSQ287" s="116"/>
      <c r="NSR287" s="116"/>
      <c r="NSS287" s="116" t="s">
        <v>74</v>
      </c>
      <c r="NST287" s="116"/>
      <c r="NSU287" s="116"/>
      <c r="NSV287" s="116"/>
      <c r="NSW287" s="116"/>
      <c r="NSX287" s="116"/>
      <c r="NSY287" s="116"/>
      <c r="NSZ287" s="116"/>
      <c r="NTA287" s="116" t="s">
        <v>74</v>
      </c>
      <c r="NTB287" s="116"/>
      <c r="NTC287" s="116"/>
      <c r="NTD287" s="116"/>
      <c r="NTE287" s="116"/>
      <c r="NTF287" s="116"/>
      <c r="NTG287" s="116"/>
      <c r="NTH287" s="116"/>
      <c r="NTI287" s="116" t="s">
        <v>74</v>
      </c>
      <c r="NTJ287" s="116"/>
      <c r="NTK287" s="116"/>
      <c r="NTL287" s="116"/>
      <c r="NTM287" s="116"/>
      <c r="NTN287" s="116"/>
      <c r="NTO287" s="116"/>
      <c r="NTP287" s="116"/>
      <c r="NTQ287" s="116" t="s">
        <v>74</v>
      </c>
      <c r="NTR287" s="116"/>
      <c r="NTS287" s="116"/>
      <c r="NTT287" s="116"/>
      <c r="NTU287" s="116"/>
      <c r="NTV287" s="116"/>
      <c r="NTW287" s="116"/>
      <c r="NTX287" s="116"/>
      <c r="NTY287" s="116" t="s">
        <v>74</v>
      </c>
      <c r="NTZ287" s="116"/>
      <c r="NUA287" s="116"/>
      <c r="NUB287" s="116"/>
      <c r="NUC287" s="116"/>
      <c r="NUD287" s="116"/>
      <c r="NUE287" s="116"/>
      <c r="NUF287" s="116"/>
      <c r="NUG287" s="116" t="s">
        <v>74</v>
      </c>
      <c r="NUH287" s="116"/>
      <c r="NUI287" s="116"/>
      <c r="NUJ287" s="116"/>
      <c r="NUK287" s="116"/>
      <c r="NUL287" s="116"/>
      <c r="NUM287" s="116"/>
      <c r="NUN287" s="116"/>
      <c r="NUO287" s="116" t="s">
        <v>74</v>
      </c>
      <c r="NUP287" s="116"/>
      <c r="NUQ287" s="116"/>
      <c r="NUR287" s="116"/>
      <c r="NUS287" s="116"/>
      <c r="NUT287" s="116"/>
      <c r="NUU287" s="116"/>
      <c r="NUV287" s="116"/>
      <c r="NUW287" s="116" t="s">
        <v>74</v>
      </c>
      <c r="NUX287" s="116"/>
      <c r="NUY287" s="116"/>
      <c r="NUZ287" s="116"/>
      <c r="NVA287" s="116"/>
      <c r="NVB287" s="116"/>
      <c r="NVC287" s="116"/>
      <c r="NVD287" s="116"/>
      <c r="NVE287" s="116" t="s">
        <v>74</v>
      </c>
      <c r="NVF287" s="116"/>
      <c r="NVG287" s="116"/>
      <c r="NVH287" s="116"/>
      <c r="NVI287" s="116"/>
      <c r="NVJ287" s="116"/>
      <c r="NVK287" s="116"/>
      <c r="NVL287" s="116"/>
      <c r="NVM287" s="116" t="s">
        <v>74</v>
      </c>
      <c r="NVN287" s="116"/>
      <c r="NVO287" s="116"/>
      <c r="NVP287" s="116"/>
      <c r="NVQ287" s="116"/>
      <c r="NVR287" s="116"/>
      <c r="NVS287" s="116"/>
      <c r="NVT287" s="116"/>
      <c r="NVU287" s="116" t="s">
        <v>74</v>
      </c>
      <c r="NVV287" s="116"/>
      <c r="NVW287" s="116"/>
      <c r="NVX287" s="116"/>
      <c r="NVY287" s="116"/>
      <c r="NVZ287" s="116"/>
      <c r="NWA287" s="116"/>
      <c r="NWB287" s="116"/>
      <c r="NWC287" s="116" t="s">
        <v>74</v>
      </c>
      <c r="NWD287" s="116"/>
      <c r="NWE287" s="116"/>
      <c r="NWF287" s="116"/>
      <c r="NWG287" s="116"/>
      <c r="NWH287" s="116"/>
      <c r="NWI287" s="116"/>
      <c r="NWJ287" s="116"/>
      <c r="NWK287" s="116" t="s">
        <v>74</v>
      </c>
      <c r="NWL287" s="116"/>
      <c r="NWM287" s="116"/>
      <c r="NWN287" s="116"/>
      <c r="NWO287" s="116"/>
      <c r="NWP287" s="116"/>
      <c r="NWQ287" s="116"/>
      <c r="NWR287" s="116"/>
      <c r="NWS287" s="116" t="s">
        <v>74</v>
      </c>
      <c r="NWT287" s="116"/>
      <c r="NWU287" s="116"/>
      <c r="NWV287" s="116"/>
      <c r="NWW287" s="116"/>
      <c r="NWX287" s="116"/>
      <c r="NWY287" s="116"/>
      <c r="NWZ287" s="116"/>
      <c r="NXA287" s="116" t="s">
        <v>74</v>
      </c>
      <c r="NXB287" s="116"/>
      <c r="NXC287" s="116"/>
      <c r="NXD287" s="116"/>
      <c r="NXE287" s="116"/>
      <c r="NXF287" s="116"/>
      <c r="NXG287" s="116"/>
      <c r="NXH287" s="116"/>
      <c r="NXI287" s="116" t="s">
        <v>74</v>
      </c>
      <c r="NXJ287" s="116"/>
      <c r="NXK287" s="116"/>
      <c r="NXL287" s="116"/>
      <c r="NXM287" s="116"/>
      <c r="NXN287" s="116"/>
      <c r="NXO287" s="116"/>
      <c r="NXP287" s="116"/>
      <c r="NXQ287" s="116" t="s">
        <v>74</v>
      </c>
      <c r="NXR287" s="116"/>
      <c r="NXS287" s="116"/>
      <c r="NXT287" s="116"/>
      <c r="NXU287" s="116"/>
      <c r="NXV287" s="116"/>
      <c r="NXW287" s="116"/>
      <c r="NXX287" s="116"/>
      <c r="NXY287" s="116" t="s">
        <v>74</v>
      </c>
      <c r="NXZ287" s="116"/>
      <c r="NYA287" s="116"/>
      <c r="NYB287" s="116"/>
      <c r="NYC287" s="116"/>
      <c r="NYD287" s="116"/>
      <c r="NYE287" s="116"/>
      <c r="NYF287" s="116"/>
      <c r="NYG287" s="116" t="s">
        <v>74</v>
      </c>
      <c r="NYH287" s="116"/>
      <c r="NYI287" s="116"/>
      <c r="NYJ287" s="116"/>
      <c r="NYK287" s="116"/>
      <c r="NYL287" s="116"/>
      <c r="NYM287" s="116"/>
      <c r="NYN287" s="116"/>
      <c r="NYO287" s="116" t="s">
        <v>74</v>
      </c>
      <c r="NYP287" s="116"/>
      <c r="NYQ287" s="116"/>
      <c r="NYR287" s="116"/>
      <c r="NYS287" s="116"/>
      <c r="NYT287" s="116"/>
      <c r="NYU287" s="116"/>
      <c r="NYV287" s="116"/>
      <c r="NYW287" s="116" t="s">
        <v>74</v>
      </c>
      <c r="NYX287" s="116"/>
      <c r="NYY287" s="116"/>
      <c r="NYZ287" s="116"/>
      <c r="NZA287" s="116"/>
      <c r="NZB287" s="116"/>
      <c r="NZC287" s="116"/>
      <c r="NZD287" s="116"/>
      <c r="NZE287" s="116" t="s">
        <v>74</v>
      </c>
      <c r="NZF287" s="116"/>
      <c r="NZG287" s="116"/>
      <c r="NZH287" s="116"/>
      <c r="NZI287" s="116"/>
      <c r="NZJ287" s="116"/>
      <c r="NZK287" s="116"/>
      <c r="NZL287" s="116"/>
      <c r="NZM287" s="116" t="s">
        <v>74</v>
      </c>
      <c r="NZN287" s="116"/>
      <c r="NZO287" s="116"/>
      <c r="NZP287" s="116"/>
      <c r="NZQ287" s="116"/>
      <c r="NZR287" s="116"/>
      <c r="NZS287" s="116"/>
      <c r="NZT287" s="116"/>
      <c r="NZU287" s="116" t="s">
        <v>74</v>
      </c>
      <c r="NZV287" s="116"/>
      <c r="NZW287" s="116"/>
      <c r="NZX287" s="116"/>
      <c r="NZY287" s="116"/>
      <c r="NZZ287" s="116"/>
      <c r="OAA287" s="116"/>
      <c r="OAB287" s="116"/>
      <c r="OAC287" s="116" t="s">
        <v>74</v>
      </c>
      <c r="OAD287" s="116"/>
      <c r="OAE287" s="116"/>
      <c r="OAF287" s="116"/>
      <c r="OAG287" s="116"/>
      <c r="OAH287" s="116"/>
      <c r="OAI287" s="116"/>
      <c r="OAJ287" s="116"/>
      <c r="OAK287" s="116" t="s">
        <v>74</v>
      </c>
      <c r="OAL287" s="116"/>
      <c r="OAM287" s="116"/>
      <c r="OAN287" s="116"/>
      <c r="OAO287" s="116"/>
      <c r="OAP287" s="116"/>
      <c r="OAQ287" s="116"/>
      <c r="OAR287" s="116"/>
      <c r="OAS287" s="116" t="s">
        <v>74</v>
      </c>
      <c r="OAT287" s="116"/>
      <c r="OAU287" s="116"/>
      <c r="OAV287" s="116"/>
      <c r="OAW287" s="116"/>
      <c r="OAX287" s="116"/>
      <c r="OAY287" s="116"/>
      <c r="OAZ287" s="116"/>
      <c r="OBA287" s="116" t="s">
        <v>74</v>
      </c>
      <c r="OBB287" s="116"/>
      <c r="OBC287" s="116"/>
      <c r="OBD287" s="116"/>
      <c r="OBE287" s="116"/>
      <c r="OBF287" s="116"/>
      <c r="OBG287" s="116"/>
      <c r="OBH287" s="116"/>
      <c r="OBI287" s="116" t="s">
        <v>74</v>
      </c>
      <c r="OBJ287" s="116"/>
      <c r="OBK287" s="116"/>
      <c r="OBL287" s="116"/>
      <c r="OBM287" s="116"/>
      <c r="OBN287" s="116"/>
      <c r="OBO287" s="116"/>
      <c r="OBP287" s="116"/>
      <c r="OBQ287" s="116" t="s">
        <v>74</v>
      </c>
      <c r="OBR287" s="116"/>
      <c r="OBS287" s="116"/>
      <c r="OBT287" s="116"/>
      <c r="OBU287" s="116"/>
      <c r="OBV287" s="116"/>
      <c r="OBW287" s="116"/>
      <c r="OBX287" s="116"/>
      <c r="OBY287" s="116" t="s">
        <v>74</v>
      </c>
      <c r="OBZ287" s="116"/>
      <c r="OCA287" s="116"/>
      <c r="OCB287" s="116"/>
      <c r="OCC287" s="116"/>
      <c r="OCD287" s="116"/>
      <c r="OCE287" s="116"/>
      <c r="OCF287" s="116"/>
      <c r="OCG287" s="116" t="s">
        <v>74</v>
      </c>
      <c r="OCH287" s="116"/>
      <c r="OCI287" s="116"/>
      <c r="OCJ287" s="116"/>
      <c r="OCK287" s="116"/>
      <c r="OCL287" s="116"/>
      <c r="OCM287" s="116"/>
      <c r="OCN287" s="116"/>
      <c r="OCO287" s="116" t="s">
        <v>74</v>
      </c>
      <c r="OCP287" s="116"/>
      <c r="OCQ287" s="116"/>
      <c r="OCR287" s="116"/>
      <c r="OCS287" s="116"/>
      <c r="OCT287" s="116"/>
      <c r="OCU287" s="116"/>
      <c r="OCV287" s="116"/>
      <c r="OCW287" s="116" t="s">
        <v>74</v>
      </c>
      <c r="OCX287" s="116"/>
      <c r="OCY287" s="116"/>
      <c r="OCZ287" s="116"/>
      <c r="ODA287" s="116"/>
      <c r="ODB287" s="116"/>
      <c r="ODC287" s="116"/>
      <c r="ODD287" s="116"/>
      <c r="ODE287" s="116" t="s">
        <v>74</v>
      </c>
      <c r="ODF287" s="116"/>
      <c r="ODG287" s="116"/>
      <c r="ODH287" s="116"/>
      <c r="ODI287" s="116"/>
      <c r="ODJ287" s="116"/>
      <c r="ODK287" s="116"/>
      <c r="ODL287" s="116"/>
      <c r="ODM287" s="116" t="s">
        <v>74</v>
      </c>
      <c r="ODN287" s="116"/>
      <c r="ODO287" s="116"/>
      <c r="ODP287" s="116"/>
      <c r="ODQ287" s="116"/>
      <c r="ODR287" s="116"/>
      <c r="ODS287" s="116"/>
      <c r="ODT287" s="116"/>
      <c r="ODU287" s="116" t="s">
        <v>74</v>
      </c>
      <c r="ODV287" s="116"/>
      <c r="ODW287" s="116"/>
      <c r="ODX287" s="116"/>
      <c r="ODY287" s="116"/>
      <c r="ODZ287" s="116"/>
      <c r="OEA287" s="116"/>
      <c r="OEB287" s="116"/>
      <c r="OEC287" s="116" t="s">
        <v>74</v>
      </c>
      <c r="OED287" s="116"/>
      <c r="OEE287" s="116"/>
      <c r="OEF287" s="116"/>
      <c r="OEG287" s="116"/>
      <c r="OEH287" s="116"/>
      <c r="OEI287" s="116"/>
      <c r="OEJ287" s="116"/>
      <c r="OEK287" s="116" t="s">
        <v>74</v>
      </c>
      <c r="OEL287" s="116"/>
      <c r="OEM287" s="116"/>
      <c r="OEN287" s="116"/>
      <c r="OEO287" s="116"/>
      <c r="OEP287" s="116"/>
      <c r="OEQ287" s="116"/>
      <c r="OER287" s="116"/>
      <c r="OES287" s="116" t="s">
        <v>74</v>
      </c>
      <c r="OET287" s="116"/>
      <c r="OEU287" s="116"/>
      <c r="OEV287" s="116"/>
      <c r="OEW287" s="116"/>
      <c r="OEX287" s="116"/>
      <c r="OEY287" s="116"/>
      <c r="OEZ287" s="116"/>
      <c r="OFA287" s="116" t="s">
        <v>74</v>
      </c>
      <c r="OFB287" s="116"/>
      <c r="OFC287" s="116"/>
      <c r="OFD287" s="116"/>
      <c r="OFE287" s="116"/>
      <c r="OFF287" s="116"/>
      <c r="OFG287" s="116"/>
      <c r="OFH287" s="116"/>
      <c r="OFI287" s="116" t="s">
        <v>74</v>
      </c>
      <c r="OFJ287" s="116"/>
      <c r="OFK287" s="116"/>
      <c r="OFL287" s="116"/>
      <c r="OFM287" s="116"/>
      <c r="OFN287" s="116"/>
      <c r="OFO287" s="116"/>
      <c r="OFP287" s="116"/>
      <c r="OFQ287" s="116" t="s">
        <v>74</v>
      </c>
      <c r="OFR287" s="116"/>
      <c r="OFS287" s="116"/>
      <c r="OFT287" s="116"/>
      <c r="OFU287" s="116"/>
      <c r="OFV287" s="116"/>
      <c r="OFW287" s="116"/>
      <c r="OFX287" s="116"/>
      <c r="OFY287" s="116" t="s">
        <v>74</v>
      </c>
      <c r="OFZ287" s="116"/>
      <c r="OGA287" s="116"/>
      <c r="OGB287" s="116"/>
      <c r="OGC287" s="116"/>
      <c r="OGD287" s="116"/>
      <c r="OGE287" s="116"/>
      <c r="OGF287" s="116"/>
      <c r="OGG287" s="116" t="s">
        <v>74</v>
      </c>
      <c r="OGH287" s="116"/>
      <c r="OGI287" s="116"/>
      <c r="OGJ287" s="116"/>
      <c r="OGK287" s="116"/>
      <c r="OGL287" s="116"/>
      <c r="OGM287" s="116"/>
      <c r="OGN287" s="116"/>
      <c r="OGO287" s="116" t="s">
        <v>74</v>
      </c>
      <c r="OGP287" s="116"/>
      <c r="OGQ287" s="116"/>
      <c r="OGR287" s="116"/>
      <c r="OGS287" s="116"/>
      <c r="OGT287" s="116"/>
      <c r="OGU287" s="116"/>
      <c r="OGV287" s="116"/>
      <c r="OGW287" s="116" t="s">
        <v>74</v>
      </c>
      <c r="OGX287" s="116"/>
      <c r="OGY287" s="116"/>
      <c r="OGZ287" s="116"/>
      <c r="OHA287" s="116"/>
      <c r="OHB287" s="116"/>
      <c r="OHC287" s="116"/>
      <c r="OHD287" s="116"/>
      <c r="OHE287" s="116" t="s">
        <v>74</v>
      </c>
      <c r="OHF287" s="116"/>
      <c r="OHG287" s="116"/>
      <c r="OHH287" s="116"/>
      <c r="OHI287" s="116"/>
      <c r="OHJ287" s="116"/>
      <c r="OHK287" s="116"/>
      <c r="OHL287" s="116"/>
      <c r="OHM287" s="116" t="s">
        <v>74</v>
      </c>
      <c r="OHN287" s="116"/>
      <c r="OHO287" s="116"/>
      <c r="OHP287" s="116"/>
      <c r="OHQ287" s="116"/>
      <c r="OHR287" s="116"/>
      <c r="OHS287" s="116"/>
      <c r="OHT287" s="116"/>
      <c r="OHU287" s="116" t="s">
        <v>74</v>
      </c>
      <c r="OHV287" s="116"/>
      <c r="OHW287" s="116"/>
      <c r="OHX287" s="116"/>
      <c r="OHY287" s="116"/>
      <c r="OHZ287" s="116"/>
      <c r="OIA287" s="116"/>
      <c r="OIB287" s="116"/>
      <c r="OIC287" s="116" t="s">
        <v>74</v>
      </c>
      <c r="OID287" s="116"/>
      <c r="OIE287" s="116"/>
      <c r="OIF287" s="116"/>
      <c r="OIG287" s="116"/>
      <c r="OIH287" s="116"/>
      <c r="OII287" s="116"/>
      <c r="OIJ287" s="116"/>
      <c r="OIK287" s="116" t="s">
        <v>74</v>
      </c>
      <c r="OIL287" s="116"/>
      <c r="OIM287" s="116"/>
      <c r="OIN287" s="116"/>
      <c r="OIO287" s="116"/>
      <c r="OIP287" s="116"/>
      <c r="OIQ287" s="116"/>
      <c r="OIR287" s="116"/>
      <c r="OIS287" s="116" t="s">
        <v>74</v>
      </c>
      <c r="OIT287" s="116"/>
      <c r="OIU287" s="116"/>
      <c r="OIV287" s="116"/>
      <c r="OIW287" s="116"/>
      <c r="OIX287" s="116"/>
      <c r="OIY287" s="116"/>
      <c r="OIZ287" s="116"/>
      <c r="OJA287" s="116" t="s">
        <v>74</v>
      </c>
      <c r="OJB287" s="116"/>
      <c r="OJC287" s="116"/>
      <c r="OJD287" s="116"/>
      <c r="OJE287" s="116"/>
      <c r="OJF287" s="116"/>
      <c r="OJG287" s="116"/>
      <c r="OJH287" s="116"/>
      <c r="OJI287" s="116" t="s">
        <v>74</v>
      </c>
      <c r="OJJ287" s="116"/>
      <c r="OJK287" s="116"/>
      <c r="OJL287" s="116"/>
      <c r="OJM287" s="116"/>
      <c r="OJN287" s="116"/>
      <c r="OJO287" s="116"/>
      <c r="OJP287" s="116"/>
      <c r="OJQ287" s="116" t="s">
        <v>74</v>
      </c>
      <c r="OJR287" s="116"/>
      <c r="OJS287" s="116"/>
      <c r="OJT287" s="116"/>
      <c r="OJU287" s="116"/>
      <c r="OJV287" s="116"/>
      <c r="OJW287" s="116"/>
      <c r="OJX287" s="116"/>
      <c r="OJY287" s="116" t="s">
        <v>74</v>
      </c>
      <c r="OJZ287" s="116"/>
      <c r="OKA287" s="116"/>
      <c r="OKB287" s="116"/>
      <c r="OKC287" s="116"/>
      <c r="OKD287" s="116"/>
      <c r="OKE287" s="116"/>
      <c r="OKF287" s="116"/>
      <c r="OKG287" s="116" t="s">
        <v>74</v>
      </c>
      <c r="OKH287" s="116"/>
      <c r="OKI287" s="116"/>
      <c r="OKJ287" s="116"/>
      <c r="OKK287" s="116"/>
      <c r="OKL287" s="116"/>
      <c r="OKM287" s="116"/>
      <c r="OKN287" s="116"/>
      <c r="OKO287" s="116" t="s">
        <v>74</v>
      </c>
      <c r="OKP287" s="116"/>
      <c r="OKQ287" s="116"/>
      <c r="OKR287" s="116"/>
      <c r="OKS287" s="116"/>
      <c r="OKT287" s="116"/>
      <c r="OKU287" s="116"/>
      <c r="OKV287" s="116"/>
      <c r="OKW287" s="116" t="s">
        <v>74</v>
      </c>
      <c r="OKX287" s="116"/>
      <c r="OKY287" s="116"/>
      <c r="OKZ287" s="116"/>
      <c r="OLA287" s="116"/>
      <c r="OLB287" s="116"/>
      <c r="OLC287" s="116"/>
      <c r="OLD287" s="116"/>
      <c r="OLE287" s="116" t="s">
        <v>74</v>
      </c>
      <c r="OLF287" s="116"/>
      <c r="OLG287" s="116"/>
      <c r="OLH287" s="116"/>
      <c r="OLI287" s="116"/>
      <c r="OLJ287" s="116"/>
      <c r="OLK287" s="116"/>
      <c r="OLL287" s="116"/>
      <c r="OLM287" s="116" t="s">
        <v>74</v>
      </c>
      <c r="OLN287" s="116"/>
      <c r="OLO287" s="116"/>
      <c r="OLP287" s="116"/>
      <c r="OLQ287" s="116"/>
      <c r="OLR287" s="116"/>
      <c r="OLS287" s="116"/>
      <c r="OLT287" s="116"/>
      <c r="OLU287" s="116" t="s">
        <v>74</v>
      </c>
      <c r="OLV287" s="116"/>
      <c r="OLW287" s="116"/>
      <c r="OLX287" s="116"/>
      <c r="OLY287" s="116"/>
      <c r="OLZ287" s="116"/>
      <c r="OMA287" s="116"/>
      <c r="OMB287" s="116"/>
      <c r="OMC287" s="116" t="s">
        <v>74</v>
      </c>
      <c r="OMD287" s="116"/>
      <c r="OME287" s="116"/>
      <c r="OMF287" s="116"/>
      <c r="OMG287" s="116"/>
      <c r="OMH287" s="116"/>
      <c r="OMI287" s="116"/>
      <c r="OMJ287" s="116"/>
      <c r="OMK287" s="116" t="s">
        <v>74</v>
      </c>
      <c r="OML287" s="116"/>
      <c r="OMM287" s="116"/>
      <c r="OMN287" s="116"/>
      <c r="OMO287" s="116"/>
      <c r="OMP287" s="116"/>
      <c r="OMQ287" s="116"/>
      <c r="OMR287" s="116"/>
      <c r="OMS287" s="116" t="s">
        <v>74</v>
      </c>
      <c r="OMT287" s="116"/>
      <c r="OMU287" s="116"/>
      <c r="OMV287" s="116"/>
      <c r="OMW287" s="116"/>
      <c r="OMX287" s="116"/>
      <c r="OMY287" s="116"/>
      <c r="OMZ287" s="116"/>
      <c r="ONA287" s="116" t="s">
        <v>74</v>
      </c>
      <c r="ONB287" s="116"/>
      <c r="ONC287" s="116"/>
      <c r="OND287" s="116"/>
      <c r="ONE287" s="116"/>
      <c r="ONF287" s="116"/>
      <c r="ONG287" s="116"/>
      <c r="ONH287" s="116"/>
      <c r="ONI287" s="116" t="s">
        <v>74</v>
      </c>
      <c r="ONJ287" s="116"/>
      <c r="ONK287" s="116"/>
      <c r="ONL287" s="116"/>
      <c r="ONM287" s="116"/>
      <c r="ONN287" s="116"/>
      <c r="ONO287" s="116"/>
      <c r="ONP287" s="116"/>
      <c r="ONQ287" s="116" t="s">
        <v>74</v>
      </c>
      <c r="ONR287" s="116"/>
      <c r="ONS287" s="116"/>
      <c r="ONT287" s="116"/>
      <c r="ONU287" s="116"/>
      <c r="ONV287" s="116"/>
      <c r="ONW287" s="116"/>
      <c r="ONX287" s="116"/>
      <c r="ONY287" s="116" t="s">
        <v>74</v>
      </c>
      <c r="ONZ287" s="116"/>
      <c r="OOA287" s="116"/>
      <c r="OOB287" s="116"/>
      <c r="OOC287" s="116"/>
      <c r="OOD287" s="116"/>
      <c r="OOE287" s="116"/>
      <c r="OOF287" s="116"/>
      <c r="OOG287" s="116" t="s">
        <v>74</v>
      </c>
      <c r="OOH287" s="116"/>
      <c r="OOI287" s="116"/>
      <c r="OOJ287" s="116"/>
      <c r="OOK287" s="116"/>
      <c r="OOL287" s="116"/>
      <c r="OOM287" s="116"/>
      <c r="OON287" s="116"/>
      <c r="OOO287" s="116" t="s">
        <v>74</v>
      </c>
      <c r="OOP287" s="116"/>
      <c r="OOQ287" s="116"/>
      <c r="OOR287" s="116"/>
      <c r="OOS287" s="116"/>
      <c r="OOT287" s="116"/>
      <c r="OOU287" s="116"/>
      <c r="OOV287" s="116"/>
      <c r="OOW287" s="116" t="s">
        <v>74</v>
      </c>
      <c r="OOX287" s="116"/>
      <c r="OOY287" s="116"/>
      <c r="OOZ287" s="116"/>
      <c r="OPA287" s="116"/>
      <c r="OPB287" s="116"/>
      <c r="OPC287" s="116"/>
      <c r="OPD287" s="116"/>
      <c r="OPE287" s="116" t="s">
        <v>74</v>
      </c>
      <c r="OPF287" s="116"/>
      <c r="OPG287" s="116"/>
      <c r="OPH287" s="116"/>
      <c r="OPI287" s="116"/>
      <c r="OPJ287" s="116"/>
      <c r="OPK287" s="116"/>
      <c r="OPL287" s="116"/>
      <c r="OPM287" s="116" t="s">
        <v>74</v>
      </c>
      <c r="OPN287" s="116"/>
      <c r="OPO287" s="116"/>
      <c r="OPP287" s="116"/>
      <c r="OPQ287" s="116"/>
      <c r="OPR287" s="116"/>
      <c r="OPS287" s="116"/>
      <c r="OPT287" s="116"/>
      <c r="OPU287" s="116" t="s">
        <v>74</v>
      </c>
      <c r="OPV287" s="116"/>
      <c r="OPW287" s="116"/>
      <c r="OPX287" s="116"/>
      <c r="OPY287" s="116"/>
      <c r="OPZ287" s="116"/>
      <c r="OQA287" s="116"/>
      <c r="OQB287" s="116"/>
      <c r="OQC287" s="116" t="s">
        <v>74</v>
      </c>
      <c r="OQD287" s="116"/>
      <c r="OQE287" s="116"/>
      <c r="OQF287" s="116"/>
      <c r="OQG287" s="116"/>
      <c r="OQH287" s="116"/>
      <c r="OQI287" s="116"/>
      <c r="OQJ287" s="116"/>
      <c r="OQK287" s="116" t="s">
        <v>74</v>
      </c>
      <c r="OQL287" s="116"/>
      <c r="OQM287" s="116"/>
      <c r="OQN287" s="116"/>
      <c r="OQO287" s="116"/>
      <c r="OQP287" s="116"/>
      <c r="OQQ287" s="116"/>
      <c r="OQR287" s="116"/>
      <c r="OQS287" s="116" t="s">
        <v>74</v>
      </c>
      <c r="OQT287" s="116"/>
      <c r="OQU287" s="116"/>
      <c r="OQV287" s="116"/>
      <c r="OQW287" s="116"/>
      <c r="OQX287" s="116"/>
      <c r="OQY287" s="116"/>
      <c r="OQZ287" s="116"/>
      <c r="ORA287" s="116" t="s">
        <v>74</v>
      </c>
      <c r="ORB287" s="116"/>
      <c r="ORC287" s="116"/>
      <c r="ORD287" s="116"/>
      <c r="ORE287" s="116"/>
      <c r="ORF287" s="116"/>
      <c r="ORG287" s="116"/>
      <c r="ORH287" s="116"/>
      <c r="ORI287" s="116" t="s">
        <v>74</v>
      </c>
      <c r="ORJ287" s="116"/>
      <c r="ORK287" s="116"/>
      <c r="ORL287" s="116"/>
      <c r="ORM287" s="116"/>
      <c r="ORN287" s="116"/>
      <c r="ORO287" s="116"/>
      <c r="ORP287" s="116"/>
      <c r="ORQ287" s="116" t="s">
        <v>74</v>
      </c>
      <c r="ORR287" s="116"/>
      <c r="ORS287" s="116"/>
      <c r="ORT287" s="116"/>
      <c r="ORU287" s="116"/>
      <c r="ORV287" s="116"/>
      <c r="ORW287" s="116"/>
      <c r="ORX287" s="116"/>
      <c r="ORY287" s="116" t="s">
        <v>74</v>
      </c>
      <c r="ORZ287" s="116"/>
      <c r="OSA287" s="116"/>
      <c r="OSB287" s="116"/>
      <c r="OSC287" s="116"/>
      <c r="OSD287" s="116"/>
      <c r="OSE287" s="116"/>
      <c r="OSF287" s="116"/>
      <c r="OSG287" s="116" t="s">
        <v>74</v>
      </c>
      <c r="OSH287" s="116"/>
      <c r="OSI287" s="116"/>
      <c r="OSJ287" s="116"/>
      <c r="OSK287" s="116"/>
      <c r="OSL287" s="116"/>
      <c r="OSM287" s="116"/>
      <c r="OSN287" s="116"/>
      <c r="OSO287" s="116" t="s">
        <v>74</v>
      </c>
      <c r="OSP287" s="116"/>
      <c r="OSQ287" s="116"/>
      <c r="OSR287" s="116"/>
      <c r="OSS287" s="116"/>
      <c r="OST287" s="116"/>
      <c r="OSU287" s="116"/>
      <c r="OSV287" s="116"/>
      <c r="OSW287" s="116" t="s">
        <v>74</v>
      </c>
      <c r="OSX287" s="116"/>
      <c r="OSY287" s="116"/>
      <c r="OSZ287" s="116"/>
      <c r="OTA287" s="116"/>
      <c r="OTB287" s="116"/>
      <c r="OTC287" s="116"/>
      <c r="OTD287" s="116"/>
      <c r="OTE287" s="116" t="s">
        <v>74</v>
      </c>
      <c r="OTF287" s="116"/>
      <c r="OTG287" s="116"/>
      <c r="OTH287" s="116"/>
      <c r="OTI287" s="116"/>
      <c r="OTJ287" s="116"/>
      <c r="OTK287" s="116"/>
      <c r="OTL287" s="116"/>
      <c r="OTM287" s="116" t="s">
        <v>74</v>
      </c>
      <c r="OTN287" s="116"/>
      <c r="OTO287" s="116"/>
      <c r="OTP287" s="116"/>
      <c r="OTQ287" s="116"/>
      <c r="OTR287" s="116"/>
      <c r="OTS287" s="116"/>
      <c r="OTT287" s="116"/>
      <c r="OTU287" s="116" t="s">
        <v>74</v>
      </c>
      <c r="OTV287" s="116"/>
      <c r="OTW287" s="116"/>
      <c r="OTX287" s="116"/>
      <c r="OTY287" s="116"/>
      <c r="OTZ287" s="116"/>
      <c r="OUA287" s="116"/>
      <c r="OUB287" s="116"/>
      <c r="OUC287" s="116" t="s">
        <v>74</v>
      </c>
      <c r="OUD287" s="116"/>
      <c r="OUE287" s="116"/>
      <c r="OUF287" s="116"/>
      <c r="OUG287" s="116"/>
      <c r="OUH287" s="116"/>
      <c r="OUI287" s="116"/>
      <c r="OUJ287" s="116"/>
      <c r="OUK287" s="116" t="s">
        <v>74</v>
      </c>
      <c r="OUL287" s="116"/>
      <c r="OUM287" s="116"/>
      <c r="OUN287" s="116"/>
      <c r="OUO287" s="116"/>
      <c r="OUP287" s="116"/>
      <c r="OUQ287" s="116"/>
      <c r="OUR287" s="116"/>
      <c r="OUS287" s="116" t="s">
        <v>74</v>
      </c>
      <c r="OUT287" s="116"/>
      <c r="OUU287" s="116"/>
      <c r="OUV287" s="116"/>
      <c r="OUW287" s="116"/>
      <c r="OUX287" s="116"/>
      <c r="OUY287" s="116"/>
      <c r="OUZ287" s="116"/>
      <c r="OVA287" s="116" t="s">
        <v>74</v>
      </c>
      <c r="OVB287" s="116"/>
      <c r="OVC287" s="116"/>
      <c r="OVD287" s="116"/>
      <c r="OVE287" s="116"/>
      <c r="OVF287" s="116"/>
      <c r="OVG287" s="116"/>
      <c r="OVH287" s="116"/>
      <c r="OVI287" s="116" t="s">
        <v>74</v>
      </c>
      <c r="OVJ287" s="116"/>
      <c r="OVK287" s="116"/>
      <c r="OVL287" s="116"/>
      <c r="OVM287" s="116"/>
      <c r="OVN287" s="116"/>
      <c r="OVO287" s="116"/>
      <c r="OVP287" s="116"/>
      <c r="OVQ287" s="116" t="s">
        <v>74</v>
      </c>
      <c r="OVR287" s="116"/>
      <c r="OVS287" s="116"/>
      <c r="OVT287" s="116"/>
      <c r="OVU287" s="116"/>
      <c r="OVV287" s="116"/>
      <c r="OVW287" s="116"/>
      <c r="OVX287" s="116"/>
      <c r="OVY287" s="116" t="s">
        <v>74</v>
      </c>
      <c r="OVZ287" s="116"/>
      <c r="OWA287" s="116"/>
      <c r="OWB287" s="116"/>
      <c r="OWC287" s="116"/>
      <c r="OWD287" s="116"/>
      <c r="OWE287" s="116"/>
      <c r="OWF287" s="116"/>
      <c r="OWG287" s="116" t="s">
        <v>74</v>
      </c>
      <c r="OWH287" s="116"/>
      <c r="OWI287" s="116"/>
      <c r="OWJ287" s="116"/>
      <c r="OWK287" s="116"/>
      <c r="OWL287" s="116"/>
      <c r="OWM287" s="116"/>
      <c r="OWN287" s="116"/>
      <c r="OWO287" s="116" t="s">
        <v>74</v>
      </c>
      <c r="OWP287" s="116"/>
      <c r="OWQ287" s="116"/>
      <c r="OWR287" s="116"/>
      <c r="OWS287" s="116"/>
      <c r="OWT287" s="116"/>
      <c r="OWU287" s="116"/>
      <c r="OWV287" s="116"/>
      <c r="OWW287" s="116" t="s">
        <v>74</v>
      </c>
      <c r="OWX287" s="116"/>
      <c r="OWY287" s="116"/>
      <c r="OWZ287" s="116"/>
      <c r="OXA287" s="116"/>
      <c r="OXB287" s="116"/>
      <c r="OXC287" s="116"/>
      <c r="OXD287" s="116"/>
      <c r="OXE287" s="116" t="s">
        <v>74</v>
      </c>
      <c r="OXF287" s="116"/>
      <c r="OXG287" s="116"/>
      <c r="OXH287" s="116"/>
      <c r="OXI287" s="116"/>
      <c r="OXJ287" s="116"/>
      <c r="OXK287" s="116"/>
      <c r="OXL287" s="116"/>
      <c r="OXM287" s="116" t="s">
        <v>74</v>
      </c>
      <c r="OXN287" s="116"/>
      <c r="OXO287" s="116"/>
      <c r="OXP287" s="116"/>
      <c r="OXQ287" s="116"/>
      <c r="OXR287" s="116"/>
      <c r="OXS287" s="116"/>
      <c r="OXT287" s="116"/>
      <c r="OXU287" s="116" t="s">
        <v>74</v>
      </c>
      <c r="OXV287" s="116"/>
      <c r="OXW287" s="116"/>
      <c r="OXX287" s="116"/>
      <c r="OXY287" s="116"/>
      <c r="OXZ287" s="116"/>
      <c r="OYA287" s="116"/>
      <c r="OYB287" s="116"/>
      <c r="OYC287" s="116" t="s">
        <v>74</v>
      </c>
      <c r="OYD287" s="116"/>
      <c r="OYE287" s="116"/>
      <c r="OYF287" s="116"/>
      <c r="OYG287" s="116"/>
      <c r="OYH287" s="116"/>
      <c r="OYI287" s="116"/>
      <c r="OYJ287" s="116"/>
      <c r="OYK287" s="116" t="s">
        <v>74</v>
      </c>
      <c r="OYL287" s="116"/>
      <c r="OYM287" s="116"/>
      <c r="OYN287" s="116"/>
      <c r="OYO287" s="116"/>
      <c r="OYP287" s="116"/>
      <c r="OYQ287" s="116"/>
      <c r="OYR287" s="116"/>
      <c r="OYS287" s="116" t="s">
        <v>74</v>
      </c>
      <c r="OYT287" s="116"/>
      <c r="OYU287" s="116"/>
      <c r="OYV287" s="116"/>
      <c r="OYW287" s="116"/>
      <c r="OYX287" s="116"/>
      <c r="OYY287" s="116"/>
      <c r="OYZ287" s="116"/>
      <c r="OZA287" s="116" t="s">
        <v>74</v>
      </c>
      <c r="OZB287" s="116"/>
      <c r="OZC287" s="116"/>
      <c r="OZD287" s="116"/>
      <c r="OZE287" s="116"/>
      <c r="OZF287" s="116"/>
      <c r="OZG287" s="116"/>
      <c r="OZH287" s="116"/>
      <c r="OZI287" s="116" t="s">
        <v>74</v>
      </c>
      <c r="OZJ287" s="116"/>
      <c r="OZK287" s="116"/>
      <c r="OZL287" s="116"/>
      <c r="OZM287" s="116"/>
      <c r="OZN287" s="116"/>
      <c r="OZO287" s="116"/>
      <c r="OZP287" s="116"/>
      <c r="OZQ287" s="116" t="s">
        <v>74</v>
      </c>
      <c r="OZR287" s="116"/>
      <c r="OZS287" s="116"/>
      <c r="OZT287" s="116"/>
      <c r="OZU287" s="116"/>
      <c r="OZV287" s="116"/>
      <c r="OZW287" s="116"/>
      <c r="OZX287" s="116"/>
      <c r="OZY287" s="116" t="s">
        <v>74</v>
      </c>
      <c r="OZZ287" s="116"/>
      <c r="PAA287" s="116"/>
      <c r="PAB287" s="116"/>
      <c r="PAC287" s="116"/>
      <c r="PAD287" s="116"/>
      <c r="PAE287" s="116"/>
      <c r="PAF287" s="116"/>
      <c r="PAG287" s="116" t="s">
        <v>74</v>
      </c>
      <c r="PAH287" s="116"/>
      <c r="PAI287" s="116"/>
      <c r="PAJ287" s="116"/>
      <c r="PAK287" s="116"/>
      <c r="PAL287" s="116"/>
      <c r="PAM287" s="116"/>
      <c r="PAN287" s="116"/>
      <c r="PAO287" s="116" t="s">
        <v>74</v>
      </c>
      <c r="PAP287" s="116"/>
      <c r="PAQ287" s="116"/>
      <c r="PAR287" s="116"/>
      <c r="PAS287" s="116"/>
      <c r="PAT287" s="116"/>
      <c r="PAU287" s="116"/>
      <c r="PAV287" s="116"/>
      <c r="PAW287" s="116" t="s">
        <v>74</v>
      </c>
      <c r="PAX287" s="116"/>
      <c r="PAY287" s="116"/>
      <c r="PAZ287" s="116"/>
      <c r="PBA287" s="116"/>
      <c r="PBB287" s="116"/>
      <c r="PBC287" s="116"/>
      <c r="PBD287" s="116"/>
      <c r="PBE287" s="116" t="s">
        <v>74</v>
      </c>
      <c r="PBF287" s="116"/>
      <c r="PBG287" s="116"/>
      <c r="PBH287" s="116"/>
      <c r="PBI287" s="116"/>
      <c r="PBJ287" s="116"/>
      <c r="PBK287" s="116"/>
      <c r="PBL287" s="116"/>
      <c r="PBM287" s="116" t="s">
        <v>74</v>
      </c>
      <c r="PBN287" s="116"/>
      <c r="PBO287" s="116"/>
      <c r="PBP287" s="116"/>
      <c r="PBQ287" s="116"/>
      <c r="PBR287" s="116"/>
      <c r="PBS287" s="116"/>
      <c r="PBT287" s="116"/>
      <c r="PBU287" s="116" t="s">
        <v>74</v>
      </c>
      <c r="PBV287" s="116"/>
      <c r="PBW287" s="116"/>
      <c r="PBX287" s="116"/>
      <c r="PBY287" s="116"/>
      <c r="PBZ287" s="116"/>
      <c r="PCA287" s="116"/>
      <c r="PCB287" s="116"/>
      <c r="PCC287" s="116" t="s">
        <v>74</v>
      </c>
      <c r="PCD287" s="116"/>
      <c r="PCE287" s="116"/>
      <c r="PCF287" s="116"/>
      <c r="PCG287" s="116"/>
      <c r="PCH287" s="116"/>
      <c r="PCI287" s="116"/>
      <c r="PCJ287" s="116"/>
      <c r="PCK287" s="116" t="s">
        <v>74</v>
      </c>
      <c r="PCL287" s="116"/>
      <c r="PCM287" s="116"/>
      <c r="PCN287" s="116"/>
      <c r="PCO287" s="116"/>
      <c r="PCP287" s="116"/>
      <c r="PCQ287" s="116"/>
      <c r="PCR287" s="116"/>
      <c r="PCS287" s="116" t="s">
        <v>74</v>
      </c>
      <c r="PCT287" s="116"/>
      <c r="PCU287" s="116"/>
      <c r="PCV287" s="116"/>
      <c r="PCW287" s="116"/>
      <c r="PCX287" s="116"/>
      <c r="PCY287" s="116"/>
      <c r="PCZ287" s="116"/>
      <c r="PDA287" s="116" t="s">
        <v>74</v>
      </c>
      <c r="PDB287" s="116"/>
      <c r="PDC287" s="116"/>
      <c r="PDD287" s="116"/>
      <c r="PDE287" s="116"/>
      <c r="PDF287" s="116"/>
      <c r="PDG287" s="116"/>
      <c r="PDH287" s="116"/>
      <c r="PDI287" s="116" t="s">
        <v>74</v>
      </c>
      <c r="PDJ287" s="116"/>
      <c r="PDK287" s="116"/>
      <c r="PDL287" s="116"/>
      <c r="PDM287" s="116"/>
      <c r="PDN287" s="116"/>
      <c r="PDO287" s="116"/>
      <c r="PDP287" s="116"/>
      <c r="PDQ287" s="116" t="s">
        <v>74</v>
      </c>
      <c r="PDR287" s="116"/>
      <c r="PDS287" s="116"/>
      <c r="PDT287" s="116"/>
      <c r="PDU287" s="116"/>
      <c r="PDV287" s="116"/>
      <c r="PDW287" s="116"/>
      <c r="PDX287" s="116"/>
      <c r="PDY287" s="116" t="s">
        <v>74</v>
      </c>
      <c r="PDZ287" s="116"/>
      <c r="PEA287" s="116"/>
      <c r="PEB287" s="116"/>
      <c r="PEC287" s="116"/>
      <c r="PED287" s="116"/>
      <c r="PEE287" s="116"/>
      <c r="PEF287" s="116"/>
      <c r="PEG287" s="116" t="s">
        <v>74</v>
      </c>
      <c r="PEH287" s="116"/>
      <c r="PEI287" s="116"/>
      <c r="PEJ287" s="116"/>
      <c r="PEK287" s="116"/>
      <c r="PEL287" s="116"/>
      <c r="PEM287" s="116"/>
      <c r="PEN287" s="116"/>
      <c r="PEO287" s="116" t="s">
        <v>74</v>
      </c>
      <c r="PEP287" s="116"/>
      <c r="PEQ287" s="116"/>
      <c r="PER287" s="116"/>
      <c r="PES287" s="116"/>
      <c r="PET287" s="116"/>
      <c r="PEU287" s="116"/>
      <c r="PEV287" s="116"/>
      <c r="PEW287" s="116" t="s">
        <v>74</v>
      </c>
      <c r="PEX287" s="116"/>
      <c r="PEY287" s="116"/>
      <c r="PEZ287" s="116"/>
      <c r="PFA287" s="116"/>
      <c r="PFB287" s="116"/>
      <c r="PFC287" s="116"/>
      <c r="PFD287" s="116"/>
      <c r="PFE287" s="116" t="s">
        <v>74</v>
      </c>
      <c r="PFF287" s="116"/>
      <c r="PFG287" s="116"/>
      <c r="PFH287" s="116"/>
      <c r="PFI287" s="116"/>
      <c r="PFJ287" s="116"/>
      <c r="PFK287" s="116"/>
      <c r="PFL287" s="116"/>
      <c r="PFM287" s="116" t="s">
        <v>74</v>
      </c>
      <c r="PFN287" s="116"/>
      <c r="PFO287" s="116"/>
      <c r="PFP287" s="116"/>
      <c r="PFQ287" s="116"/>
      <c r="PFR287" s="116"/>
      <c r="PFS287" s="116"/>
      <c r="PFT287" s="116"/>
      <c r="PFU287" s="116" t="s">
        <v>74</v>
      </c>
      <c r="PFV287" s="116"/>
      <c r="PFW287" s="116"/>
      <c r="PFX287" s="116"/>
      <c r="PFY287" s="116"/>
      <c r="PFZ287" s="116"/>
      <c r="PGA287" s="116"/>
      <c r="PGB287" s="116"/>
      <c r="PGC287" s="116" t="s">
        <v>74</v>
      </c>
      <c r="PGD287" s="116"/>
      <c r="PGE287" s="116"/>
      <c r="PGF287" s="116"/>
      <c r="PGG287" s="116"/>
      <c r="PGH287" s="116"/>
      <c r="PGI287" s="116"/>
      <c r="PGJ287" s="116"/>
      <c r="PGK287" s="116" t="s">
        <v>74</v>
      </c>
      <c r="PGL287" s="116"/>
      <c r="PGM287" s="116"/>
      <c r="PGN287" s="116"/>
      <c r="PGO287" s="116"/>
      <c r="PGP287" s="116"/>
      <c r="PGQ287" s="116"/>
      <c r="PGR287" s="116"/>
      <c r="PGS287" s="116" t="s">
        <v>74</v>
      </c>
      <c r="PGT287" s="116"/>
      <c r="PGU287" s="116"/>
      <c r="PGV287" s="116"/>
      <c r="PGW287" s="116"/>
      <c r="PGX287" s="116"/>
      <c r="PGY287" s="116"/>
      <c r="PGZ287" s="116"/>
      <c r="PHA287" s="116" t="s">
        <v>74</v>
      </c>
      <c r="PHB287" s="116"/>
      <c r="PHC287" s="116"/>
      <c r="PHD287" s="116"/>
      <c r="PHE287" s="116"/>
      <c r="PHF287" s="116"/>
      <c r="PHG287" s="116"/>
      <c r="PHH287" s="116"/>
      <c r="PHI287" s="116" t="s">
        <v>74</v>
      </c>
      <c r="PHJ287" s="116"/>
      <c r="PHK287" s="116"/>
      <c r="PHL287" s="116"/>
      <c r="PHM287" s="116"/>
      <c r="PHN287" s="116"/>
      <c r="PHO287" s="116"/>
      <c r="PHP287" s="116"/>
      <c r="PHQ287" s="116" t="s">
        <v>74</v>
      </c>
      <c r="PHR287" s="116"/>
      <c r="PHS287" s="116"/>
      <c r="PHT287" s="116"/>
      <c r="PHU287" s="116"/>
      <c r="PHV287" s="116"/>
      <c r="PHW287" s="116"/>
      <c r="PHX287" s="116"/>
      <c r="PHY287" s="116" t="s">
        <v>74</v>
      </c>
      <c r="PHZ287" s="116"/>
      <c r="PIA287" s="116"/>
      <c r="PIB287" s="116"/>
      <c r="PIC287" s="116"/>
      <c r="PID287" s="116"/>
      <c r="PIE287" s="116"/>
      <c r="PIF287" s="116"/>
      <c r="PIG287" s="116" t="s">
        <v>74</v>
      </c>
      <c r="PIH287" s="116"/>
      <c r="PII287" s="116"/>
      <c r="PIJ287" s="116"/>
      <c r="PIK287" s="116"/>
      <c r="PIL287" s="116"/>
      <c r="PIM287" s="116"/>
      <c r="PIN287" s="116"/>
      <c r="PIO287" s="116" t="s">
        <v>74</v>
      </c>
      <c r="PIP287" s="116"/>
      <c r="PIQ287" s="116"/>
      <c r="PIR287" s="116"/>
      <c r="PIS287" s="116"/>
      <c r="PIT287" s="116"/>
      <c r="PIU287" s="116"/>
      <c r="PIV287" s="116"/>
      <c r="PIW287" s="116" t="s">
        <v>74</v>
      </c>
      <c r="PIX287" s="116"/>
      <c r="PIY287" s="116"/>
      <c r="PIZ287" s="116"/>
      <c r="PJA287" s="116"/>
      <c r="PJB287" s="116"/>
      <c r="PJC287" s="116"/>
      <c r="PJD287" s="116"/>
      <c r="PJE287" s="116" t="s">
        <v>74</v>
      </c>
      <c r="PJF287" s="116"/>
      <c r="PJG287" s="116"/>
      <c r="PJH287" s="116"/>
      <c r="PJI287" s="116"/>
      <c r="PJJ287" s="116"/>
      <c r="PJK287" s="116"/>
      <c r="PJL287" s="116"/>
      <c r="PJM287" s="116" t="s">
        <v>74</v>
      </c>
      <c r="PJN287" s="116"/>
      <c r="PJO287" s="116"/>
      <c r="PJP287" s="116"/>
      <c r="PJQ287" s="116"/>
      <c r="PJR287" s="116"/>
      <c r="PJS287" s="116"/>
      <c r="PJT287" s="116"/>
      <c r="PJU287" s="116" t="s">
        <v>74</v>
      </c>
      <c r="PJV287" s="116"/>
      <c r="PJW287" s="116"/>
      <c r="PJX287" s="116"/>
      <c r="PJY287" s="116"/>
      <c r="PJZ287" s="116"/>
      <c r="PKA287" s="116"/>
      <c r="PKB287" s="116"/>
      <c r="PKC287" s="116" t="s">
        <v>74</v>
      </c>
      <c r="PKD287" s="116"/>
      <c r="PKE287" s="116"/>
      <c r="PKF287" s="116"/>
      <c r="PKG287" s="116"/>
      <c r="PKH287" s="116"/>
      <c r="PKI287" s="116"/>
      <c r="PKJ287" s="116"/>
      <c r="PKK287" s="116" t="s">
        <v>74</v>
      </c>
      <c r="PKL287" s="116"/>
      <c r="PKM287" s="116"/>
      <c r="PKN287" s="116"/>
      <c r="PKO287" s="116"/>
      <c r="PKP287" s="116"/>
      <c r="PKQ287" s="116"/>
      <c r="PKR287" s="116"/>
      <c r="PKS287" s="116" t="s">
        <v>74</v>
      </c>
      <c r="PKT287" s="116"/>
      <c r="PKU287" s="116"/>
      <c r="PKV287" s="116"/>
      <c r="PKW287" s="116"/>
      <c r="PKX287" s="116"/>
      <c r="PKY287" s="116"/>
      <c r="PKZ287" s="116"/>
      <c r="PLA287" s="116" t="s">
        <v>74</v>
      </c>
      <c r="PLB287" s="116"/>
      <c r="PLC287" s="116"/>
      <c r="PLD287" s="116"/>
      <c r="PLE287" s="116"/>
      <c r="PLF287" s="116"/>
      <c r="PLG287" s="116"/>
      <c r="PLH287" s="116"/>
      <c r="PLI287" s="116" t="s">
        <v>74</v>
      </c>
      <c r="PLJ287" s="116"/>
      <c r="PLK287" s="116"/>
      <c r="PLL287" s="116"/>
      <c r="PLM287" s="116"/>
      <c r="PLN287" s="116"/>
      <c r="PLO287" s="116"/>
      <c r="PLP287" s="116"/>
      <c r="PLQ287" s="116" t="s">
        <v>74</v>
      </c>
      <c r="PLR287" s="116"/>
      <c r="PLS287" s="116"/>
      <c r="PLT287" s="116"/>
      <c r="PLU287" s="116"/>
      <c r="PLV287" s="116"/>
      <c r="PLW287" s="116"/>
      <c r="PLX287" s="116"/>
      <c r="PLY287" s="116" t="s">
        <v>74</v>
      </c>
      <c r="PLZ287" s="116"/>
      <c r="PMA287" s="116"/>
      <c r="PMB287" s="116"/>
      <c r="PMC287" s="116"/>
      <c r="PMD287" s="116"/>
      <c r="PME287" s="116"/>
      <c r="PMF287" s="116"/>
      <c r="PMG287" s="116" t="s">
        <v>74</v>
      </c>
      <c r="PMH287" s="116"/>
      <c r="PMI287" s="116"/>
      <c r="PMJ287" s="116"/>
      <c r="PMK287" s="116"/>
      <c r="PML287" s="116"/>
      <c r="PMM287" s="116"/>
      <c r="PMN287" s="116"/>
      <c r="PMO287" s="116" t="s">
        <v>74</v>
      </c>
      <c r="PMP287" s="116"/>
      <c r="PMQ287" s="116"/>
      <c r="PMR287" s="116"/>
      <c r="PMS287" s="116"/>
      <c r="PMT287" s="116"/>
      <c r="PMU287" s="116"/>
      <c r="PMV287" s="116"/>
      <c r="PMW287" s="116" t="s">
        <v>74</v>
      </c>
      <c r="PMX287" s="116"/>
      <c r="PMY287" s="116"/>
      <c r="PMZ287" s="116"/>
      <c r="PNA287" s="116"/>
      <c r="PNB287" s="116"/>
      <c r="PNC287" s="116"/>
      <c r="PND287" s="116"/>
      <c r="PNE287" s="116" t="s">
        <v>74</v>
      </c>
      <c r="PNF287" s="116"/>
      <c r="PNG287" s="116"/>
      <c r="PNH287" s="116"/>
      <c r="PNI287" s="116"/>
      <c r="PNJ287" s="116"/>
      <c r="PNK287" s="116"/>
      <c r="PNL287" s="116"/>
      <c r="PNM287" s="116" t="s">
        <v>74</v>
      </c>
      <c r="PNN287" s="116"/>
      <c r="PNO287" s="116"/>
      <c r="PNP287" s="116"/>
      <c r="PNQ287" s="116"/>
      <c r="PNR287" s="116"/>
      <c r="PNS287" s="116"/>
      <c r="PNT287" s="116"/>
      <c r="PNU287" s="116" t="s">
        <v>74</v>
      </c>
      <c r="PNV287" s="116"/>
      <c r="PNW287" s="116"/>
      <c r="PNX287" s="116"/>
      <c r="PNY287" s="116"/>
      <c r="PNZ287" s="116"/>
      <c r="POA287" s="116"/>
      <c r="POB287" s="116"/>
      <c r="POC287" s="116" t="s">
        <v>74</v>
      </c>
      <c r="POD287" s="116"/>
      <c r="POE287" s="116"/>
      <c r="POF287" s="116"/>
      <c r="POG287" s="116"/>
      <c r="POH287" s="116"/>
      <c r="POI287" s="116"/>
      <c r="POJ287" s="116"/>
      <c r="POK287" s="116" t="s">
        <v>74</v>
      </c>
      <c r="POL287" s="116"/>
      <c r="POM287" s="116"/>
      <c r="PON287" s="116"/>
      <c r="POO287" s="116"/>
      <c r="POP287" s="116"/>
      <c r="POQ287" s="116"/>
      <c r="POR287" s="116"/>
      <c r="POS287" s="116" t="s">
        <v>74</v>
      </c>
      <c r="POT287" s="116"/>
      <c r="POU287" s="116"/>
      <c r="POV287" s="116"/>
      <c r="POW287" s="116"/>
      <c r="POX287" s="116"/>
      <c r="POY287" s="116"/>
      <c r="POZ287" s="116"/>
      <c r="PPA287" s="116" t="s">
        <v>74</v>
      </c>
      <c r="PPB287" s="116"/>
      <c r="PPC287" s="116"/>
      <c r="PPD287" s="116"/>
      <c r="PPE287" s="116"/>
      <c r="PPF287" s="116"/>
      <c r="PPG287" s="116"/>
      <c r="PPH287" s="116"/>
      <c r="PPI287" s="116" t="s">
        <v>74</v>
      </c>
      <c r="PPJ287" s="116"/>
      <c r="PPK287" s="116"/>
      <c r="PPL287" s="116"/>
      <c r="PPM287" s="116"/>
      <c r="PPN287" s="116"/>
      <c r="PPO287" s="116"/>
      <c r="PPP287" s="116"/>
      <c r="PPQ287" s="116" t="s">
        <v>74</v>
      </c>
      <c r="PPR287" s="116"/>
      <c r="PPS287" s="116"/>
      <c r="PPT287" s="116"/>
      <c r="PPU287" s="116"/>
      <c r="PPV287" s="116"/>
      <c r="PPW287" s="116"/>
      <c r="PPX287" s="116"/>
      <c r="PPY287" s="116" t="s">
        <v>74</v>
      </c>
      <c r="PPZ287" s="116"/>
      <c r="PQA287" s="116"/>
      <c r="PQB287" s="116"/>
      <c r="PQC287" s="116"/>
      <c r="PQD287" s="116"/>
      <c r="PQE287" s="116"/>
      <c r="PQF287" s="116"/>
      <c r="PQG287" s="116" t="s">
        <v>74</v>
      </c>
      <c r="PQH287" s="116"/>
      <c r="PQI287" s="116"/>
      <c r="PQJ287" s="116"/>
      <c r="PQK287" s="116"/>
      <c r="PQL287" s="116"/>
      <c r="PQM287" s="116"/>
      <c r="PQN287" s="116"/>
      <c r="PQO287" s="116" t="s">
        <v>74</v>
      </c>
      <c r="PQP287" s="116"/>
      <c r="PQQ287" s="116"/>
      <c r="PQR287" s="116"/>
      <c r="PQS287" s="116"/>
      <c r="PQT287" s="116"/>
      <c r="PQU287" s="116"/>
      <c r="PQV287" s="116"/>
      <c r="PQW287" s="116" t="s">
        <v>74</v>
      </c>
      <c r="PQX287" s="116"/>
      <c r="PQY287" s="116"/>
      <c r="PQZ287" s="116"/>
      <c r="PRA287" s="116"/>
      <c r="PRB287" s="116"/>
      <c r="PRC287" s="116"/>
      <c r="PRD287" s="116"/>
      <c r="PRE287" s="116" t="s">
        <v>74</v>
      </c>
      <c r="PRF287" s="116"/>
      <c r="PRG287" s="116"/>
      <c r="PRH287" s="116"/>
      <c r="PRI287" s="116"/>
      <c r="PRJ287" s="116"/>
      <c r="PRK287" s="116"/>
      <c r="PRL287" s="116"/>
      <c r="PRM287" s="116" t="s">
        <v>74</v>
      </c>
      <c r="PRN287" s="116"/>
      <c r="PRO287" s="116"/>
      <c r="PRP287" s="116"/>
      <c r="PRQ287" s="116"/>
      <c r="PRR287" s="116"/>
      <c r="PRS287" s="116"/>
      <c r="PRT287" s="116"/>
      <c r="PRU287" s="116" t="s">
        <v>74</v>
      </c>
      <c r="PRV287" s="116"/>
      <c r="PRW287" s="116"/>
      <c r="PRX287" s="116"/>
      <c r="PRY287" s="116"/>
      <c r="PRZ287" s="116"/>
      <c r="PSA287" s="116"/>
      <c r="PSB287" s="116"/>
      <c r="PSC287" s="116" t="s">
        <v>74</v>
      </c>
      <c r="PSD287" s="116"/>
      <c r="PSE287" s="116"/>
      <c r="PSF287" s="116"/>
      <c r="PSG287" s="116"/>
      <c r="PSH287" s="116"/>
      <c r="PSI287" s="116"/>
      <c r="PSJ287" s="116"/>
      <c r="PSK287" s="116" t="s">
        <v>74</v>
      </c>
      <c r="PSL287" s="116"/>
      <c r="PSM287" s="116"/>
      <c r="PSN287" s="116"/>
      <c r="PSO287" s="116"/>
      <c r="PSP287" s="116"/>
      <c r="PSQ287" s="116"/>
      <c r="PSR287" s="116"/>
      <c r="PSS287" s="116" t="s">
        <v>74</v>
      </c>
      <c r="PST287" s="116"/>
      <c r="PSU287" s="116"/>
      <c r="PSV287" s="116"/>
      <c r="PSW287" s="116"/>
      <c r="PSX287" s="116"/>
      <c r="PSY287" s="116"/>
      <c r="PSZ287" s="116"/>
      <c r="PTA287" s="116" t="s">
        <v>74</v>
      </c>
      <c r="PTB287" s="116"/>
      <c r="PTC287" s="116"/>
      <c r="PTD287" s="116"/>
      <c r="PTE287" s="116"/>
      <c r="PTF287" s="116"/>
      <c r="PTG287" s="116"/>
      <c r="PTH287" s="116"/>
      <c r="PTI287" s="116" t="s">
        <v>74</v>
      </c>
      <c r="PTJ287" s="116"/>
      <c r="PTK287" s="116"/>
      <c r="PTL287" s="116"/>
      <c r="PTM287" s="116"/>
      <c r="PTN287" s="116"/>
      <c r="PTO287" s="116"/>
      <c r="PTP287" s="116"/>
      <c r="PTQ287" s="116" t="s">
        <v>74</v>
      </c>
      <c r="PTR287" s="116"/>
      <c r="PTS287" s="116"/>
      <c r="PTT287" s="116"/>
      <c r="PTU287" s="116"/>
      <c r="PTV287" s="116"/>
      <c r="PTW287" s="116"/>
      <c r="PTX287" s="116"/>
      <c r="PTY287" s="116" t="s">
        <v>74</v>
      </c>
      <c r="PTZ287" s="116"/>
      <c r="PUA287" s="116"/>
      <c r="PUB287" s="116"/>
      <c r="PUC287" s="116"/>
      <c r="PUD287" s="116"/>
      <c r="PUE287" s="116"/>
      <c r="PUF287" s="116"/>
      <c r="PUG287" s="116" t="s">
        <v>74</v>
      </c>
      <c r="PUH287" s="116"/>
      <c r="PUI287" s="116"/>
      <c r="PUJ287" s="116"/>
      <c r="PUK287" s="116"/>
      <c r="PUL287" s="116"/>
      <c r="PUM287" s="116"/>
      <c r="PUN287" s="116"/>
      <c r="PUO287" s="116" t="s">
        <v>74</v>
      </c>
      <c r="PUP287" s="116"/>
      <c r="PUQ287" s="116"/>
      <c r="PUR287" s="116"/>
      <c r="PUS287" s="116"/>
      <c r="PUT287" s="116"/>
      <c r="PUU287" s="116"/>
      <c r="PUV287" s="116"/>
      <c r="PUW287" s="116" t="s">
        <v>74</v>
      </c>
      <c r="PUX287" s="116"/>
      <c r="PUY287" s="116"/>
      <c r="PUZ287" s="116"/>
      <c r="PVA287" s="116"/>
      <c r="PVB287" s="116"/>
      <c r="PVC287" s="116"/>
      <c r="PVD287" s="116"/>
      <c r="PVE287" s="116" t="s">
        <v>74</v>
      </c>
      <c r="PVF287" s="116"/>
      <c r="PVG287" s="116"/>
      <c r="PVH287" s="116"/>
      <c r="PVI287" s="116"/>
      <c r="PVJ287" s="116"/>
      <c r="PVK287" s="116"/>
      <c r="PVL287" s="116"/>
      <c r="PVM287" s="116" t="s">
        <v>74</v>
      </c>
      <c r="PVN287" s="116"/>
      <c r="PVO287" s="116"/>
      <c r="PVP287" s="116"/>
      <c r="PVQ287" s="116"/>
      <c r="PVR287" s="116"/>
      <c r="PVS287" s="116"/>
      <c r="PVT287" s="116"/>
      <c r="PVU287" s="116" t="s">
        <v>74</v>
      </c>
      <c r="PVV287" s="116"/>
      <c r="PVW287" s="116"/>
      <c r="PVX287" s="116"/>
      <c r="PVY287" s="116"/>
      <c r="PVZ287" s="116"/>
      <c r="PWA287" s="116"/>
      <c r="PWB287" s="116"/>
      <c r="PWC287" s="116" t="s">
        <v>74</v>
      </c>
      <c r="PWD287" s="116"/>
      <c r="PWE287" s="116"/>
      <c r="PWF287" s="116"/>
      <c r="PWG287" s="116"/>
      <c r="PWH287" s="116"/>
      <c r="PWI287" s="116"/>
      <c r="PWJ287" s="116"/>
      <c r="PWK287" s="116" t="s">
        <v>74</v>
      </c>
      <c r="PWL287" s="116"/>
      <c r="PWM287" s="116"/>
      <c r="PWN287" s="116"/>
      <c r="PWO287" s="116"/>
      <c r="PWP287" s="116"/>
      <c r="PWQ287" s="116"/>
      <c r="PWR287" s="116"/>
      <c r="PWS287" s="116" t="s">
        <v>74</v>
      </c>
      <c r="PWT287" s="116"/>
      <c r="PWU287" s="116"/>
      <c r="PWV287" s="116"/>
      <c r="PWW287" s="116"/>
      <c r="PWX287" s="116"/>
      <c r="PWY287" s="116"/>
      <c r="PWZ287" s="116"/>
      <c r="PXA287" s="116" t="s">
        <v>74</v>
      </c>
      <c r="PXB287" s="116"/>
      <c r="PXC287" s="116"/>
      <c r="PXD287" s="116"/>
      <c r="PXE287" s="116"/>
      <c r="PXF287" s="116"/>
      <c r="PXG287" s="116"/>
      <c r="PXH287" s="116"/>
      <c r="PXI287" s="116" t="s">
        <v>74</v>
      </c>
      <c r="PXJ287" s="116"/>
      <c r="PXK287" s="116"/>
      <c r="PXL287" s="116"/>
      <c r="PXM287" s="116"/>
      <c r="PXN287" s="116"/>
      <c r="PXO287" s="116"/>
      <c r="PXP287" s="116"/>
      <c r="PXQ287" s="116" t="s">
        <v>74</v>
      </c>
      <c r="PXR287" s="116"/>
      <c r="PXS287" s="116"/>
      <c r="PXT287" s="116"/>
      <c r="PXU287" s="116"/>
      <c r="PXV287" s="116"/>
      <c r="PXW287" s="116"/>
      <c r="PXX287" s="116"/>
      <c r="PXY287" s="116" t="s">
        <v>74</v>
      </c>
      <c r="PXZ287" s="116"/>
      <c r="PYA287" s="116"/>
      <c r="PYB287" s="116"/>
      <c r="PYC287" s="116"/>
      <c r="PYD287" s="116"/>
      <c r="PYE287" s="116"/>
      <c r="PYF287" s="116"/>
      <c r="PYG287" s="116" t="s">
        <v>74</v>
      </c>
      <c r="PYH287" s="116"/>
      <c r="PYI287" s="116"/>
      <c r="PYJ287" s="116"/>
      <c r="PYK287" s="116"/>
      <c r="PYL287" s="116"/>
      <c r="PYM287" s="116"/>
      <c r="PYN287" s="116"/>
      <c r="PYO287" s="116" t="s">
        <v>74</v>
      </c>
      <c r="PYP287" s="116"/>
      <c r="PYQ287" s="116"/>
      <c r="PYR287" s="116"/>
      <c r="PYS287" s="116"/>
      <c r="PYT287" s="116"/>
      <c r="PYU287" s="116"/>
      <c r="PYV287" s="116"/>
      <c r="PYW287" s="116" t="s">
        <v>74</v>
      </c>
      <c r="PYX287" s="116"/>
      <c r="PYY287" s="116"/>
      <c r="PYZ287" s="116"/>
      <c r="PZA287" s="116"/>
      <c r="PZB287" s="116"/>
      <c r="PZC287" s="116"/>
      <c r="PZD287" s="116"/>
      <c r="PZE287" s="116" t="s">
        <v>74</v>
      </c>
      <c r="PZF287" s="116"/>
      <c r="PZG287" s="116"/>
      <c r="PZH287" s="116"/>
      <c r="PZI287" s="116"/>
      <c r="PZJ287" s="116"/>
      <c r="PZK287" s="116"/>
      <c r="PZL287" s="116"/>
      <c r="PZM287" s="116" t="s">
        <v>74</v>
      </c>
      <c r="PZN287" s="116"/>
      <c r="PZO287" s="116"/>
      <c r="PZP287" s="116"/>
      <c r="PZQ287" s="116"/>
      <c r="PZR287" s="116"/>
      <c r="PZS287" s="116"/>
      <c r="PZT287" s="116"/>
      <c r="PZU287" s="116" t="s">
        <v>74</v>
      </c>
      <c r="PZV287" s="116"/>
      <c r="PZW287" s="116"/>
      <c r="PZX287" s="116"/>
      <c r="PZY287" s="116"/>
      <c r="PZZ287" s="116"/>
      <c r="QAA287" s="116"/>
      <c r="QAB287" s="116"/>
      <c r="QAC287" s="116" t="s">
        <v>74</v>
      </c>
      <c r="QAD287" s="116"/>
      <c r="QAE287" s="116"/>
      <c r="QAF287" s="116"/>
      <c r="QAG287" s="116"/>
      <c r="QAH287" s="116"/>
      <c r="QAI287" s="116"/>
      <c r="QAJ287" s="116"/>
      <c r="QAK287" s="116" t="s">
        <v>74</v>
      </c>
      <c r="QAL287" s="116"/>
      <c r="QAM287" s="116"/>
      <c r="QAN287" s="116"/>
      <c r="QAO287" s="116"/>
      <c r="QAP287" s="116"/>
      <c r="QAQ287" s="116"/>
      <c r="QAR287" s="116"/>
      <c r="QAS287" s="116" t="s">
        <v>74</v>
      </c>
      <c r="QAT287" s="116"/>
      <c r="QAU287" s="116"/>
      <c r="QAV287" s="116"/>
      <c r="QAW287" s="116"/>
      <c r="QAX287" s="116"/>
      <c r="QAY287" s="116"/>
      <c r="QAZ287" s="116"/>
      <c r="QBA287" s="116" t="s">
        <v>74</v>
      </c>
      <c r="QBB287" s="116"/>
      <c r="QBC287" s="116"/>
      <c r="QBD287" s="116"/>
      <c r="QBE287" s="116"/>
      <c r="QBF287" s="116"/>
      <c r="QBG287" s="116"/>
      <c r="QBH287" s="116"/>
      <c r="QBI287" s="116" t="s">
        <v>74</v>
      </c>
      <c r="QBJ287" s="116"/>
      <c r="QBK287" s="116"/>
      <c r="QBL287" s="116"/>
      <c r="QBM287" s="116"/>
      <c r="QBN287" s="116"/>
      <c r="QBO287" s="116"/>
      <c r="QBP287" s="116"/>
      <c r="QBQ287" s="116" t="s">
        <v>74</v>
      </c>
      <c r="QBR287" s="116"/>
      <c r="QBS287" s="116"/>
      <c r="QBT287" s="116"/>
      <c r="QBU287" s="116"/>
      <c r="QBV287" s="116"/>
      <c r="QBW287" s="116"/>
      <c r="QBX287" s="116"/>
      <c r="QBY287" s="116" t="s">
        <v>74</v>
      </c>
      <c r="QBZ287" s="116"/>
      <c r="QCA287" s="116"/>
      <c r="QCB287" s="116"/>
      <c r="QCC287" s="116"/>
      <c r="QCD287" s="116"/>
      <c r="QCE287" s="116"/>
      <c r="QCF287" s="116"/>
      <c r="QCG287" s="116" t="s">
        <v>74</v>
      </c>
      <c r="QCH287" s="116"/>
      <c r="QCI287" s="116"/>
      <c r="QCJ287" s="116"/>
      <c r="QCK287" s="116"/>
      <c r="QCL287" s="116"/>
      <c r="QCM287" s="116"/>
      <c r="QCN287" s="116"/>
      <c r="QCO287" s="116" t="s">
        <v>74</v>
      </c>
      <c r="QCP287" s="116"/>
      <c r="QCQ287" s="116"/>
      <c r="QCR287" s="116"/>
      <c r="QCS287" s="116"/>
      <c r="QCT287" s="116"/>
      <c r="QCU287" s="116"/>
      <c r="QCV287" s="116"/>
      <c r="QCW287" s="116" t="s">
        <v>74</v>
      </c>
      <c r="QCX287" s="116"/>
      <c r="QCY287" s="116"/>
      <c r="QCZ287" s="116"/>
      <c r="QDA287" s="116"/>
      <c r="QDB287" s="116"/>
      <c r="QDC287" s="116"/>
      <c r="QDD287" s="116"/>
      <c r="QDE287" s="116" t="s">
        <v>74</v>
      </c>
      <c r="QDF287" s="116"/>
      <c r="QDG287" s="116"/>
      <c r="QDH287" s="116"/>
      <c r="QDI287" s="116"/>
      <c r="QDJ287" s="116"/>
      <c r="QDK287" s="116"/>
      <c r="QDL287" s="116"/>
      <c r="QDM287" s="116" t="s">
        <v>74</v>
      </c>
      <c r="QDN287" s="116"/>
      <c r="QDO287" s="116"/>
      <c r="QDP287" s="116"/>
      <c r="QDQ287" s="116"/>
      <c r="QDR287" s="116"/>
      <c r="QDS287" s="116"/>
      <c r="QDT287" s="116"/>
      <c r="QDU287" s="116" t="s">
        <v>74</v>
      </c>
      <c r="QDV287" s="116"/>
      <c r="QDW287" s="116"/>
      <c r="QDX287" s="116"/>
      <c r="QDY287" s="116"/>
      <c r="QDZ287" s="116"/>
      <c r="QEA287" s="116"/>
      <c r="QEB287" s="116"/>
      <c r="QEC287" s="116" t="s">
        <v>74</v>
      </c>
      <c r="QED287" s="116"/>
      <c r="QEE287" s="116"/>
      <c r="QEF287" s="116"/>
      <c r="QEG287" s="116"/>
      <c r="QEH287" s="116"/>
      <c r="QEI287" s="116"/>
      <c r="QEJ287" s="116"/>
      <c r="QEK287" s="116" t="s">
        <v>74</v>
      </c>
      <c r="QEL287" s="116"/>
      <c r="QEM287" s="116"/>
      <c r="QEN287" s="116"/>
      <c r="QEO287" s="116"/>
      <c r="QEP287" s="116"/>
      <c r="QEQ287" s="116"/>
      <c r="QER287" s="116"/>
      <c r="QES287" s="116" t="s">
        <v>74</v>
      </c>
      <c r="QET287" s="116"/>
      <c r="QEU287" s="116"/>
      <c r="QEV287" s="116"/>
      <c r="QEW287" s="116"/>
      <c r="QEX287" s="116"/>
      <c r="QEY287" s="116"/>
      <c r="QEZ287" s="116"/>
      <c r="QFA287" s="116" t="s">
        <v>74</v>
      </c>
      <c r="QFB287" s="116"/>
      <c r="QFC287" s="116"/>
      <c r="QFD287" s="116"/>
      <c r="QFE287" s="116"/>
      <c r="QFF287" s="116"/>
      <c r="QFG287" s="116"/>
      <c r="QFH287" s="116"/>
      <c r="QFI287" s="116" t="s">
        <v>74</v>
      </c>
      <c r="QFJ287" s="116"/>
      <c r="QFK287" s="116"/>
      <c r="QFL287" s="116"/>
      <c r="QFM287" s="116"/>
      <c r="QFN287" s="116"/>
      <c r="QFO287" s="116"/>
      <c r="QFP287" s="116"/>
      <c r="QFQ287" s="116" t="s">
        <v>74</v>
      </c>
      <c r="QFR287" s="116"/>
      <c r="QFS287" s="116"/>
      <c r="QFT287" s="116"/>
      <c r="QFU287" s="116"/>
      <c r="QFV287" s="116"/>
      <c r="QFW287" s="116"/>
      <c r="QFX287" s="116"/>
      <c r="QFY287" s="116" t="s">
        <v>74</v>
      </c>
      <c r="QFZ287" s="116"/>
      <c r="QGA287" s="116"/>
      <c r="QGB287" s="116"/>
      <c r="QGC287" s="116"/>
      <c r="QGD287" s="116"/>
      <c r="QGE287" s="116"/>
      <c r="QGF287" s="116"/>
      <c r="QGG287" s="116" t="s">
        <v>74</v>
      </c>
      <c r="QGH287" s="116"/>
      <c r="QGI287" s="116"/>
      <c r="QGJ287" s="116"/>
      <c r="QGK287" s="116"/>
      <c r="QGL287" s="116"/>
      <c r="QGM287" s="116"/>
      <c r="QGN287" s="116"/>
      <c r="QGO287" s="116" t="s">
        <v>74</v>
      </c>
      <c r="QGP287" s="116"/>
      <c r="QGQ287" s="116"/>
      <c r="QGR287" s="116"/>
      <c r="QGS287" s="116"/>
      <c r="QGT287" s="116"/>
      <c r="QGU287" s="116"/>
      <c r="QGV287" s="116"/>
      <c r="QGW287" s="116" t="s">
        <v>74</v>
      </c>
      <c r="QGX287" s="116"/>
      <c r="QGY287" s="116"/>
      <c r="QGZ287" s="116"/>
      <c r="QHA287" s="116"/>
      <c r="QHB287" s="116"/>
      <c r="QHC287" s="116"/>
      <c r="QHD287" s="116"/>
      <c r="QHE287" s="116" t="s">
        <v>74</v>
      </c>
      <c r="QHF287" s="116"/>
      <c r="QHG287" s="116"/>
      <c r="QHH287" s="116"/>
      <c r="QHI287" s="116"/>
      <c r="QHJ287" s="116"/>
      <c r="QHK287" s="116"/>
      <c r="QHL287" s="116"/>
      <c r="QHM287" s="116" t="s">
        <v>74</v>
      </c>
      <c r="QHN287" s="116"/>
      <c r="QHO287" s="116"/>
      <c r="QHP287" s="116"/>
      <c r="QHQ287" s="116"/>
      <c r="QHR287" s="116"/>
      <c r="QHS287" s="116"/>
      <c r="QHT287" s="116"/>
      <c r="QHU287" s="116" t="s">
        <v>74</v>
      </c>
      <c r="QHV287" s="116"/>
      <c r="QHW287" s="116"/>
      <c r="QHX287" s="116"/>
      <c r="QHY287" s="116"/>
      <c r="QHZ287" s="116"/>
      <c r="QIA287" s="116"/>
      <c r="QIB287" s="116"/>
      <c r="QIC287" s="116" t="s">
        <v>74</v>
      </c>
      <c r="QID287" s="116"/>
      <c r="QIE287" s="116"/>
      <c r="QIF287" s="116"/>
      <c r="QIG287" s="116"/>
      <c r="QIH287" s="116"/>
      <c r="QII287" s="116"/>
      <c r="QIJ287" s="116"/>
      <c r="QIK287" s="116" t="s">
        <v>74</v>
      </c>
      <c r="QIL287" s="116"/>
      <c r="QIM287" s="116"/>
      <c r="QIN287" s="116"/>
      <c r="QIO287" s="116"/>
      <c r="QIP287" s="116"/>
      <c r="QIQ287" s="116"/>
      <c r="QIR287" s="116"/>
      <c r="QIS287" s="116" t="s">
        <v>74</v>
      </c>
      <c r="QIT287" s="116"/>
      <c r="QIU287" s="116"/>
      <c r="QIV287" s="116"/>
      <c r="QIW287" s="116"/>
      <c r="QIX287" s="116"/>
      <c r="QIY287" s="116"/>
      <c r="QIZ287" s="116"/>
      <c r="QJA287" s="116" t="s">
        <v>74</v>
      </c>
      <c r="QJB287" s="116"/>
      <c r="QJC287" s="116"/>
      <c r="QJD287" s="116"/>
      <c r="QJE287" s="116"/>
      <c r="QJF287" s="116"/>
      <c r="QJG287" s="116"/>
      <c r="QJH287" s="116"/>
      <c r="QJI287" s="116" t="s">
        <v>74</v>
      </c>
      <c r="QJJ287" s="116"/>
      <c r="QJK287" s="116"/>
      <c r="QJL287" s="116"/>
      <c r="QJM287" s="116"/>
      <c r="QJN287" s="116"/>
      <c r="QJO287" s="116"/>
      <c r="QJP287" s="116"/>
      <c r="QJQ287" s="116" t="s">
        <v>74</v>
      </c>
      <c r="QJR287" s="116"/>
      <c r="QJS287" s="116"/>
      <c r="QJT287" s="116"/>
      <c r="QJU287" s="116"/>
      <c r="QJV287" s="116"/>
      <c r="QJW287" s="116"/>
      <c r="QJX287" s="116"/>
      <c r="QJY287" s="116" t="s">
        <v>74</v>
      </c>
      <c r="QJZ287" s="116"/>
      <c r="QKA287" s="116"/>
      <c r="QKB287" s="116"/>
      <c r="QKC287" s="116"/>
      <c r="QKD287" s="116"/>
      <c r="QKE287" s="116"/>
      <c r="QKF287" s="116"/>
      <c r="QKG287" s="116" t="s">
        <v>74</v>
      </c>
      <c r="QKH287" s="116"/>
      <c r="QKI287" s="116"/>
      <c r="QKJ287" s="116"/>
      <c r="QKK287" s="116"/>
      <c r="QKL287" s="116"/>
      <c r="QKM287" s="116"/>
      <c r="QKN287" s="116"/>
      <c r="QKO287" s="116" t="s">
        <v>74</v>
      </c>
      <c r="QKP287" s="116"/>
      <c r="QKQ287" s="116"/>
      <c r="QKR287" s="116"/>
      <c r="QKS287" s="116"/>
      <c r="QKT287" s="116"/>
      <c r="QKU287" s="116"/>
      <c r="QKV287" s="116"/>
      <c r="QKW287" s="116" t="s">
        <v>74</v>
      </c>
      <c r="QKX287" s="116"/>
      <c r="QKY287" s="116"/>
      <c r="QKZ287" s="116"/>
      <c r="QLA287" s="116"/>
      <c r="QLB287" s="116"/>
      <c r="QLC287" s="116"/>
      <c r="QLD287" s="116"/>
      <c r="QLE287" s="116" t="s">
        <v>74</v>
      </c>
      <c r="QLF287" s="116"/>
      <c r="QLG287" s="116"/>
      <c r="QLH287" s="116"/>
      <c r="QLI287" s="116"/>
      <c r="QLJ287" s="116"/>
      <c r="QLK287" s="116"/>
      <c r="QLL287" s="116"/>
      <c r="QLM287" s="116" t="s">
        <v>74</v>
      </c>
      <c r="QLN287" s="116"/>
      <c r="QLO287" s="116"/>
      <c r="QLP287" s="116"/>
      <c r="QLQ287" s="116"/>
      <c r="QLR287" s="116"/>
      <c r="QLS287" s="116"/>
      <c r="QLT287" s="116"/>
      <c r="QLU287" s="116" t="s">
        <v>74</v>
      </c>
      <c r="QLV287" s="116"/>
      <c r="QLW287" s="116"/>
      <c r="QLX287" s="116"/>
      <c r="QLY287" s="116"/>
      <c r="QLZ287" s="116"/>
      <c r="QMA287" s="116"/>
      <c r="QMB287" s="116"/>
      <c r="QMC287" s="116" t="s">
        <v>74</v>
      </c>
      <c r="QMD287" s="116"/>
      <c r="QME287" s="116"/>
      <c r="QMF287" s="116"/>
      <c r="QMG287" s="116"/>
      <c r="QMH287" s="116"/>
      <c r="QMI287" s="116"/>
      <c r="QMJ287" s="116"/>
      <c r="QMK287" s="116" t="s">
        <v>74</v>
      </c>
      <c r="QML287" s="116"/>
      <c r="QMM287" s="116"/>
      <c r="QMN287" s="116"/>
      <c r="QMO287" s="116"/>
      <c r="QMP287" s="116"/>
      <c r="QMQ287" s="116"/>
      <c r="QMR287" s="116"/>
      <c r="QMS287" s="116" t="s">
        <v>74</v>
      </c>
      <c r="QMT287" s="116"/>
      <c r="QMU287" s="116"/>
      <c r="QMV287" s="116"/>
      <c r="QMW287" s="116"/>
      <c r="QMX287" s="116"/>
      <c r="QMY287" s="116"/>
      <c r="QMZ287" s="116"/>
      <c r="QNA287" s="116" t="s">
        <v>74</v>
      </c>
      <c r="QNB287" s="116"/>
      <c r="QNC287" s="116"/>
      <c r="QND287" s="116"/>
      <c r="QNE287" s="116"/>
      <c r="QNF287" s="116"/>
      <c r="QNG287" s="116"/>
      <c r="QNH287" s="116"/>
      <c r="QNI287" s="116" t="s">
        <v>74</v>
      </c>
      <c r="QNJ287" s="116"/>
      <c r="QNK287" s="116"/>
      <c r="QNL287" s="116"/>
      <c r="QNM287" s="116"/>
      <c r="QNN287" s="116"/>
      <c r="QNO287" s="116"/>
      <c r="QNP287" s="116"/>
      <c r="QNQ287" s="116" t="s">
        <v>74</v>
      </c>
      <c r="QNR287" s="116"/>
      <c r="QNS287" s="116"/>
      <c r="QNT287" s="116"/>
      <c r="QNU287" s="116"/>
      <c r="QNV287" s="116"/>
      <c r="QNW287" s="116"/>
      <c r="QNX287" s="116"/>
      <c r="QNY287" s="116" t="s">
        <v>74</v>
      </c>
      <c r="QNZ287" s="116"/>
      <c r="QOA287" s="116"/>
      <c r="QOB287" s="116"/>
      <c r="QOC287" s="116"/>
      <c r="QOD287" s="116"/>
      <c r="QOE287" s="116"/>
      <c r="QOF287" s="116"/>
      <c r="QOG287" s="116" t="s">
        <v>74</v>
      </c>
      <c r="QOH287" s="116"/>
      <c r="QOI287" s="116"/>
      <c r="QOJ287" s="116"/>
      <c r="QOK287" s="116"/>
      <c r="QOL287" s="116"/>
      <c r="QOM287" s="116"/>
      <c r="QON287" s="116"/>
      <c r="QOO287" s="116" t="s">
        <v>74</v>
      </c>
      <c r="QOP287" s="116"/>
      <c r="QOQ287" s="116"/>
      <c r="QOR287" s="116"/>
      <c r="QOS287" s="116"/>
      <c r="QOT287" s="116"/>
      <c r="QOU287" s="116"/>
      <c r="QOV287" s="116"/>
      <c r="QOW287" s="116" t="s">
        <v>74</v>
      </c>
      <c r="QOX287" s="116"/>
      <c r="QOY287" s="116"/>
      <c r="QOZ287" s="116"/>
      <c r="QPA287" s="116"/>
      <c r="QPB287" s="116"/>
      <c r="QPC287" s="116"/>
      <c r="QPD287" s="116"/>
      <c r="QPE287" s="116" t="s">
        <v>74</v>
      </c>
      <c r="QPF287" s="116"/>
      <c r="QPG287" s="116"/>
      <c r="QPH287" s="116"/>
      <c r="QPI287" s="116"/>
      <c r="QPJ287" s="116"/>
      <c r="QPK287" s="116"/>
      <c r="QPL287" s="116"/>
      <c r="QPM287" s="116" t="s">
        <v>74</v>
      </c>
      <c r="QPN287" s="116"/>
      <c r="QPO287" s="116"/>
      <c r="QPP287" s="116"/>
      <c r="QPQ287" s="116"/>
      <c r="QPR287" s="116"/>
      <c r="QPS287" s="116"/>
      <c r="QPT287" s="116"/>
      <c r="QPU287" s="116" t="s">
        <v>74</v>
      </c>
      <c r="QPV287" s="116"/>
      <c r="QPW287" s="116"/>
      <c r="QPX287" s="116"/>
      <c r="QPY287" s="116"/>
      <c r="QPZ287" s="116"/>
      <c r="QQA287" s="116"/>
      <c r="QQB287" s="116"/>
      <c r="QQC287" s="116" t="s">
        <v>74</v>
      </c>
      <c r="QQD287" s="116"/>
      <c r="QQE287" s="116"/>
      <c r="QQF287" s="116"/>
      <c r="QQG287" s="116"/>
      <c r="QQH287" s="116"/>
      <c r="QQI287" s="116"/>
      <c r="QQJ287" s="116"/>
      <c r="QQK287" s="116" t="s">
        <v>74</v>
      </c>
      <c r="QQL287" s="116"/>
      <c r="QQM287" s="116"/>
      <c r="QQN287" s="116"/>
      <c r="QQO287" s="116"/>
      <c r="QQP287" s="116"/>
      <c r="QQQ287" s="116"/>
      <c r="QQR287" s="116"/>
      <c r="QQS287" s="116" t="s">
        <v>74</v>
      </c>
      <c r="QQT287" s="116"/>
      <c r="QQU287" s="116"/>
      <c r="QQV287" s="116"/>
      <c r="QQW287" s="116"/>
      <c r="QQX287" s="116"/>
      <c r="QQY287" s="116"/>
      <c r="QQZ287" s="116"/>
      <c r="QRA287" s="116" t="s">
        <v>74</v>
      </c>
      <c r="QRB287" s="116"/>
      <c r="QRC287" s="116"/>
      <c r="QRD287" s="116"/>
      <c r="QRE287" s="116"/>
      <c r="QRF287" s="116"/>
      <c r="QRG287" s="116"/>
      <c r="QRH287" s="116"/>
      <c r="QRI287" s="116" t="s">
        <v>74</v>
      </c>
      <c r="QRJ287" s="116"/>
      <c r="QRK287" s="116"/>
      <c r="QRL287" s="116"/>
      <c r="QRM287" s="116"/>
      <c r="QRN287" s="116"/>
      <c r="QRO287" s="116"/>
      <c r="QRP287" s="116"/>
      <c r="QRQ287" s="116" t="s">
        <v>74</v>
      </c>
      <c r="QRR287" s="116"/>
      <c r="QRS287" s="116"/>
      <c r="QRT287" s="116"/>
      <c r="QRU287" s="116"/>
      <c r="QRV287" s="116"/>
      <c r="QRW287" s="116"/>
      <c r="QRX287" s="116"/>
      <c r="QRY287" s="116" t="s">
        <v>74</v>
      </c>
      <c r="QRZ287" s="116"/>
      <c r="QSA287" s="116"/>
      <c r="QSB287" s="116"/>
      <c r="QSC287" s="116"/>
      <c r="QSD287" s="116"/>
      <c r="QSE287" s="116"/>
      <c r="QSF287" s="116"/>
      <c r="QSG287" s="116" t="s">
        <v>74</v>
      </c>
      <c r="QSH287" s="116"/>
      <c r="QSI287" s="116"/>
      <c r="QSJ287" s="116"/>
      <c r="QSK287" s="116"/>
      <c r="QSL287" s="116"/>
      <c r="QSM287" s="116"/>
      <c r="QSN287" s="116"/>
      <c r="QSO287" s="116" t="s">
        <v>74</v>
      </c>
      <c r="QSP287" s="116"/>
      <c r="QSQ287" s="116"/>
      <c r="QSR287" s="116"/>
      <c r="QSS287" s="116"/>
      <c r="QST287" s="116"/>
      <c r="QSU287" s="116"/>
      <c r="QSV287" s="116"/>
      <c r="QSW287" s="116" t="s">
        <v>74</v>
      </c>
      <c r="QSX287" s="116"/>
      <c r="QSY287" s="116"/>
      <c r="QSZ287" s="116"/>
      <c r="QTA287" s="116"/>
      <c r="QTB287" s="116"/>
      <c r="QTC287" s="116"/>
      <c r="QTD287" s="116"/>
      <c r="QTE287" s="116" t="s">
        <v>74</v>
      </c>
      <c r="QTF287" s="116"/>
      <c r="QTG287" s="116"/>
      <c r="QTH287" s="116"/>
      <c r="QTI287" s="116"/>
      <c r="QTJ287" s="116"/>
      <c r="QTK287" s="116"/>
      <c r="QTL287" s="116"/>
      <c r="QTM287" s="116" t="s">
        <v>74</v>
      </c>
      <c r="QTN287" s="116"/>
      <c r="QTO287" s="116"/>
      <c r="QTP287" s="116"/>
      <c r="QTQ287" s="116"/>
      <c r="QTR287" s="116"/>
      <c r="QTS287" s="116"/>
      <c r="QTT287" s="116"/>
      <c r="QTU287" s="116" t="s">
        <v>74</v>
      </c>
      <c r="QTV287" s="116"/>
      <c r="QTW287" s="116"/>
      <c r="QTX287" s="116"/>
      <c r="QTY287" s="116"/>
      <c r="QTZ287" s="116"/>
      <c r="QUA287" s="116"/>
      <c r="QUB287" s="116"/>
      <c r="QUC287" s="116" t="s">
        <v>74</v>
      </c>
      <c r="QUD287" s="116"/>
      <c r="QUE287" s="116"/>
      <c r="QUF287" s="116"/>
      <c r="QUG287" s="116"/>
      <c r="QUH287" s="116"/>
      <c r="QUI287" s="116"/>
      <c r="QUJ287" s="116"/>
      <c r="QUK287" s="116" t="s">
        <v>74</v>
      </c>
      <c r="QUL287" s="116"/>
      <c r="QUM287" s="116"/>
      <c r="QUN287" s="116"/>
      <c r="QUO287" s="116"/>
      <c r="QUP287" s="116"/>
      <c r="QUQ287" s="116"/>
      <c r="QUR287" s="116"/>
      <c r="QUS287" s="116" t="s">
        <v>74</v>
      </c>
      <c r="QUT287" s="116"/>
      <c r="QUU287" s="116"/>
      <c r="QUV287" s="116"/>
      <c r="QUW287" s="116"/>
      <c r="QUX287" s="116"/>
      <c r="QUY287" s="116"/>
      <c r="QUZ287" s="116"/>
      <c r="QVA287" s="116" t="s">
        <v>74</v>
      </c>
      <c r="QVB287" s="116"/>
      <c r="QVC287" s="116"/>
      <c r="QVD287" s="116"/>
      <c r="QVE287" s="116"/>
      <c r="QVF287" s="116"/>
      <c r="QVG287" s="116"/>
      <c r="QVH287" s="116"/>
      <c r="QVI287" s="116" t="s">
        <v>74</v>
      </c>
      <c r="QVJ287" s="116"/>
      <c r="QVK287" s="116"/>
      <c r="QVL287" s="116"/>
      <c r="QVM287" s="116"/>
      <c r="QVN287" s="116"/>
      <c r="QVO287" s="116"/>
      <c r="QVP287" s="116"/>
      <c r="QVQ287" s="116" t="s">
        <v>74</v>
      </c>
      <c r="QVR287" s="116"/>
      <c r="QVS287" s="116"/>
      <c r="QVT287" s="116"/>
      <c r="QVU287" s="116"/>
      <c r="QVV287" s="116"/>
      <c r="QVW287" s="116"/>
      <c r="QVX287" s="116"/>
      <c r="QVY287" s="116" t="s">
        <v>74</v>
      </c>
      <c r="QVZ287" s="116"/>
      <c r="QWA287" s="116"/>
      <c r="QWB287" s="116"/>
      <c r="QWC287" s="116"/>
      <c r="QWD287" s="116"/>
      <c r="QWE287" s="116"/>
      <c r="QWF287" s="116"/>
      <c r="QWG287" s="116" t="s">
        <v>74</v>
      </c>
      <c r="QWH287" s="116"/>
      <c r="QWI287" s="116"/>
      <c r="QWJ287" s="116"/>
      <c r="QWK287" s="116"/>
      <c r="QWL287" s="116"/>
      <c r="QWM287" s="116"/>
      <c r="QWN287" s="116"/>
      <c r="QWO287" s="116" t="s">
        <v>74</v>
      </c>
      <c r="QWP287" s="116"/>
      <c r="QWQ287" s="116"/>
      <c r="QWR287" s="116"/>
      <c r="QWS287" s="116"/>
      <c r="QWT287" s="116"/>
      <c r="QWU287" s="116"/>
      <c r="QWV287" s="116"/>
      <c r="QWW287" s="116" t="s">
        <v>74</v>
      </c>
      <c r="QWX287" s="116"/>
      <c r="QWY287" s="116"/>
      <c r="QWZ287" s="116"/>
      <c r="QXA287" s="116"/>
      <c r="QXB287" s="116"/>
      <c r="QXC287" s="116"/>
      <c r="QXD287" s="116"/>
      <c r="QXE287" s="116" t="s">
        <v>74</v>
      </c>
      <c r="QXF287" s="116"/>
      <c r="QXG287" s="116"/>
      <c r="QXH287" s="116"/>
      <c r="QXI287" s="116"/>
      <c r="QXJ287" s="116"/>
      <c r="QXK287" s="116"/>
      <c r="QXL287" s="116"/>
      <c r="QXM287" s="116" t="s">
        <v>74</v>
      </c>
      <c r="QXN287" s="116"/>
      <c r="QXO287" s="116"/>
      <c r="QXP287" s="116"/>
      <c r="QXQ287" s="116"/>
      <c r="QXR287" s="116"/>
      <c r="QXS287" s="116"/>
      <c r="QXT287" s="116"/>
      <c r="QXU287" s="116" t="s">
        <v>74</v>
      </c>
      <c r="QXV287" s="116"/>
      <c r="QXW287" s="116"/>
      <c r="QXX287" s="116"/>
      <c r="QXY287" s="116"/>
      <c r="QXZ287" s="116"/>
      <c r="QYA287" s="116"/>
      <c r="QYB287" s="116"/>
      <c r="QYC287" s="116" t="s">
        <v>74</v>
      </c>
      <c r="QYD287" s="116"/>
      <c r="QYE287" s="116"/>
      <c r="QYF287" s="116"/>
      <c r="QYG287" s="116"/>
      <c r="QYH287" s="116"/>
      <c r="QYI287" s="116"/>
      <c r="QYJ287" s="116"/>
      <c r="QYK287" s="116" t="s">
        <v>74</v>
      </c>
      <c r="QYL287" s="116"/>
      <c r="QYM287" s="116"/>
      <c r="QYN287" s="116"/>
      <c r="QYO287" s="116"/>
      <c r="QYP287" s="116"/>
      <c r="QYQ287" s="116"/>
      <c r="QYR287" s="116"/>
      <c r="QYS287" s="116" t="s">
        <v>74</v>
      </c>
      <c r="QYT287" s="116"/>
      <c r="QYU287" s="116"/>
      <c r="QYV287" s="116"/>
      <c r="QYW287" s="116"/>
      <c r="QYX287" s="116"/>
      <c r="QYY287" s="116"/>
      <c r="QYZ287" s="116"/>
      <c r="QZA287" s="116" t="s">
        <v>74</v>
      </c>
      <c r="QZB287" s="116"/>
      <c r="QZC287" s="116"/>
      <c r="QZD287" s="116"/>
      <c r="QZE287" s="116"/>
      <c r="QZF287" s="116"/>
      <c r="QZG287" s="116"/>
      <c r="QZH287" s="116"/>
      <c r="QZI287" s="116" t="s">
        <v>74</v>
      </c>
      <c r="QZJ287" s="116"/>
      <c r="QZK287" s="116"/>
      <c r="QZL287" s="116"/>
      <c r="QZM287" s="116"/>
      <c r="QZN287" s="116"/>
      <c r="QZO287" s="116"/>
      <c r="QZP287" s="116"/>
      <c r="QZQ287" s="116" t="s">
        <v>74</v>
      </c>
      <c r="QZR287" s="116"/>
      <c r="QZS287" s="116"/>
      <c r="QZT287" s="116"/>
      <c r="QZU287" s="116"/>
      <c r="QZV287" s="116"/>
      <c r="QZW287" s="116"/>
      <c r="QZX287" s="116"/>
      <c r="QZY287" s="116" t="s">
        <v>74</v>
      </c>
      <c r="QZZ287" s="116"/>
      <c r="RAA287" s="116"/>
      <c r="RAB287" s="116"/>
      <c r="RAC287" s="116"/>
      <c r="RAD287" s="116"/>
      <c r="RAE287" s="116"/>
      <c r="RAF287" s="116"/>
      <c r="RAG287" s="116" t="s">
        <v>74</v>
      </c>
      <c r="RAH287" s="116"/>
      <c r="RAI287" s="116"/>
      <c r="RAJ287" s="116"/>
      <c r="RAK287" s="116"/>
      <c r="RAL287" s="116"/>
      <c r="RAM287" s="116"/>
      <c r="RAN287" s="116"/>
      <c r="RAO287" s="116" t="s">
        <v>74</v>
      </c>
      <c r="RAP287" s="116"/>
      <c r="RAQ287" s="116"/>
      <c r="RAR287" s="116"/>
      <c r="RAS287" s="116"/>
      <c r="RAT287" s="116"/>
      <c r="RAU287" s="116"/>
      <c r="RAV287" s="116"/>
      <c r="RAW287" s="116" t="s">
        <v>74</v>
      </c>
      <c r="RAX287" s="116"/>
      <c r="RAY287" s="116"/>
      <c r="RAZ287" s="116"/>
      <c r="RBA287" s="116"/>
      <c r="RBB287" s="116"/>
      <c r="RBC287" s="116"/>
      <c r="RBD287" s="116"/>
      <c r="RBE287" s="116" t="s">
        <v>74</v>
      </c>
      <c r="RBF287" s="116"/>
      <c r="RBG287" s="116"/>
      <c r="RBH287" s="116"/>
      <c r="RBI287" s="116"/>
      <c r="RBJ287" s="116"/>
      <c r="RBK287" s="116"/>
      <c r="RBL287" s="116"/>
      <c r="RBM287" s="116" t="s">
        <v>74</v>
      </c>
      <c r="RBN287" s="116"/>
      <c r="RBO287" s="116"/>
      <c r="RBP287" s="116"/>
      <c r="RBQ287" s="116"/>
      <c r="RBR287" s="116"/>
      <c r="RBS287" s="116"/>
      <c r="RBT287" s="116"/>
      <c r="RBU287" s="116" t="s">
        <v>74</v>
      </c>
      <c r="RBV287" s="116"/>
      <c r="RBW287" s="116"/>
      <c r="RBX287" s="116"/>
      <c r="RBY287" s="116"/>
      <c r="RBZ287" s="116"/>
      <c r="RCA287" s="116"/>
      <c r="RCB287" s="116"/>
      <c r="RCC287" s="116" t="s">
        <v>74</v>
      </c>
      <c r="RCD287" s="116"/>
      <c r="RCE287" s="116"/>
      <c r="RCF287" s="116"/>
      <c r="RCG287" s="116"/>
      <c r="RCH287" s="116"/>
      <c r="RCI287" s="116"/>
      <c r="RCJ287" s="116"/>
      <c r="RCK287" s="116" t="s">
        <v>74</v>
      </c>
      <c r="RCL287" s="116"/>
      <c r="RCM287" s="116"/>
      <c r="RCN287" s="116"/>
      <c r="RCO287" s="116"/>
      <c r="RCP287" s="116"/>
      <c r="RCQ287" s="116"/>
      <c r="RCR287" s="116"/>
      <c r="RCS287" s="116" t="s">
        <v>74</v>
      </c>
      <c r="RCT287" s="116"/>
      <c r="RCU287" s="116"/>
      <c r="RCV287" s="116"/>
      <c r="RCW287" s="116"/>
      <c r="RCX287" s="116"/>
      <c r="RCY287" s="116"/>
      <c r="RCZ287" s="116"/>
      <c r="RDA287" s="116" t="s">
        <v>74</v>
      </c>
      <c r="RDB287" s="116"/>
      <c r="RDC287" s="116"/>
      <c r="RDD287" s="116"/>
      <c r="RDE287" s="116"/>
      <c r="RDF287" s="116"/>
      <c r="RDG287" s="116"/>
      <c r="RDH287" s="116"/>
      <c r="RDI287" s="116" t="s">
        <v>74</v>
      </c>
      <c r="RDJ287" s="116"/>
      <c r="RDK287" s="116"/>
      <c r="RDL287" s="116"/>
      <c r="RDM287" s="116"/>
      <c r="RDN287" s="116"/>
      <c r="RDO287" s="116"/>
      <c r="RDP287" s="116"/>
      <c r="RDQ287" s="116" t="s">
        <v>74</v>
      </c>
      <c r="RDR287" s="116"/>
      <c r="RDS287" s="116"/>
      <c r="RDT287" s="116"/>
      <c r="RDU287" s="116"/>
      <c r="RDV287" s="116"/>
      <c r="RDW287" s="116"/>
      <c r="RDX287" s="116"/>
      <c r="RDY287" s="116" t="s">
        <v>74</v>
      </c>
      <c r="RDZ287" s="116"/>
      <c r="REA287" s="116"/>
      <c r="REB287" s="116"/>
      <c r="REC287" s="116"/>
      <c r="RED287" s="116"/>
      <c r="REE287" s="116"/>
      <c r="REF287" s="116"/>
      <c r="REG287" s="116" t="s">
        <v>74</v>
      </c>
      <c r="REH287" s="116"/>
      <c r="REI287" s="116"/>
      <c r="REJ287" s="116"/>
      <c r="REK287" s="116"/>
      <c r="REL287" s="116"/>
      <c r="REM287" s="116"/>
      <c r="REN287" s="116"/>
      <c r="REO287" s="116" t="s">
        <v>74</v>
      </c>
      <c r="REP287" s="116"/>
      <c r="REQ287" s="116"/>
      <c r="RER287" s="116"/>
      <c r="RES287" s="116"/>
      <c r="RET287" s="116"/>
      <c r="REU287" s="116"/>
      <c r="REV287" s="116"/>
      <c r="REW287" s="116" t="s">
        <v>74</v>
      </c>
      <c r="REX287" s="116"/>
      <c r="REY287" s="116"/>
      <c r="REZ287" s="116"/>
      <c r="RFA287" s="116"/>
      <c r="RFB287" s="116"/>
      <c r="RFC287" s="116"/>
      <c r="RFD287" s="116"/>
      <c r="RFE287" s="116" t="s">
        <v>74</v>
      </c>
      <c r="RFF287" s="116"/>
      <c r="RFG287" s="116"/>
      <c r="RFH287" s="116"/>
      <c r="RFI287" s="116"/>
      <c r="RFJ287" s="116"/>
      <c r="RFK287" s="116"/>
      <c r="RFL287" s="116"/>
      <c r="RFM287" s="116" t="s">
        <v>74</v>
      </c>
      <c r="RFN287" s="116"/>
      <c r="RFO287" s="116"/>
      <c r="RFP287" s="116"/>
      <c r="RFQ287" s="116"/>
      <c r="RFR287" s="116"/>
      <c r="RFS287" s="116"/>
      <c r="RFT287" s="116"/>
      <c r="RFU287" s="116" t="s">
        <v>74</v>
      </c>
      <c r="RFV287" s="116"/>
      <c r="RFW287" s="116"/>
      <c r="RFX287" s="116"/>
      <c r="RFY287" s="116"/>
      <c r="RFZ287" s="116"/>
      <c r="RGA287" s="116"/>
      <c r="RGB287" s="116"/>
      <c r="RGC287" s="116" t="s">
        <v>74</v>
      </c>
      <c r="RGD287" s="116"/>
      <c r="RGE287" s="116"/>
      <c r="RGF287" s="116"/>
      <c r="RGG287" s="116"/>
      <c r="RGH287" s="116"/>
      <c r="RGI287" s="116"/>
      <c r="RGJ287" s="116"/>
      <c r="RGK287" s="116" t="s">
        <v>74</v>
      </c>
      <c r="RGL287" s="116"/>
      <c r="RGM287" s="116"/>
      <c r="RGN287" s="116"/>
      <c r="RGO287" s="116"/>
      <c r="RGP287" s="116"/>
      <c r="RGQ287" s="116"/>
      <c r="RGR287" s="116"/>
      <c r="RGS287" s="116" t="s">
        <v>74</v>
      </c>
      <c r="RGT287" s="116"/>
      <c r="RGU287" s="116"/>
      <c r="RGV287" s="116"/>
      <c r="RGW287" s="116"/>
      <c r="RGX287" s="116"/>
      <c r="RGY287" s="116"/>
      <c r="RGZ287" s="116"/>
      <c r="RHA287" s="116" t="s">
        <v>74</v>
      </c>
      <c r="RHB287" s="116"/>
      <c r="RHC287" s="116"/>
      <c r="RHD287" s="116"/>
      <c r="RHE287" s="116"/>
      <c r="RHF287" s="116"/>
      <c r="RHG287" s="116"/>
      <c r="RHH287" s="116"/>
      <c r="RHI287" s="116" t="s">
        <v>74</v>
      </c>
      <c r="RHJ287" s="116"/>
      <c r="RHK287" s="116"/>
      <c r="RHL287" s="116"/>
      <c r="RHM287" s="116"/>
      <c r="RHN287" s="116"/>
      <c r="RHO287" s="116"/>
      <c r="RHP287" s="116"/>
      <c r="RHQ287" s="116" t="s">
        <v>74</v>
      </c>
      <c r="RHR287" s="116"/>
      <c r="RHS287" s="116"/>
      <c r="RHT287" s="116"/>
      <c r="RHU287" s="116"/>
      <c r="RHV287" s="116"/>
      <c r="RHW287" s="116"/>
      <c r="RHX287" s="116"/>
      <c r="RHY287" s="116" t="s">
        <v>74</v>
      </c>
      <c r="RHZ287" s="116"/>
      <c r="RIA287" s="116"/>
      <c r="RIB287" s="116"/>
      <c r="RIC287" s="116"/>
      <c r="RID287" s="116"/>
      <c r="RIE287" s="116"/>
      <c r="RIF287" s="116"/>
      <c r="RIG287" s="116" t="s">
        <v>74</v>
      </c>
      <c r="RIH287" s="116"/>
      <c r="RII287" s="116"/>
      <c r="RIJ287" s="116"/>
      <c r="RIK287" s="116"/>
      <c r="RIL287" s="116"/>
      <c r="RIM287" s="116"/>
      <c r="RIN287" s="116"/>
      <c r="RIO287" s="116" t="s">
        <v>74</v>
      </c>
      <c r="RIP287" s="116"/>
      <c r="RIQ287" s="116"/>
      <c r="RIR287" s="116"/>
      <c r="RIS287" s="116"/>
      <c r="RIT287" s="116"/>
      <c r="RIU287" s="116"/>
      <c r="RIV287" s="116"/>
      <c r="RIW287" s="116" t="s">
        <v>74</v>
      </c>
      <c r="RIX287" s="116"/>
      <c r="RIY287" s="116"/>
      <c r="RIZ287" s="116"/>
      <c r="RJA287" s="116"/>
      <c r="RJB287" s="116"/>
      <c r="RJC287" s="116"/>
      <c r="RJD287" s="116"/>
      <c r="RJE287" s="116" t="s">
        <v>74</v>
      </c>
      <c r="RJF287" s="116"/>
      <c r="RJG287" s="116"/>
      <c r="RJH287" s="116"/>
      <c r="RJI287" s="116"/>
      <c r="RJJ287" s="116"/>
      <c r="RJK287" s="116"/>
      <c r="RJL287" s="116"/>
      <c r="RJM287" s="116" t="s">
        <v>74</v>
      </c>
      <c r="RJN287" s="116"/>
      <c r="RJO287" s="116"/>
      <c r="RJP287" s="116"/>
      <c r="RJQ287" s="116"/>
      <c r="RJR287" s="116"/>
      <c r="RJS287" s="116"/>
      <c r="RJT287" s="116"/>
      <c r="RJU287" s="116" t="s">
        <v>74</v>
      </c>
      <c r="RJV287" s="116"/>
      <c r="RJW287" s="116"/>
      <c r="RJX287" s="116"/>
      <c r="RJY287" s="116"/>
      <c r="RJZ287" s="116"/>
      <c r="RKA287" s="116"/>
      <c r="RKB287" s="116"/>
      <c r="RKC287" s="116" t="s">
        <v>74</v>
      </c>
      <c r="RKD287" s="116"/>
      <c r="RKE287" s="116"/>
      <c r="RKF287" s="116"/>
      <c r="RKG287" s="116"/>
      <c r="RKH287" s="116"/>
      <c r="RKI287" s="116"/>
      <c r="RKJ287" s="116"/>
      <c r="RKK287" s="116" t="s">
        <v>74</v>
      </c>
      <c r="RKL287" s="116"/>
      <c r="RKM287" s="116"/>
      <c r="RKN287" s="116"/>
      <c r="RKO287" s="116"/>
      <c r="RKP287" s="116"/>
      <c r="RKQ287" s="116"/>
      <c r="RKR287" s="116"/>
      <c r="RKS287" s="116" t="s">
        <v>74</v>
      </c>
      <c r="RKT287" s="116"/>
      <c r="RKU287" s="116"/>
      <c r="RKV287" s="116"/>
      <c r="RKW287" s="116"/>
      <c r="RKX287" s="116"/>
      <c r="RKY287" s="116"/>
      <c r="RKZ287" s="116"/>
      <c r="RLA287" s="116" t="s">
        <v>74</v>
      </c>
      <c r="RLB287" s="116"/>
      <c r="RLC287" s="116"/>
      <c r="RLD287" s="116"/>
      <c r="RLE287" s="116"/>
      <c r="RLF287" s="116"/>
      <c r="RLG287" s="116"/>
      <c r="RLH287" s="116"/>
      <c r="RLI287" s="116" t="s">
        <v>74</v>
      </c>
      <c r="RLJ287" s="116"/>
      <c r="RLK287" s="116"/>
      <c r="RLL287" s="116"/>
      <c r="RLM287" s="116"/>
      <c r="RLN287" s="116"/>
      <c r="RLO287" s="116"/>
      <c r="RLP287" s="116"/>
      <c r="RLQ287" s="116" t="s">
        <v>74</v>
      </c>
      <c r="RLR287" s="116"/>
      <c r="RLS287" s="116"/>
      <c r="RLT287" s="116"/>
      <c r="RLU287" s="116"/>
      <c r="RLV287" s="116"/>
      <c r="RLW287" s="116"/>
      <c r="RLX287" s="116"/>
      <c r="RLY287" s="116" t="s">
        <v>74</v>
      </c>
      <c r="RLZ287" s="116"/>
      <c r="RMA287" s="116"/>
      <c r="RMB287" s="116"/>
      <c r="RMC287" s="116"/>
      <c r="RMD287" s="116"/>
      <c r="RME287" s="116"/>
      <c r="RMF287" s="116"/>
      <c r="RMG287" s="116" t="s">
        <v>74</v>
      </c>
      <c r="RMH287" s="116"/>
      <c r="RMI287" s="116"/>
      <c r="RMJ287" s="116"/>
      <c r="RMK287" s="116"/>
      <c r="RML287" s="116"/>
      <c r="RMM287" s="116"/>
      <c r="RMN287" s="116"/>
      <c r="RMO287" s="116" t="s">
        <v>74</v>
      </c>
      <c r="RMP287" s="116"/>
      <c r="RMQ287" s="116"/>
      <c r="RMR287" s="116"/>
      <c r="RMS287" s="116"/>
      <c r="RMT287" s="116"/>
      <c r="RMU287" s="116"/>
      <c r="RMV287" s="116"/>
      <c r="RMW287" s="116" t="s">
        <v>74</v>
      </c>
      <c r="RMX287" s="116"/>
      <c r="RMY287" s="116"/>
      <c r="RMZ287" s="116"/>
      <c r="RNA287" s="116"/>
      <c r="RNB287" s="116"/>
      <c r="RNC287" s="116"/>
      <c r="RND287" s="116"/>
      <c r="RNE287" s="116" t="s">
        <v>74</v>
      </c>
      <c r="RNF287" s="116"/>
      <c r="RNG287" s="116"/>
      <c r="RNH287" s="116"/>
      <c r="RNI287" s="116"/>
      <c r="RNJ287" s="116"/>
      <c r="RNK287" s="116"/>
      <c r="RNL287" s="116"/>
      <c r="RNM287" s="116" t="s">
        <v>74</v>
      </c>
      <c r="RNN287" s="116"/>
      <c r="RNO287" s="116"/>
      <c r="RNP287" s="116"/>
      <c r="RNQ287" s="116"/>
      <c r="RNR287" s="116"/>
      <c r="RNS287" s="116"/>
      <c r="RNT287" s="116"/>
      <c r="RNU287" s="116" t="s">
        <v>74</v>
      </c>
      <c r="RNV287" s="116"/>
      <c r="RNW287" s="116"/>
      <c r="RNX287" s="116"/>
      <c r="RNY287" s="116"/>
      <c r="RNZ287" s="116"/>
      <c r="ROA287" s="116"/>
      <c r="ROB287" s="116"/>
      <c r="ROC287" s="116" t="s">
        <v>74</v>
      </c>
      <c r="ROD287" s="116"/>
      <c r="ROE287" s="116"/>
      <c r="ROF287" s="116"/>
      <c r="ROG287" s="116"/>
      <c r="ROH287" s="116"/>
      <c r="ROI287" s="116"/>
      <c r="ROJ287" s="116"/>
      <c r="ROK287" s="116" t="s">
        <v>74</v>
      </c>
      <c r="ROL287" s="116"/>
      <c r="ROM287" s="116"/>
      <c r="RON287" s="116"/>
      <c r="ROO287" s="116"/>
      <c r="ROP287" s="116"/>
      <c r="ROQ287" s="116"/>
      <c r="ROR287" s="116"/>
      <c r="ROS287" s="116" t="s">
        <v>74</v>
      </c>
      <c r="ROT287" s="116"/>
      <c r="ROU287" s="116"/>
      <c r="ROV287" s="116"/>
      <c r="ROW287" s="116"/>
      <c r="ROX287" s="116"/>
      <c r="ROY287" s="116"/>
      <c r="ROZ287" s="116"/>
      <c r="RPA287" s="116" t="s">
        <v>74</v>
      </c>
      <c r="RPB287" s="116"/>
      <c r="RPC287" s="116"/>
      <c r="RPD287" s="116"/>
      <c r="RPE287" s="116"/>
      <c r="RPF287" s="116"/>
      <c r="RPG287" s="116"/>
      <c r="RPH287" s="116"/>
      <c r="RPI287" s="116" t="s">
        <v>74</v>
      </c>
      <c r="RPJ287" s="116"/>
      <c r="RPK287" s="116"/>
      <c r="RPL287" s="116"/>
      <c r="RPM287" s="116"/>
      <c r="RPN287" s="116"/>
      <c r="RPO287" s="116"/>
      <c r="RPP287" s="116"/>
      <c r="RPQ287" s="116" t="s">
        <v>74</v>
      </c>
      <c r="RPR287" s="116"/>
      <c r="RPS287" s="116"/>
      <c r="RPT287" s="116"/>
      <c r="RPU287" s="116"/>
      <c r="RPV287" s="116"/>
      <c r="RPW287" s="116"/>
      <c r="RPX287" s="116"/>
      <c r="RPY287" s="116" t="s">
        <v>74</v>
      </c>
      <c r="RPZ287" s="116"/>
      <c r="RQA287" s="116"/>
      <c r="RQB287" s="116"/>
      <c r="RQC287" s="116"/>
      <c r="RQD287" s="116"/>
      <c r="RQE287" s="116"/>
      <c r="RQF287" s="116"/>
      <c r="RQG287" s="116" t="s">
        <v>74</v>
      </c>
      <c r="RQH287" s="116"/>
      <c r="RQI287" s="116"/>
      <c r="RQJ287" s="116"/>
      <c r="RQK287" s="116"/>
      <c r="RQL287" s="116"/>
      <c r="RQM287" s="116"/>
      <c r="RQN287" s="116"/>
      <c r="RQO287" s="116" t="s">
        <v>74</v>
      </c>
      <c r="RQP287" s="116"/>
      <c r="RQQ287" s="116"/>
      <c r="RQR287" s="116"/>
      <c r="RQS287" s="116"/>
      <c r="RQT287" s="116"/>
      <c r="RQU287" s="116"/>
      <c r="RQV287" s="116"/>
      <c r="RQW287" s="116" t="s">
        <v>74</v>
      </c>
      <c r="RQX287" s="116"/>
      <c r="RQY287" s="116"/>
      <c r="RQZ287" s="116"/>
      <c r="RRA287" s="116"/>
      <c r="RRB287" s="116"/>
      <c r="RRC287" s="116"/>
      <c r="RRD287" s="116"/>
      <c r="RRE287" s="116" t="s">
        <v>74</v>
      </c>
      <c r="RRF287" s="116"/>
      <c r="RRG287" s="116"/>
      <c r="RRH287" s="116"/>
      <c r="RRI287" s="116"/>
      <c r="RRJ287" s="116"/>
      <c r="RRK287" s="116"/>
      <c r="RRL287" s="116"/>
      <c r="RRM287" s="116" t="s">
        <v>74</v>
      </c>
      <c r="RRN287" s="116"/>
      <c r="RRO287" s="116"/>
      <c r="RRP287" s="116"/>
      <c r="RRQ287" s="116"/>
      <c r="RRR287" s="116"/>
      <c r="RRS287" s="116"/>
      <c r="RRT287" s="116"/>
      <c r="RRU287" s="116" t="s">
        <v>74</v>
      </c>
      <c r="RRV287" s="116"/>
      <c r="RRW287" s="116"/>
      <c r="RRX287" s="116"/>
      <c r="RRY287" s="116"/>
      <c r="RRZ287" s="116"/>
      <c r="RSA287" s="116"/>
      <c r="RSB287" s="116"/>
      <c r="RSC287" s="116" t="s">
        <v>74</v>
      </c>
      <c r="RSD287" s="116"/>
      <c r="RSE287" s="116"/>
      <c r="RSF287" s="116"/>
      <c r="RSG287" s="116"/>
      <c r="RSH287" s="116"/>
      <c r="RSI287" s="116"/>
      <c r="RSJ287" s="116"/>
      <c r="RSK287" s="116" t="s">
        <v>74</v>
      </c>
      <c r="RSL287" s="116"/>
      <c r="RSM287" s="116"/>
      <c r="RSN287" s="116"/>
      <c r="RSO287" s="116"/>
      <c r="RSP287" s="116"/>
      <c r="RSQ287" s="116"/>
      <c r="RSR287" s="116"/>
      <c r="RSS287" s="116" t="s">
        <v>74</v>
      </c>
      <c r="RST287" s="116"/>
      <c r="RSU287" s="116"/>
      <c r="RSV287" s="116"/>
      <c r="RSW287" s="116"/>
      <c r="RSX287" s="116"/>
      <c r="RSY287" s="116"/>
      <c r="RSZ287" s="116"/>
      <c r="RTA287" s="116" t="s">
        <v>74</v>
      </c>
      <c r="RTB287" s="116"/>
      <c r="RTC287" s="116"/>
      <c r="RTD287" s="116"/>
      <c r="RTE287" s="116"/>
      <c r="RTF287" s="116"/>
      <c r="RTG287" s="116"/>
      <c r="RTH287" s="116"/>
      <c r="RTI287" s="116" t="s">
        <v>74</v>
      </c>
      <c r="RTJ287" s="116"/>
      <c r="RTK287" s="116"/>
      <c r="RTL287" s="116"/>
      <c r="RTM287" s="116"/>
      <c r="RTN287" s="116"/>
      <c r="RTO287" s="116"/>
      <c r="RTP287" s="116"/>
      <c r="RTQ287" s="116" t="s">
        <v>74</v>
      </c>
      <c r="RTR287" s="116"/>
      <c r="RTS287" s="116"/>
      <c r="RTT287" s="116"/>
      <c r="RTU287" s="116"/>
      <c r="RTV287" s="116"/>
      <c r="RTW287" s="116"/>
      <c r="RTX287" s="116"/>
      <c r="RTY287" s="116" t="s">
        <v>74</v>
      </c>
      <c r="RTZ287" s="116"/>
      <c r="RUA287" s="116"/>
      <c r="RUB287" s="116"/>
      <c r="RUC287" s="116"/>
      <c r="RUD287" s="116"/>
      <c r="RUE287" s="116"/>
      <c r="RUF287" s="116"/>
      <c r="RUG287" s="116" t="s">
        <v>74</v>
      </c>
      <c r="RUH287" s="116"/>
      <c r="RUI287" s="116"/>
      <c r="RUJ287" s="116"/>
      <c r="RUK287" s="116"/>
      <c r="RUL287" s="116"/>
      <c r="RUM287" s="116"/>
      <c r="RUN287" s="116"/>
      <c r="RUO287" s="116" t="s">
        <v>74</v>
      </c>
      <c r="RUP287" s="116"/>
      <c r="RUQ287" s="116"/>
      <c r="RUR287" s="116"/>
      <c r="RUS287" s="116"/>
      <c r="RUT287" s="116"/>
      <c r="RUU287" s="116"/>
      <c r="RUV287" s="116"/>
      <c r="RUW287" s="116" t="s">
        <v>74</v>
      </c>
      <c r="RUX287" s="116"/>
      <c r="RUY287" s="116"/>
      <c r="RUZ287" s="116"/>
      <c r="RVA287" s="116"/>
      <c r="RVB287" s="116"/>
      <c r="RVC287" s="116"/>
      <c r="RVD287" s="116"/>
      <c r="RVE287" s="116" t="s">
        <v>74</v>
      </c>
      <c r="RVF287" s="116"/>
      <c r="RVG287" s="116"/>
      <c r="RVH287" s="116"/>
      <c r="RVI287" s="116"/>
      <c r="RVJ287" s="116"/>
      <c r="RVK287" s="116"/>
      <c r="RVL287" s="116"/>
      <c r="RVM287" s="116" t="s">
        <v>74</v>
      </c>
      <c r="RVN287" s="116"/>
      <c r="RVO287" s="116"/>
      <c r="RVP287" s="116"/>
      <c r="RVQ287" s="116"/>
      <c r="RVR287" s="116"/>
      <c r="RVS287" s="116"/>
      <c r="RVT287" s="116"/>
      <c r="RVU287" s="116" t="s">
        <v>74</v>
      </c>
      <c r="RVV287" s="116"/>
      <c r="RVW287" s="116"/>
      <c r="RVX287" s="116"/>
      <c r="RVY287" s="116"/>
      <c r="RVZ287" s="116"/>
      <c r="RWA287" s="116"/>
      <c r="RWB287" s="116"/>
      <c r="RWC287" s="116" t="s">
        <v>74</v>
      </c>
      <c r="RWD287" s="116"/>
      <c r="RWE287" s="116"/>
      <c r="RWF287" s="116"/>
      <c r="RWG287" s="116"/>
      <c r="RWH287" s="116"/>
      <c r="RWI287" s="116"/>
      <c r="RWJ287" s="116"/>
      <c r="RWK287" s="116" t="s">
        <v>74</v>
      </c>
      <c r="RWL287" s="116"/>
      <c r="RWM287" s="116"/>
      <c r="RWN287" s="116"/>
      <c r="RWO287" s="116"/>
      <c r="RWP287" s="116"/>
      <c r="RWQ287" s="116"/>
      <c r="RWR287" s="116"/>
      <c r="RWS287" s="116" t="s">
        <v>74</v>
      </c>
      <c r="RWT287" s="116"/>
      <c r="RWU287" s="116"/>
      <c r="RWV287" s="116"/>
      <c r="RWW287" s="116"/>
      <c r="RWX287" s="116"/>
      <c r="RWY287" s="116"/>
      <c r="RWZ287" s="116"/>
      <c r="RXA287" s="116" t="s">
        <v>74</v>
      </c>
      <c r="RXB287" s="116"/>
      <c r="RXC287" s="116"/>
      <c r="RXD287" s="116"/>
      <c r="RXE287" s="116"/>
      <c r="RXF287" s="116"/>
      <c r="RXG287" s="116"/>
      <c r="RXH287" s="116"/>
      <c r="RXI287" s="116" t="s">
        <v>74</v>
      </c>
      <c r="RXJ287" s="116"/>
      <c r="RXK287" s="116"/>
      <c r="RXL287" s="116"/>
      <c r="RXM287" s="116"/>
      <c r="RXN287" s="116"/>
      <c r="RXO287" s="116"/>
      <c r="RXP287" s="116"/>
      <c r="RXQ287" s="116" t="s">
        <v>74</v>
      </c>
      <c r="RXR287" s="116"/>
      <c r="RXS287" s="116"/>
      <c r="RXT287" s="116"/>
      <c r="RXU287" s="116"/>
      <c r="RXV287" s="116"/>
      <c r="RXW287" s="116"/>
      <c r="RXX287" s="116"/>
      <c r="RXY287" s="116" t="s">
        <v>74</v>
      </c>
      <c r="RXZ287" s="116"/>
      <c r="RYA287" s="116"/>
      <c r="RYB287" s="116"/>
      <c r="RYC287" s="116"/>
      <c r="RYD287" s="116"/>
      <c r="RYE287" s="116"/>
      <c r="RYF287" s="116"/>
      <c r="RYG287" s="116" t="s">
        <v>74</v>
      </c>
      <c r="RYH287" s="116"/>
      <c r="RYI287" s="116"/>
      <c r="RYJ287" s="116"/>
      <c r="RYK287" s="116"/>
      <c r="RYL287" s="116"/>
      <c r="RYM287" s="116"/>
      <c r="RYN287" s="116"/>
      <c r="RYO287" s="116" t="s">
        <v>74</v>
      </c>
      <c r="RYP287" s="116"/>
      <c r="RYQ287" s="116"/>
      <c r="RYR287" s="116"/>
      <c r="RYS287" s="116"/>
      <c r="RYT287" s="116"/>
      <c r="RYU287" s="116"/>
      <c r="RYV287" s="116"/>
      <c r="RYW287" s="116" t="s">
        <v>74</v>
      </c>
      <c r="RYX287" s="116"/>
      <c r="RYY287" s="116"/>
      <c r="RYZ287" s="116"/>
      <c r="RZA287" s="116"/>
      <c r="RZB287" s="116"/>
      <c r="RZC287" s="116"/>
      <c r="RZD287" s="116"/>
      <c r="RZE287" s="116" t="s">
        <v>74</v>
      </c>
      <c r="RZF287" s="116"/>
      <c r="RZG287" s="116"/>
      <c r="RZH287" s="116"/>
      <c r="RZI287" s="116"/>
      <c r="RZJ287" s="116"/>
      <c r="RZK287" s="116"/>
      <c r="RZL287" s="116"/>
      <c r="RZM287" s="116" t="s">
        <v>74</v>
      </c>
      <c r="RZN287" s="116"/>
      <c r="RZO287" s="116"/>
      <c r="RZP287" s="116"/>
      <c r="RZQ287" s="116"/>
      <c r="RZR287" s="116"/>
      <c r="RZS287" s="116"/>
      <c r="RZT287" s="116"/>
      <c r="RZU287" s="116" t="s">
        <v>74</v>
      </c>
      <c r="RZV287" s="116"/>
      <c r="RZW287" s="116"/>
      <c r="RZX287" s="116"/>
      <c r="RZY287" s="116"/>
      <c r="RZZ287" s="116"/>
      <c r="SAA287" s="116"/>
      <c r="SAB287" s="116"/>
      <c r="SAC287" s="116" t="s">
        <v>74</v>
      </c>
      <c r="SAD287" s="116"/>
      <c r="SAE287" s="116"/>
      <c r="SAF287" s="116"/>
      <c r="SAG287" s="116"/>
      <c r="SAH287" s="116"/>
      <c r="SAI287" s="116"/>
      <c r="SAJ287" s="116"/>
      <c r="SAK287" s="116" t="s">
        <v>74</v>
      </c>
      <c r="SAL287" s="116"/>
      <c r="SAM287" s="116"/>
      <c r="SAN287" s="116"/>
      <c r="SAO287" s="116"/>
      <c r="SAP287" s="116"/>
      <c r="SAQ287" s="116"/>
      <c r="SAR287" s="116"/>
      <c r="SAS287" s="116" t="s">
        <v>74</v>
      </c>
      <c r="SAT287" s="116"/>
      <c r="SAU287" s="116"/>
      <c r="SAV287" s="116"/>
      <c r="SAW287" s="116"/>
      <c r="SAX287" s="116"/>
      <c r="SAY287" s="116"/>
      <c r="SAZ287" s="116"/>
      <c r="SBA287" s="116" t="s">
        <v>74</v>
      </c>
      <c r="SBB287" s="116"/>
      <c r="SBC287" s="116"/>
      <c r="SBD287" s="116"/>
      <c r="SBE287" s="116"/>
      <c r="SBF287" s="116"/>
      <c r="SBG287" s="116"/>
      <c r="SBH287" s="116"/>
      <c r="SBI287" s="116" t="s">
        <v>74</v>
      </c>
      <c r="SBJ287" s="116"/>
      <c r="SBK287" s="116"/>
      <c r="SBL287" s="116"/>
      <c r="SBM287" s="116"/>
      <c r="SBN287" s="116"/>
      <c r="SBO287" s="116"/>
      <c r="SBP287" s="116"/>
      <c r="SBQ287" s="116" t="s">
        <v>74</v>
      </c>
      <c r="SBR287" s="116"/>
      <c r="SBS287" s="116"/>
      <c r="SBT287" s="116"/>
      <c r="SBU287" s="116"/>
      <c r="SBV287" s="116"/>
      <c r="SBW287" s="116"/>
      <c r="SBX287" s="116"/>
      <c r="SBY287" s="116" t="s">
        <v>74</v>
      </c>
      <c r="SBZ287" s="116"/>
      <c r="SCA287" s="116"/>
      <c r="SCB287" s="116"/>
      <c r="SCC287" s="116"/>
      <c r="SCD287" s="116"/>
      <c r="SCE287" s="116"/>
      <c r="SCF287" s="116"/>
      <c r="SCG287" s="116" t="s">
        <v>74</v>
      </c>
      <c r="SCH287" s="116"/>
      <c r="SCI287" s="116"/>
      <c r="SCJ287" s="116"/>
      <c r="SCK287" s="116"/>
      <c r="SCL287" s="116"/>
      <c r="SCM287" s="116"/>
      <c r="SCN287" s="116"/>
      <c r="SCO287" s="116" t="s">
        <v>74</v>
      </c>
      <c r="SCP287" s="116"/>
      <c r="SCQ287" s="116"/>
      <c r="SCR287" s="116"/>
      <c r="SCS287" s="116"/>
      <c r="SCT287" s="116"/>
      <c r="SCU287" s="116"/>
      <c r="SCV287" s="116"/>
      <c r="SCW287" s="116" t="s">
        <v>74</v>
      </c>
      <c r="SCX287" s="116"/>
      <c r="SCY287" s="116"/>
      <c r="SCZ287" s="116"/>
      <c r="SDA287" s="116"/>
      <c r="SDB287" s="116"/>
      <c r="SDC287" s="116"/>
      <c r="SDD287" s="116"/>
      <c r="SDE287" s="116" t="s">
        <v>74</v>
      </c>
      <c r="SDF287" s="116"/>
      <c r="SDG287" s="116"/>
      <c r="SDH287" s="116"/>
      <c r="SDI287" s="116"/>
      <c r="SDJ287" s="116"/>
      <c r="SDK287" s="116"/>
      <c r="SDL287" s="116"/>
      <c r="SDM287" s="116" t="s">
        <v>74</v>
      </c>
      <c r="SDN287" s="116"/>
      <c r="SDO287" s="116"/>
      <c r="SDP287" s="116"/>
      <c r="SDQ287" s="116"/>
      <c r="SDR287" s="116"/>
      <c r="SDS287" s="116"/>
      <c r="SDT287" s="116"/>
      <c r="SDU287" s="116" t="s">
        <v>74</v>
      </c>
      <c r="SDV287" s="116"/>
      <c r="SDW287" s="116"/>
      <c r="SDX287" s="116"/>
      <c r="SDY287" s="116"/>
      <c r="SDZ287" s="116"/>
      <c r="SEA287" s="116"/>
      <c r="SEB287" s="116"/>
      <c r="SEC287" s="116" t="s">
        <v>74</v>
      </c>
      <c r="SED287" s="116"/>
      <c r="SEE287" s="116"/>
      <c r="SEF287" s="116"/>
      <c r="SEG287" s="116"/>
      <c r="SEH287" s="116"/>
      <c r="SEI287" s="116"/>
      <c r="SEJ287" s="116"/>
      <c r="SEK287" s="116" t="s">
        <v>74</v>
      </c>
      <c r="SEL287" s="116"/>
      <c r="SEM287" s="116"/>
      <c r="SEN287" s="116"/>
      <c r="SEO287" s="116"/>
      <c r="SEP287" s="116"/>
      <c r="SEQ287" s="116"/>
      <c r="SER287" s="116"/>
      <c r="SES287" s="116" t="s">
        <v>74</v>
      </c>
      <c r="SET287" s="116"/>
      <c r="SEU287" s="116"/>
      <c r="SEV287" s="116"/>
      <c r="SEW287" s="116"/>
      <c r="SEX287" s="116"/>
      <c r="SEY287" s="116"/>
      <c r="SEZ287" s="116"/>
      <c r="SFA287" s="116" t="s">
        <v>74</v>
      </c>
      <c r="SFB287" s="116"/>
      <c r="SFC287" s="116"/>
      <c r="SFD287" s="116"/>
      <c r="SFE287" s="116"/>
      <c r="SFF287" s="116"/>
      <c r="SFG287" s="116"/>
      <c r="SFH287" s="116"/>
      <c r="SFI287" s="116" t="s">
        <v>74</v>
      </c>
      <c r="SFJ287" s="116"/>
      <c r="SFK287" s="116"/>
      <c r="SFL287" s="116"/>
      <c r="SFM287" s="116"/>
      <c r="SFN287" s="116"/>
      <c r="SFO287" s="116"/>
      <c r="SFP287" s="116"/>
      <c r="SFQ287" s="116" t="s">
        <v>74</v>
      </c>
      <c r="SFR287" s="116"/>
      <c r="SFS287" s="116"/>
      <c r="SFT287" s="116"/>
      <c r="SFU287" s="116"/>
      <c r="SFV287" s="116"/>
      <c r="SFW287" s="116"/>
      <c r="SFX287" s="116"/>
      <c r="SFY287" s="116" t="s">
        <v>74</v>
      </c>
      <c r="SFZ287" s="116"/>
      <c r="SGA287" s="116"/>
      <c r="SGB287" s="116"/>
      <c r="SGC287" s="116"/>
      <c r="SGD287" s="116"/>
      <c r="SGE287" s="116"/>
      <c r="SGF287" s="116"/>
      <c r="SGG287" s="116" t="s">
        <v>74</v>
      </c>
      <c r="SGH287" s="116"/>
      <c r="SGI287" s="116"/>
      <c r="SGJ287" s="116"/>
      <c r="SGK287" s="116"/>
      <c r="SGL287" s="116"/>
      <c r="SGM287" s="116"/>
      <c r="SGN287" s="116"/>
      <c r="SGO287" s="116" t="s">
        <v>74</v>
      </c>
      <c r="SGP287" s="116"/>
      <c r="SGQ287" s="116"/>
      <c r="SGR287" s="116"/>
      <c r="SGS287" s="116"/>
      <c r="SGT287" s="116"/>
      <c r="SGU287" s="116"/>
      <c r="SGV287" s="116"/>
      <c r="SGW287" s="116" t="s">
        <v>74</v>
      </c>
      <c r="SGX287" s="116"/>
      <c r="SGY287" s="116"/>
      <c r="SGZ287" s="116"/>
      <c r="SHA287" s="116"/>
      <c r="SHB287" s="116"/>
      <c r="SHC287" s="116"/>
      <c r="SHD287" s="116"/>
      <c r="SHE287" s="116" t="s">
        <v>74</v>
      </c>
      <c r="SHF287" s="116"/>
      <c r="SHG287" s="116"/>
      <c r="SHH287" s="116"/>
      <c r="SHI287" s="116"/>
      <c r="SHJ287" s="116"/>
      <c r="SHK287" s="116"/>
      <c r="SHL287" s="116"/>
      <c r="SHM287" s="116" t="s">
        <v>74</v>
      </c>
      <c r="SHN287" s="116"/>
      <c r="SHO287" s="116"/>
      <c r="SHP287" s="116"/>
      <c r="SHQ287" s="116"/>
      <c r="SHR287" s="116"/>
      <c r="SHS287" s="116"/>
      <c r="SHT287" s="116"/>
      <c r="SHU287" s="116" t="s">
        <v>74</v>
      </c>
      <c r="SHV287" s="116"/>
      <c r="SHW287" s="116"/>
      <c r="SHX287" s="116"/>
      <c r="SHY287" s="116"/>
      <c r="SHZ287" s="116"/>
      <c r="SIA287" s="116"/>
      <c r="SIB287" s="116"/>
      <c r="SIC287" s="116" t="s">
        <v>74</v>
      </c>
      <c r="SID287" s="116"/>
      <c r="SIE287" s="116"/>
      <c r="SIF287" s="116"/>
      <c r="SIG287" s="116"/>
      <c r="SIH287" s="116"/>
      <c r="SII287" s="116"/>
      <c r="SIJ287" s="116"/>
      <c r="SIK287" s="116" t="s">
        <v>74</v>
      </c>
      <c r="SIL287" s="116"/>
      <c r="SIM287" s="116"/>
      <c r="SIN287" s="116"/>
      <c r="SIO287" s="116"/>
      <c r="SIP287" s="116"/>
      <c r="SIQ287" s="116"/>
      <c r="SIR287" s="116"/>
      <c r="SIS287" s="116" t="s">
        <v>74</v>
      </c>
      <c r="SIT287" s="116"/>
      <c r="SIU287" s="116"/>
      <c r="SIV287" s="116"/>
      <c r="SIW287" s="116"/>
      <c r="SIX287" s="116"/>
      <c r="SIY287" s="116"/>
      <c r="SIZ287" s="116"/>
      <c r="SJA287" s="116" t="s">
        <v>74</v>
      </c>
      <c r="SJB287" s="116"/>
      <c r="SJC287" s="116"/>
      <c r="SJD287" s="116"/>
      <c r="SJE287" s="116"/>
      <c r="SJF287" s="116"/>
      <c r="SJG287" s="116"/>
      <c r="SJH287" s="116"/>
      <c r="SJI287" s="116" t="s">
        <v>74</v>
      </c>
      <c r="SJJ287" s="116"/>
      <c r="SJK287" s="116"/>
      <c r="SJL287" s="116"/>
      <c r="SJM287" s="116"/>
      <c r="SJN287" s="116"/>
      <c r="SJO287" s="116"/>
      <c r="SJP287" s="116"/>
      <c r="SJQ287" s="116" t="s">
        <v>74</v>
      </c>
      <c r="SJR287" s="116"/>
      <c r="SJS287" s="116"/>
      <c r="SJT287" s="116"/>
      <c r="SJU287" s="116"/>
      <c r="SJV287" s="116"/>
      <c r="SJW287" s="116"/>
      <c r="SJX287" s="116"/>
      <c r="SJY287" s="116" t="s">
        <v>74</v>
      </c>
      <c r="SJZ287" s="116"/>
      <c r="SKA287" s="116"/>
      <c r="SKB287" s="116"/>
      <c r="SKC287" s="116"/>
      <c r="SKD287" s="116"/>
      <c r="SKE287" s="116"/>
      <c r="SKF287" s="116"/>
      <c r="SKG287" s="116" t="s">
        <v>74</v>
      </c>
      <c r="SKH287" s="116"/>
      <c r="SKI287" s="116"/>
      <c r="SKJ287" s="116"/>
      <c r="SKK287" s="116"/>
      <c r="SKL287" s="116"/>
      <c r="SKM287" s="116"/>
      <c r="SKN287" s="116"/>
      <c r="SKO287" s="116" t="s">
        <v>74</v>
      </c>
      <c r="SKP287" s="116"/>
      <c r="SKQ287" s="116"/>
      <c r="SKR287" s="116"/>
      <c r="SKS287" s="116"/>
      <c r="SKT287" s="116"/>
      <c r="SKU287" s="116"/>
      <c r="SKV287" s="116"/>
      <c r="SKW287" s="116" t="s">
        <v>74</v>
      </c>
      <c r="SKX287" s="116"/>
      <c r="SKY287" s="116"/>
      <c r="SKZ287" s="116"/>
      <c r="SLA287" s="116"/>
      <c r="SLB287" s="116"/>
      <c r="SLC287" s="116"/>
      <c r="SLD287" s="116"/>
      <c r="SLE287" s="116" t="s">
        <v>74</v>
      </c>
      <c r="SLF287" s="116"/>
      <c r="SLG287" s="116"/>
      <c r="SLH287" s="116"/>
      <c r="SLI287" s="116"/>
      <c r="SLJ287" s="116"/>
      <c r="SLK287" s="116"/>
      <c r="SLL287" s="116"/>
      <c r="SLM287" s="116" t="s">
        <v>74</v>
      </c>
      <c r="SLN287" s="116"/>
      <c r="SLO287" s="116"/>
      <c r="SLP287" s="116"/>
      <c r="SLQ287" s="116"/>
      <c r="SLR287" s="116"/>
      <c r="SLS287" s="116"/>
      <c r="SLT287" s="116"/>
      <c r="SLU287" s="116" t="s">
        <v>74</v>
      </c>
      <c r="SLV287" s="116"/>
      <c r="SLW287" s="116"/>
      <c r="SLX287" s="116"/>
      <c r="SLY287" s="116"/>
      <c r="SLZ287" s="116"/>
      <c r="SMA287" s="116"/>
      <c r="SMB287" s="116"/>
      <c r="SMC287" s="116" t="s">
        <v>74</v>
      </c>
      <c r="SMD287" s="116"/>
      <c r="SME287" s="116"/>
      <c r="SMF287" s="116"/>
      <c r="SMG287" s="116"/>
      <c r="SMH287" s="116"/>
      <c r="SMI287" s="116"/>
      <c r="SMJ287" s="116"/>
      <c r="SMK287" s="116" t="s">
        <v>74</v>
      </c>
      <c r="SML287" s="116"/>
      <c r="SMM287" s="116"/>
      <c r="SMN287" s="116"/>
      <c r="SMO287" s="116"/>
      <c r="SMP287" s="116"/>
      <c r="SMQ287" s="116"/>
      <c r="SMR287" s="116"/>
      <c r="SMS287" s="116" t="s">
        <v>74</v>
      </c>
      <c r="SMT287" s="116"/>
      <c r="SMU287" s="116"/>
      <c r="SMV287" s="116"/>
      <c r="SMW287" s="116"/>
      <c r="SMX287" s="116"/>
      <c r="SMY287" s="116"/>
      <c r="SMZ287" s="116"/>
      <c r="SNA287" s="116" t="s">
        <v>74</v>
      </c>
      <c r="SNB287" s="116"/>
      <c r="SNC287" s="116"/>
      <c r="SND287" s="116"/>
      <c r="SNE287" s="116"/>
      <c r="SNF287" s="116"/>
      <c r="SNG287" s="116"/>
      <c r="SNH287" s="116"/>
      <c r="SNI287" s="116" t="s">
        <v>74</v>
      </c>
      <c r="SNJ287" s="116"/>
      <c r="SNK287" s="116"/>
      <c r="SNL287" s="116"/>
      <c r="SNM287" s="116"/>
      <c r="SNN287" s="116"/>
      <c r="SNO287" s="116"/>
      <c r="SNP287" s="116"/>
      <c r="SNQ287" s="116" t="s">
        <v>74</v>
      </c>
      <c r="SNR287" s="116"/>
      <c r="SNS287" s="116"/>
      <c r="SNT287" s="116"/>
      <c r="SNU287" s="116"/>
      <c r="SNV287" s="116"/>
      <c r="SNW287" s="116"/>
      <c r="SNX287" s="116"/>
      <c r="SNY287" s="116" t="s">
        <v>74</v>
      </c>
      <c r="SNZ287" s="116"/>
      <c r="SOA287" s="116"/>
      <c r="SOB287" s="116"/>
      <c r="SOC287" s="116"/>
      <c r="SOD287" s="116"/>
      <c r="SOE287" s="116"/>
      <c r="SOF287" s="116"/>
      <c r="SOG287" s="116" t="s">
        <v>74</v>
      </c>
      <c r="SOH287" s="116"/>
      <c r="SOI287" s="116"/>
      <c r="SOJ287" s="116"/>
      <c r="SOK287" s="116"/>
      <c r="SOL287" s="116"/>
      <c r="SOM287" s="116"/>
      <c r="SON287" s="116"/>
      <c r="SOO287" s="116" t="s">
        <v>74</v>
      </c>
      <c r="SOP287" s="116"/>
      <c r="SOQ287" s="116"/>
      <c r="SOR287" s="116"/>
      <c r="SOS287" s="116"/>
      <c r="SOT287" s="116"/>
      <c r="SOU287" s="116"/>
      <c r="SOV287" s="116"/>
      <c r="SOW287" s="116" t="s">
        <v>74</v>
      </c>
      <c r="SOX287" s="116"/>
      <c r="SOY287" s="116"/>
      <c r="SOZ287" s="116"/>
      <c r="SPA287" s="116"/>
      <c r="SPB287" s="116"/>
      <c r="SPC287" s="116"/>
      <c r="SPD287" s="116"/>
      <c r="SPE287" s="116" t="s">
        <v>74</v>
      </c>
      <c r="SPF287" s="116"/>
      <c r="SPG287" s="116"/>
      <c r="SPH287" s="116"/>
      <c r="SPI287" s="116"/>
      <c r="SPJ287" s="116"/>
      <c r="SPK287" s="116"/>
      <c r="SPL287" s="116"/>
      <c r="SPM287" s="116" t="s">
        <v>74</v>
      </c>
      <c r="SPN287" s="116"/>
      <c r="SPO287" s="116"/>
      <c r="SPP287" s="116"/>
      <c r="SPQ287" s="116"/>
      <c r="SPR287" s="116"/>
      <c r="SPS287" s="116"/>
      <c r="SPT287" s="116"/>
      <c r="SPU287" s="116" t="s">
        <v>74</v>
      </c>
      <c r="SPV287" s="116"/>
      <c r="SPW287" s="116"/>
      <c r="SPX287" s="116"/>
      <c r="SPY287" s="116"/>
      <c r="SPZ287" s="116"/>
      <c r="SQA287" s="116"/>
      <c r="SQB287" s="116"/>
      <c r="SQC287" s="116" t="s">
        <v>74</v>
      </c>
      <c r="SQD287" s="116"/>
      <c r="SQE287" s="116"/>
      <c r="SQF287" s="116"/>
      <c r="SQG287" s="116"/>
      <c r="SQH287" s="116"/>
      <c r="SQI287" s="116"/>
      <c r="SQJ287" s="116"/>
      <c r="SQK287" s="116" t="s">
        <v>74</v>
      </c>
      <c r="SQL287" s="116"/>
      <c r="SQM287" s="116"/>
      <c r="SQN287" s="116"/>
      <c r="SQO287" s="116"/>
      <c r="SQP287" s="116"/>
      <c r="SQQ287" s="116"/>
      <c r="SQR287" s="116"/>
      <c r="SQS287" s="116" t="s">
        <v>74</v>
      </c>
      <c r="SQT287" s="116"/>
      <c r="SQU287" s="116"/>
      <c r="SQV287" s="116"/>
      <c r="SQW287" s="116"/>
      <c r="SQX287" s="116"/>
      <c r="SQY287" s="116"/>
      <c r="SQZ287" s="116"/>
      <c r="SRA287" s="116" t="s">
        <v>74</v>
      </c>
      <c r="SRB287" s="116"/>
      <c r="SRC287" s="116"/>
      <c r="SRD287" s="116"/>
      <c r="SRE287" s="116"/>
      <c r="SRF287" s="116"/>
      <c r="SRG287" s="116"/>
      <c r="SRH287" s="116"/>
      <c r="SRI287" s="116" t="s">
        <v>74</v>
      </c>
      <c r="SRJ287" s="116"/>
      <c r="SRK287" s="116"/>
      <c r="SRL287" s="116"/>
      <c r="SRM287" s="116"/>
      <c r="SRN287" s="116"/>
      <c r="SRO287" s="116"/>
      <c r="SRP287" s="116"/>
      <c r="SRQ287" s="116" t="s">
        <v>74</v>
      </c>
      <c r="SRR287" s="116"/>
      <c r="SRS287" s="116"/>
      <c r="SRT287" s="116"/>
      <c r="SRU287" s="116"/>
      <c r="SRV287" s="116"/>
      <c r="SRW287" s="116"/>
      <c r="SRX287" s="116"/>
      <c r="SRY287" s="116" t="s">
        <v>74</v>
      </c>
      <c r="SRZ287" s="116"/>
      <c r="SSA287" s="116"/>
      <c r="SSB287" s="116"/>
      <c r="SSC287" s="116"/>
      <c r="SSD287" s="116"/>
      <c r="SSE287" s="116"/>
      <c r="SSF287" s="116"/>
      <c r="SSG287" s="116" t="s">
        <v>74</v>
      </c>
      <c r="SSH287" s="116"/>
      <c r="SSI287" s="116"/>
      <c r="SSJ287" s="116"/>
      <c r="SSK287" s="116"/>
      <c r="SSL287" s="116"/>
      <c r="SSM287" s="116"/>
      <c r="SSN287" s="116"/>
      <c r="SSO287" s="116" t="s">
        <v>74</v>
      </c>
      <c r="SSP287" s="116"/>
      <c r="SSQ287" s="116"/>
      <c r="SSR287" s="116"/>
      <c r="SSS287" s="116"/>
      <c r="SST287" s="116"/>
      <c r="SSU287" s="116"/>
      <c r="SSV287" s="116"/>
      <c r="SSW287" s="116" t="s">
        <v>74</v>
      </c>
      <c r="SSX287" s="116"/>
      <c r="SSY287" s="116"/>
      <c r="SSZ287" s="116"/>
      <c r="STA287" s="116"/>
      <c r="STB287" s="116"/>
      <c r="STC287" s="116"/>
      <c r="STD287" s="116"/>
      <c r="STE287" s="116" t="s">
        <v>74</v>
      </c>
      <c r="STF287" s="116"/>
      <c r="STG287" s="116"/>
      <c r="STH287" s="116"/>
      <c r="STI287" s="116"/>
      <c r="STJ287" s="116"/>
      <c r="STK287" s="116"/>
      <c r="STL287" s="116"/>
      <c r="STM287" s="116" t="s">
        <v>74</v>
      </c>
      <c r="STN287" s="116"/>
      <c r="STO287" s="116"/>
      <c r="STP287" s="116"/>
      <c r="STQ287" s="116"/>
      <c r="STR287" s="116"/>
      <c r="STS287" s="116"/>
      <c r="STT287" s="116"/>
      <c r="STU287" s="116" t="s">
        <v>74</v>
      </c>
      <c r="STV287" s="116"/>
      <c r="STW287" s="116"/>
      <c r="STX287" s="116"/>
      <c r="STY287" s="116"/>
      <c r="STZ287" s="116"/>
      <c r="SUA287" s="116"/>
      <c r="SUB287" s="116"/>
      <c r="SUC287" s="116" t="s">
        <v>74</v>
      </c>
      <c r="SUD287" s="116"/>
      <c r="SUE287" s="116"/>
      <c r="SUF287" s="116"/>
      <c r="SUG287" s="116"/>
      <c r="SUH287" s="116"/>
      <c r="SUI287" s="116"/>
      <c r="SUJ287" s="116"/>
      <c r="SUK287" s="116" t="s">
        <v>74</v>
      </c>
      <c r="SUL287" s="116"/>
      <c r="SUM287" s="116"/>
      <c r="SUN287" s="116"/>
      <c r="SUO287" s="116"/>
      <c r="SUP287" s="116"/>
      <c r="SUQ287" s="116"/>
      <c r="SUR287" s="116"/>
      <c r="SUS287" s="116" t="s">
        <v>74</v>
      </c>
      <c r="SUT287" s="116"/>
      <c r="SUU287" s="116"/>
      <c r="SUV287" s="116"/>
      <c r="SUW287" s="116"/>
      <c r="SUX287" s="116"/>
      <c r="SUY287" s="116"/>
      <c r="SUZ287" s="116"/>
      <c r="SVA287" s="116" t="s">
        <v>74</v>
      </c>
      <c r="SVB287" s="116"/>
      <c r="SVC287" s="116"/>
      <c r="SVD287" s="116"/>
      <c r="SVE287" s="116"/>
      <c r="SVF287" s="116"/>
      <c r="SVG287" s="116"/>
      <c r="SVH287" s="116"/>
      <c r="SVI287" s="116" t="s">
        <v>74</v>
      </c>
      <c r="SVJ287" s="116"/>
      <c r="SVK287" s="116"/>
      <c r="SVL287" s="116"/>
      <c r="SVM287" s="116"/>
      <c r="SVN287" s="116"/>
      <c r="SVO287" s="116"/>
      <c r="SVP287" s="116"/>
      <c r="SVQ287" s="116" t="s">
        <v>74</v>
      </c>
      <c r="SVR287" s="116"/>
      <c r="SVS287" s="116"/>
      <c r="SVT287" s="116"/>
      <c r="SVU287" s="116"/>
      <c r="SVV287" s="116"/>
      <c r="SVW287" s="116"/>
      <c r="SVX287" s="116"/>
      <c r="SVY287" s="116" t="s">
        <v>74</v>
      </c>
      <c r="SVZ287" s="116"/>
      <c r="SWA287" s="116"/>
      <c r="SWB287" s="116"/>
      <c r="SWC287" s="116"/>
      <c r="SWD287" s="116"/>
      <c r="SWE287" s="116"/>
      <c r="SWF287" s="116"/>
      <c r="SWG287" s="116" t="s">
        <v>74</v>
      </c>
      <c r="SWH287" s="116"/>
      <c r="SWI287" s="116"/>
      <c r="SWJ287" s="116"/>
      <c r="SWK287" s="116"/>
      <c r="SWL287" s="116"/>
      <c r="SWM287" s="116"/>
      <c r="SWN287" s="116"/>
      <c r="SWO287" s="116" t="s">
        <v>74</v>
      </c>
      <c r="SWP287" s="116"/>
      <c r="SWQ287" s="116"/>
      <c r="SWR287" s="116"/>
      <c r="SWS287" s="116"/>
      <c r="SWT287" s="116"/>
      <c r="SWU287" s="116"/>
      <c r="SWV287" s="116"/>
      <c r="SWW287" s="116" t="s">
        <v>74</v>
      </c>
      <c r="SWX287" s="116"/>
      <c r="SWY287" s="116"/>
      <c r="SWZ287" s="116"/>
      <c r="SXA287" s="116"/>
      <c r="SXB287" s="116"/>
      <c r="SXC287" s="116"/>
      <c r="SXD287" s="116"/>
      <c r="SXE287" s="116" t="s">
        <v>74</v>
      </c>
      <c r="SXF287" s="116"/>
      <c r="SXG287" s="116"/>
      <c r="SXH287" s="116"/>
      <c r="SXI287" s="116"/>
      <c r="SXJ287" s="116"/>
      <c r="SXK287" s="116"/>
      <c r="SXL287" s="116"/>
      <c r="SXM287" s="116" t="s">
        <v>74</v>
      </c>
      <c r="SXN287" s="116"/>
      <c r="SXO287" s="116"/>
      <c r="SXP287" s="116"/>
      <c r="SXQ287" s="116"/>
      <c r="SXR287" s="116"/>
      <c r="SXS287" s="116"/>
      <c r="SXT287" s="116"/>
      <c r="SXU287" s="116" t="s">
        <v>74</v>
      </c>
      <c r="SXV287" s="116"/>
      <c r="SXW287" s="116"/>
      <c r="SXX287" s="116"/>
      <c r="SXY287" s="116"/>
      <c r="SXZ287" s="116"/>
      <c r="SYA287" s="116"/>
      <c r="SYB287" s="116"/>
      <c r="SYC287" s="116" t="s">
        <v>74</v>
      </c>
      <c r="SYD287" s="116"/>
      <c r="SYE287" s="116"/>
      <c r="SYF287" s="116"/>
      <c r="SYG287" s="116"/>
      <c r="SYH287" s="116"/>
      <c r="SYI287" s="116"/>
      <c r="SYJ287" s="116"/>
      <c r="SYK287" s="116" t="s">
        <v>74</v>
      </c>
      <c r="SYL287" s="116"/>
      <c r="SYM287" s="116"/>
      <c r="SYN287" s="116"/>
      <c r="SYO287" s="116"/>
      <c r="SYP287" s="116"/>
      <c r="SYQ287" s="116"/>
      <c r="SYR287" s="116"/>
      <c r="SYS287" s="116" t="s">
        <v>74</v>
      </c>
      <c r="SYT287" s="116"/>
      <c r="SYU287" s="116"/>
      <c r="SYV287" s="116"/>
      <c r="SYW287" s="116"/>
      <c r="SYX287" s="116"/>
      <c r="SYY287" s="116"/>
      <c r="SYZ287" s="116"/>
      <c r="SZA287" s="116" t="s">
        <v>74</v>
      </c>
      <c r="SZB287" s="116"/>
      <c r="SZC287" s="116"/>
      <c r="SZD287" s="116"/>
      <c r="SZE287" s="116"/>
      <c r="SZF287" s="116"/>
      <c r="SZG287" s="116"/>
      <c r="SZH287" s="116"/>
      <c r="SZI287" s="116" t="s">
        <v>74</v>
      </c>
      <c r="SZJ287" s="116"/>
      <c r="SZK287" s="116"/>
      <c r="SZL287" s="116"/>
      <c r="SZM287" s="116"/>
      <c r="SZN287" s="116"/>
      <c r="SZO287" s="116"/>
      <c r="SZP287" s="116"/>
      <c r="SZQ287" s="116" t="s">
        <v>74</v>
      </c>
      <c r="SZR287" s="116"/>
      <c r="SZS287" s="116"/>
      <c r="SZT287" s="116"/>
      <c r="SZU287" s="116"/>
      <c r="SZV287" s="116"/>
      <c r="SZW287" s="116"/>
      <c r="SZX287" s="116"/>
      <c r="SZY287" s="116" t="s">
        <v>74</v>
      </c>
      <c r="SZZ287" s="116"/>
      <c r="TAA287" s="116"/>
      <c r="TAB287" s="116"/>
      <c r="TAC287" s="116"/>
      <c r="TAD287" s="116"/>
      <c r="TAE287" s="116"/>
      <c r="TAF287" s="116"/>
      <c r="TAG287" s="116" t="s">
        <v>74</v>
      </c>
      <c r="TAH287" s="116"/>
      <c r="TAI287" s="116"/>
      <c r="TAJ287" s="116"/>
      <c r="TAK287" s="116"/>
      <c r="TAL287" s="116"/>
      <c r="TAM287" s="116"/>
      <c r="TAN287" s="116"/>
      <c r="TAO287" s="116" t="s">
        <v>74</v>
      </c>
      <c r="TAP287" s="116"/>
      <c r="TAQ287" s="116"/>
      <c r="TAR287" s="116"/>
      <c r="TAS287" s="116"/>
      <c r="TAT287" s="116"/>
      <c r="TAU287" s="116"/>
      <c r="TAV287" s="116"/>
      <c r="TAW287" s="116" t="s">
        <v>74</v>
      </c>
      <c r="TAX287" s="116"/>
      <c r="TAY287" s="116"/>
      <c r="TAZ287" s="116"/>
      <c r="TBA287" s="116"/>
      <c r="TBB287" s="116"/>
      <c r="TBC287" s="116"/>
      <c r="TBD287" s="116"/>
      <c r="TBE287" s="116" t="s">
        <v>74</v>
      </c>
      <c r="TBF287" s="116"/>
      <c r="TBG287" s="116"/>
      <c r="TBH287" s="116"/>
      <c r="TBI287" s="116"/>
      <c r="TBJ287" s="116"/>
      <c r="TBK287" s="116"/>
      <c r="TBL287" s="116"/>
      <c r="TBM287" s="116" t="s">
        <v>74</v>
      </c>
      <c r="TBN287" s="116"/>
      <c r="TBO287" s="116"/>
      <c r="TBP287" s="116"/>
      <c r="TBQ287" s="116"/>
      <c r="TBR287" s="116"/>
      <c r="TBS287" s="116"/>
      <c r="TBT287" s="116"/>
      <c r="TBU287" s="116" t="s">
        <v>74</v>
      </c>
      <c r="TBV287" s="116"/>
      <c r="TBW287" s="116"/>
      <c r="TBX287" s="116"/>
      <c r="TBY287" s="116"/>
      <c r="TBZ287" s="116"/>
      <c r="TCA287" s="116"/>
      <c r="TCB287" s="116"/>
      <c r="TCC287" s="116" t="s">
        <v>74</v>
      </c>
      <c r="TCD287" s="116"/>
      <c r="TCE287" s="116"/>
      <c r="TCF287" s="116"/>
      <c r="TCG287" s="116"/>
      <c r="TCH287" s="116"/>
      <c r="TCI287" s="116"/>
      <c r="TCJ287" s="116"/>
      <c r="TCK287" s="116" t="s">
        <v>74</v>
      </c>
      <c r="TCL287" s="116"/>
      <c r="TCM287" s="116"/>
      <c r="TCN287" s="116"/>
      <c r="TCO287" s="116"/>
      <c r="TCP287" s="116"/>
      <c r="TCQ287" s="116"/>
      <c r="TCR287" s="116"/>
      <c r="TCS287" s="116" t="s">
        <v>74</v>
      </c>
      <c r="TCT287" s="116"/>
      <c r="TCU287" s="116"/>
      <c r="TCV287" s="116"/>
      <c r="TCW287" s="116"/>
      <c r="TCX287" s="116"/>
      <c r="TCY287" s="116"/>
      <c r="TCZ287" s="116"/>
      <c r="TDA287" s="116" t="s">
        <v>74</v>
      </c>
      <c r="TDB287" s="116"/>
      <c r="TDC287" s="116"/>
      <c r="TDD287" s="116"/>
      <c r="TDE287" s="116"/>
      <c r="TDF287" s="116"/>
      <c r="TDG287" s="116"/>
      <c r="TDH287" s="116"/>
      <c r="TDI287" s="116" t="s">
        <v>74</v>
      </c>
      <c r="TDJ287" s="116"/>
      <c r="TDK287" s="116"/>
      <c r="TDL287" s="116"/>
      <c r="TDM287" s="116"/>
      <c r="TDN287" s="116"/>
      <c r="TDO287" s="116"/>
      <c r="TDP287" s="116"/>
      <c r="TDQ287" s="116" t="s">
        <v>74</v>
      </c>
      <c r="TDR287" s="116"/>
      <c r="TDS287" s="116"/>
      <c r="TDT287" s="116"/>
      <c r="TDU287" s="116"/>
      <c r="TDV287" s="116"/>
      <c r="TDW287" s="116"/>
      <c r="TDX287" s="116"/>
      <c r="TDY287" s="116" t="s">
        <v>74</v>
      </c>
      <c r="TDZ287" s="116"/>
      <c r="TEA287" s="116"/>
      <c r="TEB287" s="116"/>
      <c r="TEC287" s="116"/>
      <c r="TED287" s="116"/>
      <c r="TEE287" s="116"/>
      <c r="TEF287" s="116"/>
      <c r="TEG287" s="116" t="s">
        <v>74</v>
      </c>
      <c r="TEH287" s="116"/>
      <c r="TEI287" s="116"/>
      <c r="TEJ287" s="116"/>
      <c r="TEK287" s="116"/>
      <c r="TEL287" s="116"/>
      <c r="TEM287" s="116"/>
      <c r="TEN287" s="116"/>
      <c r="TEO287" s="116" t="s">
        <v>74</v>
      </c>
      <c r="TEP287" s="116"/>
      <c r="TEQ287" s="116"/>
      <c r="TER287" s="116"/>
      <c r="TES287" s="116"/>
      <c r="TET287" s="116"/>
      <c r="TEU287" s="116"/>
      <c r="TEV287" s="116"/>
      <c r="TEW287" s="116" t="s">
        <v>74</v>
      </c>
      <c r="TEX287" s="116"/>
      <c r="TEY287" s="116"/>
      <c r="TEZ287" s="116"/>
      <c r="TFA287" s="116"/>
      <c r="TFB287" s="116"/>
      <c r="TFC287" s="116"/>
      <c r="TFD287" s="116"/>
      <c r="TFE287" s="116" t="s">
        <v>74</v>
      </c>
      <c r="TFF287" s="116"/>
      <c r="TFG287" s="116"/>
      <c r="TFH287" s="116"/>
      <c r="TFI287" s="116"/>
      <c r="TFJ287" s="116"/>
      <c r="TFK287" s="116"/>
      <c r="TFL287" s="116"/>
      <c r="TFM287" s="116" t="s">
        <v>74</v>
      </c>
      <c r="TFN287" s="116"/>
      <c r="TFO287" s="116"/>
      <c r="TFP287" s="116"/>
      <c r="TFQ287" s="116"/>
      <c r="TFR287" s="116"/>
      <c r="TFS287" s="116"/>
      <c r="TFT287" s="116"/>
      <c r="TFU287" s="116" t="s">
        <v>74</v>
      </c>
      <c r="TFV287" s="116"/>
      <c r="TFW287" s="116"/>
      <c r="TFX287" s="116"/>
      <c r="TFY287" s="116"/>
      <c r="TFZ287" s="116"/>
      <c r="TGA287" s="116"/>
      <c r="TGB287" s="116"/>
      <c r="TGC287" s="116" t="s">
        <v>74</v>
      </c>
      <c r="TGD287" s="116"/>
      <c r="TGE287" s="116"/>
      <c r="TGF287" s="116"/>
      <c r="TGG287" s="116"/>
      <c r="TGH287" s="116"/>
      <c r="TGI287" s="116"/>
      <c r="TGJ287" s="116"/>
      <c r="TGK287" s="116" t="s">
        <v>74</v>
      </c>
      <c r="TGL287" s="116"/>
      <c r="TGM287" s="116"/>
      <c r="TGN287" s="116"/>
      <c r="TGO287" s="116"/>
      <c r="TGP287" s="116"/>
      <c r="TGQ287" s="116"/>
      <c r="TGR287" s="116"/>
      <c r="TGS287" s="116" t="s">
        <v>74</v>
      </c>
      <c r="TGT287" s="116"/>
      <c r="TGU287" s="116"/>
      <c r="TGV287" s="116"/>
      <c r="TGW287" s="116"/>
      <c r="TGX287" s="116"/>
      <c r="TGY287" s="116"/>
      <c r="TGZ287" s="116"/>
      <c r="THA287" s="116" t="s">
        <v>74</v>
      </c>
      <c r="THB287" s="116"/>
      <c r="THC287" s="116"/>
      <c r="THD287" s="116"/>
      <c r="THE287" s="116"/>
      <c r="THF287" s="116"/>
      <c r="THG287" s="116"/>
      <c r="THH287" s="116"/>
      <c r="THI287" s="116" t="s">
        <v>74</v>
      </c>
      <c r="THJ287" s="116"/>
      <c r="THK287" s="116"/>
      <c r="THL287" s="116"/>
      <c r="THM287" s="116"/>
      <c r="THN287" s="116"/>
      <c r="THO287" s="116"/>
      <c r="THP287" s="116"/>
      <c r="THQ287" s="116" t="s">
        <v>74</v>
      </c>
      <c r="THR287" s="116"/>
      <c r="THS287" s="116"/>
      <c r="THT287" s="116"/>
      <c r="THU287" s="116"/>
      <c r="THV287" s="116"/>
      <c r="THW287" s="116"/>
      <c r="THX287" s="116"/>
      <c r="THY287" s="116" t="s">
        <v>74</v>
      </c>
      <c r="THZ287" s="116"/>
      <c r="TIA287" s="116"/>
      <c r="TIB287" s="116"/>
      <c r="TIC287" s="116"/>
      <c r="TID287" s="116"/>
      <c r="TIE287" s="116"/>
      <c r="TIF287" s="116"/>
      <c r="TIG287" s="116" t="s">
        <v>74</v>
      </c>
      <c r="TIH287" s="116"/>
      <c r="TII287" s="116"/>
      <c r="TIJ287" s="116"/>
      <c r="TIK287" s="116"/>
      <c r="TIL287" s="116"/>
      <c r="TIM287" s="116"/>
      <c r="TIN287" s="116"/>
      <c r="TIO287" s="116" t="s">
        <v>74</v>
      </c>
      <c r="TIP287" s="116"/>
      <c r="TIQ287" s="116"/>
      <c r="TIR287" s="116"/>
      <c r="TIS287" s="116"/>
      <c r="TIT287" s="116"/>
      <c r="TIU287" s="116"/>
      <c r="TIV287" s="116"/>
      <c r="TIW287" s="116" t="s">
        <v>74</v>
      </c>
      <c r="TIX287" s="116"/>
      <c r="TIY287" s="116"/>
      <c r="TIZ287" s="116"/>
      <c r="TJA287" s="116"/>
      <c r="TJB287" s="116"/>
      <c r="TJC287" s="116"/>
      <c r="TJD287" s="116"/>
      <c r="TJE287" s="116" t="s">
        <v>74</v>
      </c>
      <c r="TJF287" s="116"/>
      <c r="TJG287" s="116"/>
      <c r="TJH287" s="116"/>
      <c r="TJI287" s="116"/>
      <c r="TJJ287" s="116"/>
      <c r="TJK287" s="116"/>
      <c r="TJL287" s="116"/>
      <c r="TJM287" s="116" t="s">
        <v>74</v>
      </c>
      <c r="TJN287" s="116"/>
      <c r="TJO287" s="116"/>
      <c r="TJP287" s="116"/>
      <c r="TJQ287" s="116"/>
      <c r="TJR287" s="116"/>
      <c r="TJS287" s="116"/>
      <c r="TJT287" s="116"/>
      <c r="TJU287" s="116" t="s">
        <v>74</v>
      </c>
      <c r="TJV287" s="116"/>
      <c r="TJW287" s="116"/>
      <c r="TJX287" s="116"/>
      <c r="TJY287" s="116"/>
      <c r="TJZ287" s="116"/>
      <c r="TKA287" s="116"/>
      <c r="TKB287" s="116"/>
      <c r="TKC287" s="116" t="s">
        <v>74</v>
      </c>
      <c r="TKD287" s="116"/>
      <c r="TKE287" s="116"/>
      <c r="TKF287" s="116"/>
      <c r="TKG287" s="116"/>
      <c r="TKH287" s="116"/>
      <c r="TKI287" s="116"/>
      <c r="TKJ287" s="116"/>
      <c r="TKK287" s="116" t="s">
        <v>74</v>
      </c>
      <c r="TKL287" s="116"/>
      <c r="TKM287" s="116"/>
      <c r="TKN287" s="116"/>
      <c r="TKO287" s="116"/>
      <c r="TKP287" s="116"/>
      <c r="TKQ287" s="116"/>
      <c r="TKR287" s="116"/>
      <c r="TKS287" s="116" t="s">
        <v>74</v>
      </c>
      <c r="TKT287" s="116"/>
      <c r="TKU287" s="116"/>
      <c r="TKV287" s="116"/>
      <c r="TKW287" s="116"/>
      <c r="TKX287" s="116"/>
      <c r="TKY287" s="116"/>
      <c r="TKZ287" s="116"/>
      <c r="TLA287" s="116" t="s">
        <v>74</v>
      </c>
      <c r="TLB287" s="116"/>
      <c r="TLC287" s="116"/>
      <c r="TLD287" s="116"/>
      <c r="TLE287" s="116"/>
      <c r="TLF287" s="116"/>
      <c r="TLG287" s="116"/>
      <c r="TLH287" s="116"/>
      <c r="TLI287" s="116" t="s">
        <v>74</v>
      </c>
      <c r="TLJ287" s="116"/>
      <c r="TLK287" s="116"/>
      <c r="TLL287" s="116"/>
      <c r="TLM287" s="116"/>
      <c r="TLN287" s="116"/>
      <c r="TLO287" s="116"/>
      <c r="TLP287" s="116"/>
      <c r="TLQ287" s="116" t="s">
        <v>74</v>
      </c>
      <c r="TLR287" s="116"/>
      <c r="TLS287" s="116"/>
      <c r="TLT287" s="116"/>
      <c r="TLU287" s="116"/>
      <c r="TLV287" s="116"/>
      <c r="TLW287" s="116"/>
      <c r="TLX287" s="116"/>
      <c r="TLY287" s="116" t="s">
        <v>74</v>
      </c>
      <c r="TLZ287" s="116"/>
      <c r="TMA287" s="116"/>
      <c r="TMB287" s="116"/>
      <c r="TMC287" s="116"/>
      <c r="TMD287" s="116"/>
      <c r="TME287" s="116"/>
      <c r="TMF287" s="116"/>
      <c r="TMG287" s="116" t="s">
        <v>74</v>
      </c>
      <c r="TMH287" s="116"/>
      <c r="TMI287" s="116"/>
      <c r="TMJ287" s="116"/>
      <c r="TMK287" s="116"/>
      <c r="TML287" s="116"/>
      <c r="TMM287" s="116"/>
      <c r="TMN287" s="116"/>
      <c r="TMO287" s="116" t="s">
        <v>74</v>
      </c>
      <c r="TMP287" s="116"/>
      <c r="TMQ287" s="116"/>
      <c r="TMR287" s="116"/>
      <c r="TMS287" s="116"/>
      <c r="TMT287" s="116"/>
      <c r="TMU287" s="116"/>
      <c r="TMV287" s="116"/>
      <c r="TMW287" s="116" t="s">
        <v>74</v>
      </c>
      <c r="TMX287" s="116"/>
      <c r="TMY287" s="116"/>
      <c r="TMZ287" s="116"/>
      <c r="TNA287" s="116"/>
      <c r="TNB287" s="116"/>
      <c r="TNC287" s="116"/>
      <c r="TND287" s="116"/>
      <c r="TNE287" s="116" t="s">
        <v>74</v>
      </c>
      <c r="TNF287" s="116"/>
      <c r="TNG287" s="116"/>
      <c r="TNH287" s="116"/>
      <c r="TNI287" s="116"/>
      <c r="TNJ287" s="116"/>
      <c r="TNK287" s="116"/>
      <c r="TNL287" s="116"/>
      <c r="TNM287" s="116" t="s">
        <v>74</v>
      </c>
      <c r="TNN287" s="116"/>
      <c r="TNO287" s="116"/>
      <c r="TNP287" s="116"/>
      <c r="TNQ287" s="116"/>
      <c r="TNR287" s="116"/>
      <c r="TNS287" s="116"/>
      <c r="TNT287" s="116"/>
      <c r="TNU287" s="116" t="s">
        <v>74</v>
      </c>
      <c r="TNV287" s="116"/>
      <c r="TNW287" s="116"/>
      <c r="TNX287" s="116"/>
      <c r="TNY287" s="116"/>
      <c r="TNZ287" s="116"/>
      <c r="TOA287" s="116"/>
      <c r="TOB287" s="116"/>
      <c r="TOC287" s="116" t="s">
        <v>74</v>
      </c>
      <c r="TOD287" s="116"/>
      <c r="TOE287" s="116"/>
      <c r="TOF287" s="116"/>
      <c r="TOG287" s="116"/>
      <c r="TOH287" s="116"/>
      <c r="TOI287" s="116"/>
      <c r="TOJ287" s="116"/>
      <c r="TOK287" s="116" t="s">
        <v>74</v>
      </c>
      <c r="TOL287" s="116"/>
      <c r="TOM287" s="116"/>
      <c r="TON287" s="116"/>
      <c r="TOO287" s="116"/>
      <c r="TOP287" s="116"/>
      <c r="TOQ287" s="116"/>
      <c r="TOR287" s="116"/>
      <c r="TOS287" s="116" t="s">
        <v>74</v>
      </c>
      <c r="TOT287" s="116"/>
      <c r="TOU287" s="116"/>
      <c r="TOV287" s="116"/>
      <c r="TOW287" s="116"/>
      <c r="TOX287" s="116"/>
      <c r="TOY287" s="116"/>
      <c r="TOZ287" s="116"/>
      <c r="TPA287" s="116" t="s">
        <v>74</v>
      </c>
      <c r="TPB287" s="116"/>
      <c r="TPC287" s="116"/>
      <c r="TPD287" s="116"/>
      <c r="TPE287" s="116"/>
      <c r="TPF287" s="116"/>
      <c r="TPG287" s="116"/>
      <c r="TPH287" s="116"/>
      <c r="TPI287" s="116" t="s">
        <v>74</v>
      </c>
      <c r="TPJ287" s="116"/>
      <c r="TPK287" s="116"/>
      <c r="TPL287" s="116"/>
      <c r="TPM287" s="116"/>
      <c r="TPN287" s="116"/>
      <c r="TPO287" s="116"/>
      <c r="TPP287" s="116"/>
      <c r="TPQ287" s="116" t="s">
        <v>74</v>
      </c>
      <c r="TPR287" s="116"/>
      <c r="TPS287" s="116"/>
      <c r="TPT287" s="116"/>
      <c r="TPU287" s="116"/>
      <c r="TPV287" s="116"/>
      <c r="TPW287" s="116"/>
      <c r="TPX287" s="116"/>
      <c r="TPY287" s="116" t="s">
        <v>74</v>
      </c>
      <c r="TPZ287" s="116"/>
      <c r="TQA287" s="116"/>
      <c r="TQB287" s="116"/>
      <c r="TQC287" s="116"/>
      <c r="TQD287" s="116"/>
      <c r="TQE287" s="116"/>
      <c r="TQF287" s="116"/>
      <c r="TQG287" s="116" t="s">
        <v>74</v>
      </c>
      <c r="TQH287" s="116"/>
      <c r="TQI287" s="116"/>
      <c r="TQJ287" s="116"/>
      <c r="TQK287" s="116"/>
      <c r="TQL287" s="116"/>
      <c r="TQM287" s="116"/>
      <c r="TQN287" s="116"/>
      <c r="TQO287" s="116" t="s">
        <v>74</v>
      </c>
      <c r="TQP287" s="116"/>
      <c r="TQQ287" s="116"/>
      <c r="TQR287" s="116"/>
      <c r="TQS287" s="116"/>
      <c r="TQT287" s="116"/>
      <c r="TQU287" s="116"/>
      <c r="TQV287" s="116"/>
      <c r="TQW287" s="116" t="s">
        <v>74</v>
      </c>
      <c r="TQX287" s="116"/>
      <c r="TQY287" s="116"/>
      <c r="TQZ287" s="116"/>
      <c r="TRA287" s="116"/>
      <c r="TRB287" s="116"/>
      <c r="TRC287" s="116"/>
      <c r="TRD287" s="116"/>
      <c r="TRE287" s="116" t="s">
        <v>74</v>
      </c>
      <c r="TRF287" s="116"/>
      <c r="TRG287" s="116"/>
      <c r="TRH287" s="116"/>
      <c r="TRI287" s="116"/>
      <c r="TRJ287" s="116"/>
      <c r="TRK287" s="116"/>
      <c r="TRL287" s="116"/>
      <c r="TRM287" s="116" t="s">
        <v>74</v>
      </c>
      <c r="TRN287" s="116"/>
      <c r="TRO287" s="116"/>
      <c r="TRP287" s="116"/>
      <c r="TRQ287" s="116"/>
      <c r="TRR287" s="116"/>
      <c r="TRS287" s="116"/>
      <c r="TRT287" s="116"/>
      <c r="TRU287" s="116" t="s">
        <v>74</v>
      </c>
      <c r="TRV287" s="116"/>
      <c r="TRW287" s="116"/>
      <c r="TRX287" s="116"/>
      <c r="TRY287" s="116"/>
      <c r="TRZ287" s="116"/>
      <c r="TSA287" s="116"/>
      <c r="TSB287" s="116"/>
      <c r="TSC287" s="116" t="s">
        <v>74</v>
      </c>
      <c r="TSD287" s="116"/>
      <c r="TSE287" s="116"/>
      <c r="TSF287" s="116"/>
      <c r="TSG287" s="116"/>
      <c r="TSH287" s="116"/>
      <c r="TSI287" s="116"/>
      <c r="TSJ287" s="116"/>
      <c r="TSK287" s="116" t="s">
        <v>74</v>
      </c>
      <c r="TSL287" s="116"/>
      <c r="TSM287" s="116"/>
      <c r="TSN287" s="116"/>
      <c r="TSO287" s="116"/>
      <c r="TSP287" s="116"/>
      <c r="TSQ287" s="116"/>
      <c r="TSR287" s="116"/>
      <c r="TSS287" s="116" t="s">
        <v>74</v>
      </c>
      <c r="TST287" s="116"/>
      <c r="TSU287" s="116"/>
      <c r="TSV287" s="116"/>
      <c r="TSW287" s="116"/>
      <c r="TSX287" s="116"/>
      <c r="TSY287" s="116"/>
      <c r="TSZ287" s="116"/>
      <c r="TTA287" s="116" t="s">
        <v>74</v>
      </c>
      <c r="TTB287" s="116"/>
      <c r="TTC287" s="116"/>
      <c r="TTD287" s="116"/>
      <c r="TTE287" s="116"/>
      <c r="TTF287" s="116"/>
      <c r="TTG287" s="116"/>
      <c r="TTH287" s="116"/>
      <c r="TTI287" s="116" t="s">
        <v>74</v>
      </c>
      <c r="TTJ287" s="116"/>
      <c r="TTK287" s="116"/>
      <c r="TTL287" s="116"/>
      <c r="TTM287" s="116"/>
      <c r="TTN287" s="116"/>
      <c r="TTO287" s="116"/>
      <c r="TTP287" s="116"/>
      <c r="TTQ287" s="116" t="s">
        <v>74</v>
      </c>
      <c r="TTR287" s="116"/>
      <c r="TTS287" s="116"/>
      <c r="TTT287" s="116"/>
      <c r="TTU287" s="116"/>
      <c r="TTV287" s="116"/>
      <c r="TTW287" s="116"/>
      <c r="TTX287" s="116"/>
      <c r="TTY287" s="116" t="s">
        <v>74</v>
      </c>
      <c r="TTZ287" s="116"/>
      <c r="TUA287" s="116"/>
      <c r="TUB287" s="116"/>
      <c r="TUC287" s="116"/>
      <c r="TUD287" s="116"/>
      <c r="TUE287" s="116"/>
      <c r="TUF287" s="116"/>
      <c r="TUG287" s="116" t="s">
        <v>74</v>
      </c>
      <c r="TUH287" s="116"/>
      <c r="TUI287" s="116"/>
      <c r="TUJ287" s="116"/>
      <c r="TUK287" s="116"/>
      <c r="TUL287" s="116"/>
      <c r="TUM287" s="116"/>
      <c r="TUN287" s="116"/>
      <c r="TUO287" s="116" t="s">
        <v>74</v>
      </c>
      <c r="TUP287" s="116"/>
      <c r="TUQ287" s="116"/>
      <c r="TUR287" s="116"/>
      <c r="TUS287" s="116"/>
      <c r="TUT287" s="116"/>
      <c r="TUU287" s="116"/>
      <c r="TUV287" s="116"/>
      <c r="TUW287" s="116" t="s">
        <v>74</v>
      </c>
      <c r="TUX287" s="116"/>
      <c r="TUY287" s="116"/>
      <c r="TUZ287" s="116"/>
      <c r="TVA287" s="116"/>
      <c r="TVB287" s="116"/>
      <c r="TVC287" s="116"/>
      <c r="TVD287" s="116"/>
      <c r="TVE287" s="116" t="s">
        <v>74</v>
      </c>
      <c r="TVF287" s="116"/>
      <c r="TVG287" s="116"/>
      <c r="TVH287" s="116"/>
      <c r="TVI287" s="116"/>
      <c r="TVJ287" s="116"/>
      <c r="TVK287" s="116"/>
      <c r="TVL287" s="116"/>
      <c r="TVM287" s="116" t="s">
        <v>74</v>
      </c>
      <c r="TVN287" s="116"/>
      <c r="TVO287" s="116"/>
      <c r="TVP287" s="116"/>
      <c r="TVQ287" s="116"/>
      <c r="TVR287" s="116"/>
      <c r="TVS287" s="116"/>
      <c r="TVT287" s="116"/>
      <c r="TVU287" s="116" t="s">
        <v>74</v>
      </c>
      <c r="TVV287" s="116"/>
      <c r="TVW287" s="116"/>
      <c r="TVX287" s="116"/>
      <c r="TVY287" s="116"/>
      <c r="TVZ287" s="116"/>
      <c r="TWA287" s="116"/>
      <c r="TWB287" s="116"/>
      <c r="TWC287" s="116" t="s">
        <v>74</v>
      </c>
      <c r="TWD287" s="116"/>
      <c r="TWE287" s="116"/>
      <c r="TWF287" s="116"/>
      <c r="TWG287" s="116"/>
      <c r="TWH287" s="116"/>
      <c r="TWI287" s="116"/>
      <c r="TWJ287" s="116"/>
      <c r="TWK287" s="116" t="s">
        <v>74</v>
      </c>
      <c r="TWL287" s="116"/>
      <c r="TWM287" s="116"/>
      <c r="TWN287" s="116"/>
      <c r="TWO287" s="116"/>
      <c r="TWP287" s="116"/>
      <c r="TWQ287" s="116"/>
      <c r="TWR287" s="116"/>
      <c r="TWS287" s="116" t="s">
        <v>74</v>
      </c>
      <c r="TWT287" s="116"/>
      <c r="TWU287" s="116"/>
      <c r="TWV287" s="116"/>
      <c r="TWW287" s="116"/>
      <c r="TWX287" s="116"/>
      <c r="TWY287" s="116"/>
      <c r="TWZ287" s="116"/>
      <c r="TXA287" s="116" t="s">
        <v>74</v>
      </c>
      <c r="TXB287" s="116"/>
      <c r="TXC287" s="116"/>
      <c r="TXD287" s="116"/>
      <c r="TXE287" s="116"/>
      <c r="TXF287" s="116"/>
      <c r="TXG287" s="116"/>
      <c r="TXH287" s="116"/>
      <c r="TXI287" s="116" t="s">
        <v>74</v>
      </c>
      <c r="TXJ287" s="116"/>
      <c r="TXK287" s="116"/>
      <c r="TXL287" s="116"/>
      <c r="TXM287" s="116"/>
      <c r="TXN287" s="116"/>
      <c r="TXO287" s="116"/>
      <c r="TXP287" s="116"/>
      <c r="TXQ287" s="116" t="s">
        <v>74</v>
      </c>
      <c r="TXR287" s="116"/>
      <c r="TXS287" s="116"/>
      <c r="TXT287" s="116"/>
      <c r="TXU287" s="116"/>
      <c r="TXV287" s="116"/>
      <c r="TXW287" s="116"/>
      <c r="TXX287" s="116"/>
      <c r="TXY287" s="116" t="s">
        <v>74</v>
      </c>
      <c r="TXZ287" s="116"/>
      <c r="TYA287" s="116"/>
      <c r="TYB287" s="116"/>
      <c r="TYC287" s="116"/>
      <c r="TYD287" s="116"/>
      <c r="TYE287" s="116"/>
      <c r="TYF287" s="116"/>
      <c r="TYG287" s="116" t="s">
        <v>74</v>
      </c>
      <c r="TYH287" s="116"/>
      <c r="TYI287" s="116"/>
      <c r="TYJ287" s="116"/>
      <c r="TYK287" s="116"/>
      <c r="TYL287" s="116"/>
      <c r="TYM287" s="116"/>
      <c r="TYN287" s="116"/>
      <c r="TYO287" s="116" t="s">
        <v>74</v>
      </c>
      <c r="TYP287" s="116"/>
      <c r="TYQ287" s="116"/>
      <c r="TYR287" s="116"/>
      <c r="TYS287" s="116"/>
      <c r="TYT287" s="116"/>
      <c r="TYU287" s="116"/>
      <c r="TYV287" s="116"/>
      <c r="TYW287" s="116" t="s">
        <v>74</v>
      </c>
      <c r="TYX287" s="116"/>
      <c r="TYY287" s="116"/>
      <c r="TYZ287" s="116"/>
      <c r="TZA287" s="116"/>
      <c r="TZB287" s="116"/>
      <c r="TZC287" s="116"/>
      <c r="TZD287" s="116"/>
      <c r="TZE287" s="116" t="s">
        <v>74</v>
      </c>
      <c r="TZF287" s="116"/>
      <c r="TZG287" s="116"/>
      <c r="TZH287" s="116"/>
      <c r="TZI287" s="116"/>
      <c r="TZJ287" s="116"/>
      <c r="TZK287" s="116"/>
      <c r="TZL287" s="116"/>
      <c r="TZM287" s="116" t="s">
        <v>74</v>
      </c>
      <c r="TZN287" s="116"/>
      <c r="TZO287" s="116"/>
      <c r="TZP287" s="116"/>
      <c r="TZQ287" s="116"/>
      <c r="TZR287" s="116"/>
      <c r="TZS287" s="116"/>
      <c r="TZT287" s="116"/>
      <c r="TZU287" s="116" t="s">
        <v>74</v>
      </c>
      <c r="TZV287" s="116"/>
      <c r="TZW287" s="116"/>
      <c r="TZX287" s="116"/>
      <c r="TZY287" s="116"/>
      <c r="TZZ287" s="116"/>
      <c r="UAA287" s="116"/>
      <c r="UAB287" s="116"/>
      <c r="UAC287" s="116" t="s">
        <v>74</v>
      </c>
      <c r="UAD287" s="116"/>
      <c r="UAE287" s="116"/>
      <c r="UAF287" s="116"/>
      <c r="UAG287" s="116"/>
      <c r="UAH287" s="116"/>
      <c r="UAI287" s="116"/>
      <c r="UAJ287" s="116"/>
      <c r="UAK287" s="116" t="s">
        <v>74</v>
      </c>
      <c r="UAL287" s="116"/>
      <c r="UAM287" s="116"/>
      <c r="UAN287" s="116"/>
      <c r="UAO287" s="116"/>
      <c r="UAP287" s="116"/>
      <c r="UAQ287" s="116"/>
      <c r="UAR287" s="116"/>
      <c r="UAS287" s="116" t="s">
        <v>74</v>
      </c>
      <c r="UAT287" s="116"/>
      <c r="UAU287" s="116"/>
      <c r="UAV287" s="116"/>
      <c r="UAW287" s="116"/>
      <c r="UAX287" s="116"/>
      <c r="UAY287" s="116"/>
      <c r="UAZ287" s="116"/>
      <c r="UBA287" s="116" t="s">
        <v>74</v>
      </c>
      <c r="UBB287" s="116"/>
      <c r="UBC287" s="116"/>
      <c r="UBD287" s="116"/>
      <c r="UBE287" s="116"/>
      <c r="UBF287" s="116"/>
      <c r="UBG287" s="116"/>
      <c r="UBH287" s="116"/>
      <c r="UBI287" s="116" t="s">
        <v>74</v>
      </c>
      <c r="UBJ287" s="116"/>
      <c r="UBK287" s="116"/>
      <c r="UBL287" s="116"/>
      <c r="UBM287" s="116"/>
      <c r="UBN287" s="116"/>
      <c r="UBO287" s="116"/>
      <c r="UBP287" s="116"/>
      <c r="UBQ287" s="116" t="s">
        <v>74</v>
      </c>
      <c r="UBR287" s="116"/>
      <c r="UBS287" s="116"/>
      <c r="UBT287" s="116"/>
      <c r="UBU287" s="116"/>
      <c r="UBV287" s="116"/>
      <c r="UBW287" s="116"/>
      <c r="UBX287" s="116"/>
      <c r="UBY287" s="116" t="s">
        <v>74</v>
      </c>
      <c r="UBZ287" s="116"/>
      <c r="UCA287" s="116"/>
      <c r="UCB287" s="116"/>
      <c r="UCC287" s="116"/>
      <c r="UCD287" s="116"/>
      <c r="UCE287" s="116"/>
      <c r="UCF287" s="116"/>
      <c r="UCG287" s="116" t="s">
        <v>74</v>
      </c>
      <c r="UCH287" s="116"/>
      <c r="UCI287" s="116"/>
      <c r="UCJ287" s="116"/>
      <c r="UCK287" s="116"/>
      <c r="UCL287" s="116"/>
      <c r="UCM287" s="116"/>
      <c r="UCN287" s="116"/>
      <c r="UCO287" s="116" t="s">
        <v>74</v>
      </c>
      <c r="UCP287" s="116"/>
      <c r="UCQ287" s="116"/>
      <c r="UCR287" s="116"/>
      <c r="UCS287" s="116"/>
      <c r="UCT287" s="116"/>
      <c r="UCU287" s="116"/>
      <c r="UCV287" s="116"/>
      <c r="UCW287" s="116" t="s">
        <v>74</v>
      </c>
      <c r="UCX287" s="116"/>
      <c r="UCY287" s="116"/>
      <c r="UCZ287" s="116"/>
      <c r="UDA287" s="116"/>
      <c r="UDB287" s="116"/>
      <c r="UDC287" s="116"/>
      <c r="UDD287" s="116"/>
      <c r="UDE287" s="116" t="s">
        <v>74</v>
      </c>
      <c r="UDF287" s="116"/>
      <c r="UDG287" s="116"/>
      <c r="UDH287" s="116"/>
      <c r="UDI287" s="116"/>
      <c r="UDJ287" s="116"/>
      <c r="UDK287" s="116"/>
      <c r="UDL287" s="116"/>
      <c r="UDM287" s="116" t="s">
        <v>74</v>
      </c>
      <c r="UDN287" s="116"/>
      <c r="UDO287" s="116"/>
      <c r="UDP287" s="116"/>
      <c r="UDQ287" s="116"/>
      <c r="UDR287" s="116"/>
      <c r="UDS287" s="116"/>
      <c r="UDT287" s="116"/>
      <c r="UDU287" s="116" t="s">
        <v>74</v>
      </c>
      <c r="UDV287" s="116"/>
      <c r="UDW287" s="116"/>
      <c r="UDX287" s="116"/>
      <c r="UDY287" s="116"/>
      <c r="UDZ287" s="116"/>
      <c r="UEA287" s="116"/>
      <c r="UEB287" s="116"/>
      <c r="UEC287" s="116" t="s">
        <v>74</v>
      </c>
      <c r="UED287" s="116"/>
      <c r="UEE287" s="116"/>
      <c r="UEF287" s="116"/>
      <c r="UEG287" s="116"/>
      <c r="UEH287" s="116"/>
      <c r="UEI287" s="116"/>
      <c r="UEJ287" s="116"/>
      <c r="UEK287" s="116" t="s">
        <v>74</v>
      </c>
      <c r="UEL287" s="116"/>
      <c r="UEM287" s="116"/>
      <c r="UEN287" s="116"/>
      <c r="UEO287" s="116"/>
      <c r="UEP287" s="116"/>
      <c r="UEQ287" s="116"/>
      <c r="UER287" s="116"/>
      <c r="UES287" s="116" t="s">
        <v>74</v>
      </c>
      <c r="UET287" s="116"/>
      <c r="UEU287" s="116"/>
      <c r="UEV287" s="116"/>
      <c r="UEW287" s="116"/>
      <c r="UEX287" s="116"/>
      <c r="UEY287" s="116"/>
      <c r="UEZ287" s="116"/>
      <c r="UFA287" s="116" t="s">
        <v>74</v>
      </c>
      <c r="UFB287" s="116"/>
      <c r="UFC287" s="116"/>
      <c r="UFD287" s="116"/>
      <c r="UFE287" s="116"/>
      <c r="UFF287" s="116"/>
      <c r="UFG287" s="116"/>
      <c r="UFH287" s="116"/>
      <c r="UFI287" s="116" t="s">
        <v>74</v>
      </c>
      <c r="UFJ287" s="116"/>
      <c r="UFK287" s="116"/>
      <c r="UFL287" s="116"/>
      <c r="UFM287" s="116"/>
      <c r="UFN287" s="116"/>
      <c r="UFO287" s="116"/>
      <c r="UFP287" s="116"/>
      <c r="UFQ287" s="116" t="s">
        <v>74</v>
      </c>
      <c r="UFR287" s="116"/>
      <c r="UFS287" s="116"/>
      <c r="UFT287" s="116"/>
      <c r="UFU287" s="116"/>
      <c r="UFV287" s="116"/>
      <c r="UFW287" s="116"/>
      <c r="UFX287" s="116"/>
      <c r="UFY287" s="116" t="s">
        <v>74</v>
      </c>
      <c r="UFZ287" s="116"/>
      <c r="UGA287" s="116"/>
      <c r="UGB287" s="116"/>
      <c r="UGC287" s="116"/>
      <c r="UGD287" s="116"/>
      <c r="UGE287" s="116"/>
      <c r="UGF287" s="116"/>
      <c r="UGG287" s="116" t="s">
        <v>74</v>
      </c>
      <c r="UGH287" s="116"/>
      <c r="UGI287" s="116"/>
      <c r="UGJ287" s="116"/>
      <c r="UGK287" s="116"/>
      <c r="UGL287" s="116"/>
      <c r="UGM287" s="116"/>
      <c r="UGN287" s="116"/>
      <c r="UGO287" s="116" t="s">
        <v>74</v>
      </c>
      <c r="UGP287" s="116"/>
      <c r="UGQ287" s="116"/>
      <c r="UGR287" s="116"/>
      <c r="UGS287" s="116"/>
      <c r="UGT287" s="116"/>
      <c r="UGU287" s="116"/>
      <c r="UGV287" s="116"/>
      <c r="UGW287" s="116" t="s">
        <v>74</v>
      </c>
      <c r="UGX287" s="116"/>
      <c r="UGY287" s="116"/>
      <c r="UGZ287" s="116"/>
      <c r="UHA287" s="116"/>
      <c r="UHB287" s="116"/>
      <c r="UHC287" s="116"/>
      <c r="UHD287" s="116"/>
      <c r="UHE287" s="116" t="s">
        <v>74</v>
      </c>
      <c r="UHF287" s="116"/>
      <c r="UHG287" s="116"/>
      <c r="UHH287" s="116"/>
      <c r="UHI287" s="116"/>
      <c r="UHJ287" s="116"/>
      <c r="UHK287" s="116"/>
      <c r="UHL287" s="116"/>
      <c r="UHM287" s="116" t="s">
        <v>74</v>
      </c>
      <c r="UHN287" s="116"/>
      <c r="UHO287" s="116"/>
      <c r="UHP287" s="116"/>
      <c r="UHQ287" s="116"/>
      <c r="UHR287" s="116"/>
      <c r="UHS287" s="116"/>
      <c r="UHT287" s="116"/>
      <c r="UHU287" s="116" t="s">
        <v>74</v>
      </c>
      <c r="UHV287" s="116"/>
      <c r="UHW287" s="116"/>
      <c r="UHX287" s="116"/>
      <c r="UHY287" s="116"/>
      <c r="UHZ287" s="116"/>
      <c r="UIA287" s="116"/>
      <c r="UIB287" s="116"/>
      <c r="UIC287" s="116" t="s">
        <v>74</v>
      </c>
      <c r="UID287" s="116"/>
      <c r="UIE287" s="116"/>
      <c r="UIF287" s="116"/>
      <c r="UIG287" s="116"/>
      <c r="UIH287" s="116"/>
      <c r="UII287" s="116"/>
      <c r="UIJ287" s="116"/>
      <c r="UIK287" s="116" t="s">
        <v>74</v>
      </c>
      <c r="UIL287" s="116"/>
      <c r="UIM287" s="116"/>
      <c r="UIN287" s="116"/>
      <c r="UIO287" s="116"/>
      <c r="UIP287" s="116"/>
      <c r="UIQ287" s="116"/>
      <c r="UIR287" s="116"/>
      <c r="UIS287" s="116" t="s">
        <v>74</v>
      </c>
      <c r="UIT287" s="116"/>
      <c r="UIU287" s="116"/>
      <c r="UIV287" s="116"/>
      <c r="UIW287" s="116"/>
      <c r="UIX287" s="116"/>
      <c r="UIY287" s="116"/>
      <c r="UIZ287" s="116"/>
      <c r="UJA287" s="116" t="s">
        <v>74</v>
      </c>
      <c r="UJB287" s="116"/>
      <c r="UJC287" s="116"/>
      <c r="UJD287" s="116"/>
      <c r="UJE287" s="116"/>
      <c r="UJF287" s="116"/>
      <c r="UJG287" s="116"/>
      <c r="UJH287" s="116"/>
      <c r="UJI287" s="116" t="s">
        <v>74</v>
      </c>
      <c r="UJJ287" s="116"/>
      <c r="UJK287" s="116"/>
      <c r="UJL287" s="116"/>
      <c r="UJM287" s="116"/>
      <c r="UJN287" s="116"/>
      <c r="UJO287" s="116"/>
      <c r="UJP287" s="116"/>
      <c r="UJQ287" s="116" t="s">
        <v>74</v>
      </c>
      <c r="UJR287" s="116"/>
      <c r="UJS287" s="116"/>
      <c r="UJT287" s="116"/>
      <c r="UJU287" s="116"/>
      <c r="UJV287" s="116"/>
      <c r="UJW287" s="116"/>
      <c r="UJX287" s="116"/>
      <c r="UJY287" s="116" t="s">
        <v>74</v>
      </c>
      <c r="UJZ287" s="116"/>
      <c r="UKA287" s="116"/>
      <c r="UKB287" s="116"/>
      <c r="UKC287" s="116"/>
      <c r="UKD287" s="116"/>
      <c r="UKE287" s="116"/>
      <c r="UKF287" s="116"/>
      <c r="UKG287" s="116" t="s">
        <v>74</v>
      </c>
      <c r="UKH287" s="116"/>
      <c r="UKI287" s="116"/>
      <c r="UKJ287" s="116"/>
      <c r="UKK287" s="116"/>
      <c r="UKL287" s="116"/>
      <c r="UKM287" s="116"/>
      <c r="UKN287" s="116"/>
      <c r="UKO287" s="116" t="s">
        <v>74</v>
      </c>
      <c r="UKP287" s="116"/>
      <c r="UKQ287" s="116"/>
      <c r="UKR287" s="116"/>
      <c r="UKS287" s="116"/>
      <c r="UKT287" s="116"/>
      <c r="UKU287" s="116"/>
      <c r="UKV287" s="116"/>
      <c r="UKW287" s="116" t="s">
        <v>74</v>
      </c>
      <c r="UKX287" s="116"/>
      <c r="UKY287" s="116"/>
      <c r="UKZ287" s="116"/>
      <c r="ULA287" s="116"/>
      <c r="ULB287" s="116"/>
      <c r="ULC287" s="116"/>
      <c r="ULD287" s="116"/>
      <c r="ULE287" s="116" t="s">
        <v>74</v>
      </c>
      <c r="ULF287" s="116"/>
      <c r="ULG287" s="116"/>
      <c r="ULH287" s="116"/>
      <c r="ULI287" s="116"/>
      <c r="ULJ287" s="116"/>
      <c r="ULK287" s="116"/>
      <c r="ULL287" s="116"/>
      <c r="ULM287" s="116" t="s">
        <v>74</v>
      </c>
      <c r="ULN287" s="116"/>
      <c r="ULO287" s="116"/>
      <c r="ULP287" s="116"/>
      <c r="ULQ287" s="116"/>
      <c r="ULR287" s="116"/>
      <c r="ULS287" s="116"/>
      <c r="ULT287" s="116"/>
      <c r="ULU287" s="116" t="s">
        <v>74</v>
      </c>
      <c r="ULV287" s="116"/>
      <c r="ULW287" s="116"/>
      <c r="ULX287" s="116"/>
      <c r="ULY287" s="116"/>
      <c r="ULZ287" s="116"/>
      <c r="UMA287" s="116"/>
      <c r="UMB287" s="116"/>
      <c r="UMC287" s="116" t="s">
        <v>74</v>
      </c>
      <c r="UMD287" s="116"/>
      <c r="UME287" s="116"/>
      <c r="UMF287" s="116"/>
      <c r="UMG287" s="116"/>
      <c r="UMH287" s="116"/>
      <c r="UMI287" s="116"/>
      <c r="UMJ287" s="116"/>
      <c r="UMK287" s="116" t="s">
        <v>74</v>
      </c>
      <c r="UML287" s="116"/>
      <c r="UMM287" s="116"/>
      <c r="UMN287" s="116"/>
      <c r="UMO287" s="116"/>
      <c r="UMP287" s="116"/>
      <c r="UMQ287" s="116"/>
      <c r="UMR287" s="116"/>
      <c r="UMS287" s="116" t="s">
        <v>74</v>
      </c>
      <c r="UMT287" s="116"/>
      <c r="UMU287" s="116"/>
      <c r="UMV287" s="116"/>
      <c r="UMW287" s="116"/>
      <c r="UMX287" s="116"/>
      <c r="UMY287" s="116"/>
      <c r="UMZ287" s="116"/>
      <c r="UNA287" s="116" t="s">
        <v>74</v>
      </c>
      <c r="UNB287" s="116"/>
      <c r="UNC287" s="116"/>
      <c r="UND287" s="116"/>
      <c r="UNE287" s="116"/>
      <c r="UNF287" s="116"/>
      <c r="UNG287" s="116"/>
      <c r="UNH287" s="116"/>
      <c r="UNI287" s="116" t="s">
        <v>74</v>
      </c>
      <c r="UNJ287" s="116"/>
      <c r="UNK287" s="116"/>
      <c r="UNL287" s="116"/>
      <c r="UNM287" s="116"/>
      <c r="UNN287" s="116"/>
      <c r="UNO287" s="116"/>
      <c r="UNP287" s="116"/>
      <c r="UNQ287" s="116" t="s">
        <v>74</v>
      </c>
      <c r="UNR287" s="116"/>
      <c r="UNS287" s="116"/>
      <c r="UNT287" s="116"/>
      <c r="UNU287" s="116"/>
      <c r="UNV287" s="116"/>
      <c r="UNW287" s="116"/>
      <c r="UNX287" s="116"/>
      <c r="UNY287" s="116" t="s">
        <v>74</v>
      </c>
      <c r="UNZ287" s="116"/>
      <c r="UOA287" s="116"/>
      <c r="UOB287" s="116"/>
      <c r="UOC287" s="116"/>
      <c r="UOD287" s="116"/>
      <c r="UOE287" s="116"/>
      <c r="UOF287" s="116"/>
      <c r="UOG287" s="116" t="s">
        <v>74</v>
      </c>
      <c r="UOH287" s="116"/>
      <c r="UOI287" s="116"/>
      <c r="UOJ287" s="116"/>
      <c r="UOK287" s="116"/>
      <c r="UOL287" s="116"/>
      <c r="UOM287" s="116"/>
      <c r="UON287" s="116"/>
      <c r="UOO287" s="116" t="s">
        <v>74</v>
      </c>
      <c r="UOP287" s="116"/>
      <c r="UOQ287" s="116"/>
      <c r="UOR287" s="116"/>
      <c r="UOS287" s="116"/>
      <c r="UOT287" s="116"/>
      <c r="UOU287" s="116"/>
      <c r="UOV287" s="116"/>
      <c r="UOW287" s="116" t="s">
        <v>74</v>
      </c>
      <c r="UOX287" s="116"/>
      <c r="UOY287" s="116"/>
      <c r="UOZ287" s="116"/>
      <c r="UPA287" s="116"/>
      <c r="UPB287" s="116"/>
      <c r="UPC287" s="116"/>
      <c r="UPD287" s="116"/>
      <c r="UPE287" s="116" t="s">
        <v>74</v>
      </c>
      <c r="UPF287" s="116"/>
      <c r="UPG287" s="116"/>
      <c r="UPH287" s="116"/>
      <c r="UPI287" s="116"/>
      <c r="UPJ287" s="116"/>
      <c r="UPK287" s="116"/>
      <c r="UPL287" s="116"/>
      <c r="UPM287" s="116" t="s">
        <v>74</v>
      </c>
      <c r="UPN287" s="116"/>
      <c r="UPO287" s="116"/>
      <c r="UPP287" s="116"/>
      <c r="UPQ287" s="116"/>
      <c r="UPR287" s="116"/>
      <c r="UPS287" s="116"/>
      <c r="UPT287" s="116"/>
      <c r="UPU287" s="116" t="s">
        <v>74</v>
      </c>
      <c r="UPV287" s="116"/>
      <c r="UPW287" s="116"/>
      <c r="UPX287" s="116"/>
      <c r="UPY287" s="116"/>
      <c r="UPZ287" s="116"/>
      <c r="UQA287" s="116"/>
      <c r="UQB287" s="116"/>
      <c r="UQC287" s="116" t="s">
        <v>74</v>
      </c>
      <c r="UQD287" s="116"/>
      <c r="UQE287" s="116"/>
      <c r="UQF287" s="116"/>
      <c r="UQG287" s="116"/>
      <c r="UQH287" s="116"/>
      <c r="UQI287" s="116"/>
      <c r="UQJ287" s="116"/>
      <c r="UQK287" s="116" t="s">
        <v>74</v>
      </c>
      <c r="UQL287" s="116"/>
      <c r="UQM287" s="116"/>
      <c r="UQN287" s="116"/>
      <c r="UQO287" s="116"/>
      <c r="UQP287" s="116"/>
      <c r="UQQ287" s="116"/>
      <c r="UQR287" s="116"/>
      <c r="UQS287" s="116" t="s">
        <v>74</v>
      </c>
      <c r="UQT287" s="116"/>
      <c r="UQU287" s="116"/>
      <c r="UQV287" s="116"/>
      <c r="UQW287" s="116"/>
      <c r="UQX287" s="116"/>
      <c r="UQY287" s="116"/>
      <c r="UQZ287" s="116"/>
      <c r="URA287" s="116" t="s">
        <v>74</v>
      </c>
      <c r="URB287" s="116"/>
      <c r="URC287" s="116"/>
      <c r="URD287" s="116"/>
      <c r="URE287" s="116"/>
      <c r="URF287" s="116"/>
      <c r="URG287" s="116"/>
      <c r="URH287" s="116"/>
      <c r="URI287" s="116" t="s">
        <v>74</v>
      </c>
      <c r="URJ287" s="116"/>
      <c r="URK287" s="116"/>
      <c r="URL287" s="116"/>
      <c r="URM287" s="116"/>
      <c r="URN287" s="116"/>
      <c r="URO287" s="116"/>
      <c r="URP287" s="116"/>
      <c r="URQ287" s="116" t="s">
        <v>74</v>
      </c>
      <c r="URR287" s="116"/>
      <c r="URS287" s="116"/>
      <c r="URT287" s="116"/>
      <c r="URU287" s="116"/>
      <c r="URV287" s="116"/>
      <c r="URW287" s="116"/>
      <c r="URX287" s="116"/>
      <c r="URY287" s="116" t="s">
        <v>74</v>
      </c>
      <c r="URZ287" s="116"/>
      <c r="USA287" s="116"/>
      <c r="USB287" s="116"/>
      <c r="USC287" s="116"/>
      <c r="USD287" s="116"/>
      <c r="USE287" s="116"/>
      <c r="USF287" s="116"/>
      <c r="USG287" s="116" t="s">
        <v>74</v>
      </c>
      <c r="USH287" s="116"/>
      <c r="USI287" s="116"/>
      <c r="USJ287" s="116"/>
      <c r="USK287" s="116"/>
      <c r="USL287" s="116"/>
      <c r="USM287" s="116"/>
      <c r="USN287" s="116"/>
      <c r="USO287" s="116" t="s">
        <v>74</v>
      </c>
      <c r="USP287" s="116"/>
      <c r="USQ287" s="116"/>
      <c r="USR287" s="116"/>
      <c r="USS287" s="116"/>
      <c r="UST287" s="116"/>
      <c r="USU287" s="116"/>
      <c r="USV287" s="116"/>
      <c r="USW287" s="116" t="s">
        <v>74</v>
      </c>
      <c r="USX287" s="116"/>
      <c r="USY287" s="116"/>
      <c r="USZ287" s="116"/>
      <c r="UTA287" s="116"/>
      <c r="UTB287" s="116"/>
      <c r="UTC287" s="116"/>
      <c r="UTD287" s="116"/>
      <c r="UTE287" s="116" t="s">
        <v>74</v>
      </c>
      <c r="UTF287" s="116"/>
      <c r="UTG287" s="116"/>
      <c r="UTH287" s="116"/>
      <c r="UTI287" s="116"/>
      <c r="UTJ287" s="116"/>
      <c r="UTK287" s="116"/>
      <c r="UTL287" s="116"/>
      <c r="UTM287" s="116" t="s">
        <v>74</v>
      </c>
      <c r="UTN287" s="116"/>
      <c r="UTO287" s="116"/>
      <c r="UTP287" s="116"/>
      <c r="UTQ287" s="116"/>
      <c r="UTR287" s="116"/>
      <c r="UTS287" s="116"/>
      <c r="UTT287" s="116"/>
      <c r="UTU287" s="116" t="s">
        <v>74</v>
      </c>
      <c r="UTV287" s="116"/>
      <c r="UTW287" s="116"/>
      <c r="UTX287" s="116"/>
      <c r="UTY287" s="116"/>
      <c r="UTZ287" s="116"/>
      <c r="UUA287" s="116"/>
      <c r="UUB287" s="116"/>
      <c r="UUC287" s="116" t="s">
        <v>74</v>
      </c>
      <c r="UUD287" s="116"/>
      <c r="UUE287" s="116"/>
      <c r="UUF287" s="116"/>
      <c r="UUG287" s="116"/>
      <c r="UUH287" s="116"/>
      <c r="UUI287" s="116"/>
      <c r="UUJ287" s="116"/>
      <c r="UUK287" s="116" t="s">
        <v>74</v>
      </c>
      <c r="UUL287" s="116"/>
      <c r="UUM287" s="116"/>
      <c r="UUN287" s="116"/>
      <c r="UUO287" s="116"/>
      <c r="UUP287" s="116"/>
      <c r="UUQ287" s="116"/>
      <c r="UUR287" s="116"/>
      <c r="UUS287" s="116" t="s">
        <v>74</v>
      </c>
      <c r="UUT287" s="116"/>
      <c r="UUU287" s="116"/>
      <c r="UUV287" s="116"/>
      <c r="UUW287" s="116"/>
      <c r="UUX287" s="116"/>
      <c r="UUY287" s="116"/>
      <c r="UUZ287" s="116"/>
      <c r="UVA287" s="116" t="s">
        <v>74</v>
      </c>
      <c r="UVB287" s="116"/>
      <c r="UVC287" s="116"/>
      <c r="UVD287" s="116"/>
      <c r="UVE287" s="116"/>
      <c r="UVF287" s="116"/>
      <c r="UVG287" s="116"/>
      <c r="UVH287" s="116"/>
      <c r="UVI287" s="116" t="s">
        <v>74</v>
      </c>
      <c r="UVJ287" s="116"/>
      <c r="UVK287" s="116"/>
      <c r="UVL287" s="116"/>
      <c r="UVM287" s="116"/>
      <c r="UVN287" s="116"/>
      <c r="UVO287" s="116"/>
      <c r="UVP287" s="116"/>
      <c r="UVQ287" s="116" t="s">
        <v>74</v>
      </c>
      <c r="UVR287" s="116"/>
      <c r="UVS287" s="116"/>
      <c r="UVT287" s="116"/>
      <c r="UVU287" s="116"/>
      <c r="UVV287" s="116"/>
      <c r="UVW287" s="116"/>
      <c r="UVX287" s="116"/>
      <c r="UVY287" s="116" t="s">
        <v>74</v>
      </c>
      <c r="UVZ287" s="116"/>
      <c r="UWA287" s="116"/>
      <c r="UWB287" s="116"/>
      <c r="UWC287" s="116"/>
      <c r="UWD287" s="116"/>
      <c r="UWE287" s="116"/>
      <c r="UWF287" s="116"/>
      <c r="UWG287" s="116" t="s">
        <v>74</v>
      </c>
      <c r="UWH287" s="116"/>
      <c r="UWI287" s="116"/>
      <c r="UWJ287" s="116"/>
      <c r="UWK287" s="116"/>
      <c r="UWL287" s="116"/>
      <c r="UWM287" s="116"/>
      <c r="UWN287" s="116"/>
      <c r="UWO287" s="116" t="s">
        <v>74</v>
      </c>
      <c r="UWP287" s="116"/>
      <c r="UWQ287" s="116"/>
      <c r="UWR287" s="116"/>
      <c r="UWS287" s="116"/>
      <c r="UWT287" s="116"/>
      <c r="UWU287" s="116"/>
      <c r="UWV287" s="116"/>
      <c r="UWW287" s="116" t="s">
        <v>74</v>
      </c>
      <c r="UWX287" s="116"/>
      <c r="UWY287" s="116"/>
      <c r="UWZ287" s="116"/>
      <c r="UXA287" s="116"/>
      <c r="UXB287" s="116"/>
      <c r="UXC287" s="116"/>
      <c r="UXD287" s="116"/>
      <c r="UXE287" s="116" t="s">
        <v>74</v>
      </c>
      <c r="UXF287" s="116"/>
      <c r="UXG287" s="116"/>
      <c r="UXH287" s="116"/>
      <c r="UXI287" s="116"/>
      <c r="UXJ287" s="116"/>
      <c r="UXK287" s="116"/>
      <c r="UXL287" s="116"/>
      <c r="UXM287" s="116" t="s">
        <v>74</v>
      </c>
      <c r="UXN287" s="116"/>
      <c r="UXO287" s="116"/>
      <c r="UXP287" s="116"/>
      <c r="UXQ287" s="116"/>
      <c r="UXR287" s="116"/>
      <c r="UXS287" s="116"/>
      <c r="UXT287" s="116"/>
      <c r="UXU287" s="116" t="s">
        <v>74</v>
      </c>
      <c r="UXV287" s="116"/>
      <c r="UXW287" s="116"/>
      <c r="UXX287" s="116"/>
      <c r="UXY287" s="116"/>
      <c r="UXZ287" s="116"/>
      <c r="UYA287" s="116"/>
      <c r="UYB287" s="116"/>
      <c r="UYC287" s="116" t="s">
        <v>74</v>
      </c>
      <c r="UYD287" s="116"/>
      <c r="UYE287" s="116"/>
      <c r="UYF287" s="116"/>
      <c r="UYG287" s="116"/>
      <c r="UYH287" s="116"/>
      <c r="UYI287" s="116"/>
      <c r="UYJ287" s="116"/>
      <c r="UYK287" s="116" t="s">
        <v>74</v>
      </c>
      <c r="UYL287" s="116"/>
      <c r="UYM287" s="116"/>
      <c r="UYN287" s="116"/>
      <c r="UYO287" s="116"/>
      <c r="UYP287" s="116"/>
      <c r="UYQ287" s="116"/>
      <c r="UYR287" s="116"/>
      <c r="UYS287" s="116" t="s">
        <v>74</v>
      </c>
      <c r="UYT287" s="116"/>
      <c r="UYU287" s="116"/>
      <c r="UYV287" s="116"/>
      <c r="UYW287" s="116"/>
      <c r="UYX287" s="116"/>
      <c r="UYY287" s="116"/>
      <c r="UYZ287" s="116"/>
      <c r="UZA287" s="116" t="s">
        <v>74</v>
      </c>
      <c r="UZB287" s="116"/>
      <c r="UZC287" s="116"/>
      <c r="UZD287" s="116"/>
      <c r="UZE287" s="116"/>
      <c r="UZF287" s="116"/>
      <c r="UZG287" s="116"/>
      <c r="UZH287" s="116"/>
      <c r="UZI287" s="116" t="s">
        <v>74</v>
      </c>
      <c r="UZJ287" s="116"/>
      <c r="UZK287" s="116"/>
      <c r="UZL287" s="116"/>
      <c r="UZM287" s="116"/>
      <c r="UZN287" s="116"/>
      <c r="UZO287" s="116"/>
      <c r="UZP287" s="116"/>
      <c r="UZQ287" s="116" t="s">
        <v>74</v>
      </c>
      <c r="UZR287" s="116"/>
      <c r="UZS287" s="116"/>
      <c r="UZT287" s="116"/>
      <c r="UZU287" s="116"/>
      <c r="UZV287" s="116"/>
      <c r="UZW287" s="116"/>
      <c r="UZX287" s="116"/>
      <c r="UZY287" s="116" t="s">
        <v>74</v>
      </c>
      <c r="UZZ287" s="116"/>
      <c r="VAA287" s="116"/>
      <c r="VAB287" s="116"/>
      <c r="VAC287" s="116"/>
      <c r="VAD287" s="116"/>
      <c r="VAE287" s="116"/>
      <c r="VAF287" s="116"/>
      <c r="VAG287" s="116" t="s">
        <v>74</v>
      </c>
      <c r="VAH287" s="116"/>
      <c r="VAI287" s="116"/>
      <c r="VAJ287" s="116"/>
      <c r="VAK287" s="116"/>
      <c r="VAL287" s="116"/>
      <c r="VAM287" s="116"/>
      <c r="VAN287" s="116"/>
      <c r="VAO287" s="116" t="s">
        <v>74</v>
      </c>
      <c r="VAP287" s="116"/>
      <c r="VAQ287" s="116"/>
      <c r="VAR287" s="116"/>
      <c r="VAS287" s="116"/>
      <c r="VAT287" s="116"/>
      <c r="VAU287" s="116"/>
      <c r="VAV287" s="116"/>
      <c r="VAW287" s="116" t="s">
        <v>74</v>
      </c>
      <c r="VAX287" s="116"/>
      <c r="VAY287" s="116"/>
      <c r="VAZ287" s="116"/>
      <c r="VBA287" s="116"/>
      <c r="VBB287" s="116"/>
      <c r="VBC287" s="116"/>
      <c r="VBD287" s="116"/>
      <c r="VBE287" s="116" t="s">
        <v>74</v>
      </c>
      <c r="VBF287" s="116"/>
      <c r="VBG287" s="116"/>
      <c r="VBH287" s="116"/>
      <c r="VBI287" s="116"/>
      <c r="VBJ287" s="116"/>
      <c r="VBK287" s="116"/>
      <c r="VBL287" s="116"/>
      <c r="VBM287" s="116" t="s">
        <v>74</v>
      </c>
      <c r="VBN287" s="116"/>
      <c r="VBO287" s="116"/>
      <c r="VBP287" s="116"/>
      <c r="VBQ287" s="116"/>
      <c r="VBR287" s="116"/>
      <c r="VBS287" s="116"/>
      <c r="VBT287" s="116"/>
      <c r="VBU287" s="116" t="s">
        <v>74</v>
      </c>
      <c r="VBV287" s="116"/>
      <c r="VBW287" s="116"/>
      <c r="VBX287" s="116"/>
      <c r="VBY287" s="116"/>
      <c r="VBZ287" s="116"/>
      <c r="VCA287" s="116"/>
      <c r="VCB287" s="116"/>
      <c r="VCC287" s="116" t="s">
        <v>74</v>
      </c>
      <c r="VCD287" s="116"/>
      <c r="VCE287" s="116"/>
      <c r="VCF287" s="116"/>
      <c r="VCG287" s="116"/>
      <c r="VCH287" s="116"/>
      <c r="VCI287" s="116"/>
      <c r="VCJ287" s="116"/>
      <c r="VCK287" s="116" t="s">
        <v>74</v>
      </c>
      <c r="VCL287" s="116"/>
      <c r="VCM287" s="116"/>
      <c r="VCN287" s="116"/>
      <c r="VCO287" s="116"/>
      <c r="VCP287" s="116"/>
      <c r="VCQ287" s="116"/>
      <c r="VCR287" s="116"/>
      <c r="VCS287" s="116" t="s">
        <v>74</v>
      </c>
      <c r="VCT287" s="116"/>
      <c r="VCU287" s="116"/>
      <c r="VCV287" s="116"/>
      <c r="VCW287" s="116"/>
      <c r="VCX287" s="116"/>
      <c r="VCY287" s="116"/>
      <c r="VCZ287" s="116"/>
      <c r="VDA287" s="116" t="s">
        <v>74</v>
      </c>
      <c r="VDB287" s="116"/>
      <c r="VDC287" s="116"/>
      <c r="VDD287" s="116"/>
      <c r="VDE287" s="116"/>
      <c r="VDF287" s="116"/>
      <c r="VDG287" s="116"/>
      <c r="VDH287" s="116"/>
      <c r="VDI287" s="116" t="s">
        <v>74</v>
      </c>
      <c r="VDJ287" s="116"/>
      <c r="VDK287" s="116"/>
      <c r="VDL287" s="116"/>
      <c r="VDM287" s="116"/>
      <c r="VDN287" s="116"/>
      <c r="VDO287" s="116"/>
      <c r="VDP287" s="116"/>
      <c r="VDQ287" s="116" t="s">
        <v>74</v>
      </c>
      <c r="VDR287" s="116"/>
      <c r="VDS287" s="116"/>
      <c r="VDT287" s="116"/>
      <c r="VDU287" s="116"/>
      <c r="VDV287" s="116"/>
      <c r="VDW287" s="116"/>
      <c r="VDX287" s="116"/>
      <c r="VDY287" s="116" t="s">
        <v>74</v>
      </c>
      <c r="VDZ287" s="116"/>
      <c r="VEA287" s="116"/>
      <c r="VEB287" s="116"/>
      <c r="VEC287" s="116"/>
      <c r="VED287" s="116"/>
      <c r="VEE287" s="116"/>
      <c r="VEF287" s="116"/>
      <c r="VEG287" s="116" t="s">
        <v>74</v>
      </c>
      <c r="VEH287" s="116"/>
      <c r="VEI287" s="116"/>
      <c r="VEJ287" s="116"/>
      <c r="VEK287" s="116"/>
      <c r="VEL287" s="116"/>
      <c r="VEM287" s="116"/>
      <c r="VEN287" s="116"/>
      <c r="VEO287" s="116" t="s">
        <v>74</v>
      </c>
      <c r="VEP287" s="116"/>
      <c r="VEQ287" s="116"/>
      <c r="VER287" s="116"/>
      <c r="VES287" s="116"/>
      <c r="VET287" s="116"/>
      <c r="VEU287" s="116"/>
      <c r="VEV287" s="116"/>
      <c r="VEW287" s="116" t="s">
        <v>74</v>
      </c>
      <c r="VEX287" s="116"/>
      <c r="VEY287" s="116"/>
      <c r="VEZ287" s="116"/>
      <c r="VFA287" s="116"/>
      <c r="VFB287" s="116"/>
      <c r="VFC287" s="116"/>
      <c r="VFD287" s="116"/>
      <c r="VFE287" s="116" t="s">
        <v>74</v>
      </c>
      <c r="VFF287" s="116"/>
      <c r="VFG287" s="116"/>
      <c r="VFH287" s="116"/>
      <c r="VFI287" s="116"/>
      <c r="VFJ287" s="116"/>
      <c r="VFK287" s="116"/>
      <c r="VFL287" s="116"/>
      <c r="VFM287" s="116" t="s">
        <v>74</v>
      </c>
      <c r="VFN287" s="116"/>
      <c r="VFO287" s="116"/>
      <c r="VFP287" s="116"/>
      <c r="VFQ287" s="116"/>
      <c r="VFR287" s="116"/>
      <c r="VFS287" s="116"/>
      <c r="VFT287" s="116"/>
      <c r="VFU287" s="116" t="s">
        <v>74</v>
      </c>
      <c r="VFV287" s="116"/>
      <c r="VFW287" s="116"/>
      <c r="VFX287" s="116"/>
      <c r="VFY287" s="116"/>
      <c r="VFZ287" s="116"/>
      <c r="VGA287" s="116"/>
      <c r="VGB287" s="116"/>
      <c r="VGC287" s="116" t="s">
        <v>74</v>
      </c>
      <c r="VGD287" s="116"/>
      <c r="VGE287" s="116"/>
      <c r="VGF287" s="116"/>
      <c r="VGG287" s="116"/>
      <c r="VGH287" s="116"/>
      <c r="VGI287" s="116"/>
      <c r="VGJ287" s="116"/>
      <c r="VGK287" s="116" t="s">
        <v>74</v>
      </c>
      <c r="VGL287" s="116"/>
      <c r="VGM287" s="116"/>
      <c r="VGN287" s="116"/>
      <c r="VGO287" s="116"/>
      <c r="VGP287" s="116"/>
      <c r="VGQ287" s="116"/>
      <c r="VGR287" s="116"/>
      <c r="VGS287" s="116" t="s">
        <v>74</v>
      </c>
      <c r="VGT287" s="116"/>
      <c r="VGU287" s="116"/>
      <c r="VGV287" s="116"/>
      <c r="VGW287" s="116"/>
      <c r="VGX287" s="116"/>
      <c r="VGY287" s="116"/>
      <c r="VGZ287" s="116"/>
      <c r="VHA287" s="116" t="s">
        <v>74</v>
      </c>
      <c r="VHB287" s="116"/>
      <c r="VHC287" s="116"/>
      <c r="VHD287" s="116"/>
      <c r="VHE287" s="116"/>
      <c r="VHF287" s="116"/>
      <c r="VHG287" s="116"/>
      <c r="VHH287" s="116"/>
      <c r="VHI287" s="116" t="s">
        <v>74</v>
      </c>
      <c r="VHJ287" s="116"/>
      <c r="VHK287" s="116"/>
      <c r="VHL287" s="116"/>
      <c r="VHM287" s="116"/>
      <c r="VHN287" s="116"/>
      <c r="VHO287" s="116"/>
      <c r="VHP287" s="116"/>
      <c r="VHQ287" s="116" t="s">
        <v>74</v>
      </c>
      <c r="VHR287" s="116"/>
      <c r="VHS287" s="116"/>
      <c r="VHT287" s="116"/>
      <c r="VHU287" s="116"/>
      <c r="VHV287" s="116"/>
      <c r="VHW287" s="116"/>
      <c r="VHX287" s="116"/>
      <c r="VHY287" s="116" t="s">
        <v>74</v>
      </c>
      <c r="VHZ287" s="116"/>
      <c r="VIA287" s="116"/>
      <c r="VIB287" s="116"/>
      <c r="VIC287" s="116"/>
      <c r="VID287" s="116"/>
      <c r="VIE287" s="116"/>
      <c r="VIF287" s="116"/>
      <c r="VIG287" s="116" t="s">
        <v>74</v>
      </c>
      <c r="VIH287" s="116"/>
      <c r="VII287" s="116"/>
      <c r="VIJ287" s="116"/>
      <c r="VIK287" s="116"/>
      <c r="VIL287" s="116"/>
      <c r="VIM287" s="116"/>
      <c r="VIN287" s="116"/>
      <c r="VIO287" s="116" t="s">
        <v>74</v>
      </c>
      <c r="VIP287" s="116"/>
      <c r="VIQ287" s="116"/>
      <c r="VIR287" s="116"/>
      <c r="VIS287" s="116"/>
      <c r="VIT287" s="116"/>
      <c r="VIU287" s="116"/>
      <c r="VIV287" s="116"/>
      <c r="VIW287" s="116" t="s">
        <v>74</v>
      </c>
      <c r="VIX287" s="116"/>
      <c r="VIY287" s="116"/>
      <c r="VIZ287" s="116"/>
      <c r="VJA287" s="116"/>
      <c r="VJB287" s="116"/>
      <c r="VJC287" s="116"/>
      <c r="VJD287" s="116"/>
      <c r="VJE287" s="116" t="s">
        <v>74</v>
      </c>
      <c r="VJF287" s="116"/>
      <c r="VJG287" s="116"/>
      <c r="VJH287" s="116"/>
      <c r="VJI287" s="116"/>
      <c r="VJJ287" s="116"/>
      <c r="VJK287" s="116"/>
      <c r="VJL287" s="116"/>
      <c r="VJM287" s="116" t="s">
        <v>74</v>
      </c>
      <c r="VJN287" s="116"/>
      <c r="VJO287" s="116"/>
      <c r="VJP287" s="116"/>
      <c r="VJQ287" s="116"/>
      <c r="VJR287" s="116"/>
      <c r="VJS287" s="116"/>
      <c r="VJT287" s="116"/>
      <c r="VJU287" s="116" t="s">
        <v>74</v>
      </c>
      <c r="VJV287" s="116"/>
      <c r="VJW287" s="116"/>
      <c r="VJX287" s="116"/>
      <c r="VJY287" s="116"/>
      <c r="VJZ287" s="116"/>
      <c r="VKA287" s="116"/>
      <c r="VKB287" s="116"/>
      <c r="VKC287" s="116" t="s">
        <v>74</v>
      </c>
      <c r="VKD287" s="116"/>
      <c r="VKE287" s="116"/>
      <c r="VKF287" s="116"/>
      <c r="VKG287" s="116"/>
      <c r="VKH287" s="116"/>
      <c r="VKI287" s="116"/>
      <c r="VKJ287" s="116"/>
      <c r="VKK287" s="116" t="s">
        <v>74</v>
      </c>
      <c r="VKL287" s="116"/>
      <c r="VKM287" s="116"/>
      <c r="VKN287" s="116"/>
      <c r="VKO287" s="116"/>
      <c r="VKP287" s="116"/>
      <c r="VKQ287" s="116"/>
      <c r="VKR287" s="116"/>
      <c r="VKS287" s="116" t="s">
        <v>74</v>
      </c>
      <c r="VKT287" s="116"/>
      <c r="VKU287" s="116"/>
      <c r="VKV287" s="116"/>
      <c r="VKW287" s="116"/>
      <c r="VKX287" s="116"/>
      <c r="VKY287" s="116"/>
      <c r="VKZ287" s="116"/>
      <c r="VLA287" s="116" t="s">
        <v>74</v>
      </c>
      <c r="VLB287" s="116"/>
      <c r="VLC287" s="116"/>
      <c r="VLD287" s="116"/>
      <c r="VLE287" s="116"/>
      <c r="VLF287" s="116"/>
      <c r="VLG287" s="116"/>
      <c r="VLH287" s="116"/>
      <c r="VLI287" s="116" t="s">
        <v>74</v>
      </c>
      <c r="VLJ287" s="116"/>
      <c r="VLK287" s="116"/>
      <c r="VLL287" s="116"/>
      <c r="VLM287" s="116"/>
      <c r="VLN287" s="116"/>
      <c r="VLO287" s="116"/>
      <c r="VLP287" s="116"/>
      <c r="VLQ287" s="116" t="s">
        <v>74</v>
      </c>
      <c r="VLR287" s="116"/>
      <c r="VLS287" s="116"/>
      <c r="VLT287" s="116"/>
      <c r="VLU287" s="116"/>
      <c r="VLV287" s="116"/>
      <c r="VLW287" s="116"/>
      <c r="VLX287" s="116"/>
      <c r="VLY287" s="116" t="s">
        <v>74</v>
      </c>
      <c r="VLZ287" s="116"/>
      <c r="VMA287" s="116"/>
      <c r="VMB287" s="116"/>
      <c r="VMC287" s="116"/>
      <c r="VMD287" s="116"/>
      <c r="VME287" s="116"/>
      <c r="VMF287" s="116"/>
      <c r="VMG287" s="116" t="s">
        <v>74</v>
      </c>
      <c r="VMH287" s="116"/>
      <c r="VMI287" s="116"/>
      <c r="VMJ287" s="116"/>
      <c r="VMK287" s="116"/>
      <c r="VML287" s="116"/>
      <c r="VMM287" s="116"/>
      <c r="VMN287" s="116"/>
      <c r="VMO287" s="116" t="s">
        <v>74</v>
      </c>
      <c r="VMP287" s="116"/>
      <c r="VMQ287" s="116"/>
      <c r="VMR287" s="116"/>
      <c r="VMS287" s="116"/>
      <c r="VMT287" s="116"/>
      <c r="VMU287" s="116"/>
      <c r="VMV287" s="116"/>
      <c r="VMW287" s="116" t="s">
        <v>74</v>
      </c>
      <c r="VMX287" s="116"/>
      <c r="VMY287" s="116"/>
      <c r="VMZ287" s="116"/>
      <c r="VNA287" s="116"/>
      <c r="VNB287" s="116"/>
      <c r="VNC287" s="116"/>
      <c r="VND287" s="116"/>
      <c r="VNE287" s="116" t="s">
        <v>74</v>
      </c>
      <c r="VNF287" s="116"/>
      <c r="VNG287" s="116"/>
      <c r="VNH287" s="116"/>
      <c r="VNI287" s="116"/>
      <c r="VNJ287" s="116"/>
      <c r="VNK287" s="116"/>
      <c r="VNL287" s="116"/>
      <c r="VNM287" s="116" t="s">
        <v>74</v>
      </c>
      <c r="VNN287" s="116"/>
      <c r="VNO287" s="116"/>
      <c r="VNP287" s="116"/>
      <c r="VNQ287" s="116"/>
      <c r="VNR287" s="116"/>
      <c r="VNS287" s="116"/>
      <c r="VNT287" s="116"/>
      <c r="VNU287" s="116" t="s">
        <v>74</v>
      </c>
      <c r="VNV287" s="116"/>
      <c r="VNW287" s="116"/>
      <c r="VNX287" s="116"/>
      <c r="VNY287" s="116"/>
      <c r="VNZ287" s="116"/>
      <c r="VOA287" s="116"/>
      <c r="VOB287" s="116"/>
      <c r="VOC287" s="116" t="s">
        <v>74</v>
      </c>
      <c r="VOD287" s="116"/>
      <c r="VOE287" s="116"/>
      <c r="VOF287" s="116"/>
      <c r="VOG287" s="116"/>
      <c r="VOH287" s="116"/>
      <c r="VOI287" s="116"/>
      <c r="VOJ287" s="116"/>
      <c r="VOK287" s="116" t="s">
        <v>74</v>
      </c>
      <c r="VOL287" s="116"/>
      <c r="VOM287" s="116"/>
      <c r="VON287" s="116"/>
      <c r="VOO287" s="116"/>
      <c r="VOP287" s="116"/>
      <c r="VOQ287" s="116"/>
      <c r="VOR287" s="116"/>
      <c r="VOS287" s="116" t="s">
        <v>74</v>
      </c>
      <c r="VOT287" s="116"/>
      <c r="VOU287" s="116"/>
      <c r="VOV287" s="116"/>
      <c r="VOW287" s="116"/>
      <c r="VOX287" s="116"/>
      <c r="VOY287" s="116"/>
      <c r="VOZ287" s="116"/>
      <c r="VPA287" s="116" t="s">
        <v>74</v>
      </c>
      <c r="VPB287" s="116"/>
      <c r="VPC287" s="116"/>
      <c r="VPD287" s="116"/>
      <c r="VPE287" s="116"/>
      <c r="VPF287" s="116"/>
      <c r="VPG287" s="116"/>
      <c r="VPH287" s="116"/>
      <c r="VPI287" s="116" t="s">
        <v>74</v>
      </c>
      <c r="VPJ287" s="116"/>
      <c r="VPK287" s="116"/>
      <c r="VPL287" s="116"/>
      <c r="VPM287" s="116"/>
      <c r="VPN287" s="116"/>
      <c r="VPO287" s="116"/>
      <c r="VPP287" s="116"/>
      <c r="VPQ287" s="116" t="s">
        <v>74</v>
      </c>
      <c r="VPR287" s="116"/>
      <c r="VPS287" s="116"/>
      <c r="VPT287" s="116"/>
      <c r="VPU287" s="116"/>
      <c r="VPV287" s="116"/>
      <c r="VPW287" s="116"/>
      <c r="VPX287" s="116"/>
      <c r="VPY287" s="116" t="s">
        <v>74</v>
      </c>
      <c r="VPZ287" s="116"/>
      <c r="VQA287" s="116"/>
      <c r="VQB287" s="116"/>
      <c r="VQC287" s="116"/>
      <c r="VQD287" s="116"/>
      <c r="VQE287" s="116"/>
      <c r="VQF287" s="116"/>
      <c r="VQG287" s="116" t="s">
        <v>74</v>
      </c>
      <c r="VQH287" s="116"/>
      <c r="VQI287" s="116"/>
      <c r="VQJ287" s="116"/>
      <c r="VQK287" s="116"/>
      <c r="VQL287" s="116"/>
      <c r="VQM287" s="116"/>
      <c r="VQN287" s="116"/>
      <c r="VQO287" s="116" t="s">
        <v>74</v>
      </c>
      <c r="VQP287" s="116"/>
      <c r="VQQ287" s="116"/>
      <c r="VQR287" s="116"/>
      <c r="VQS287" s="116"/>
      <c r="VQT287" s="116"/>
      <c r="VQU287" s="116"/>
      <c r="VQV287" s="116"/>
      <c r="VQW287" s="116" t="s">
        <v>74</v>
      </c>
      <c r="VQX287" s="116"/>
      <c r="VQY287" s="116"/>
      <c r="VQZ287" s="116"/>
      <c r="VRA287" s="116"/>
      <c r="VRB287" s="116"/>
      <c r="VRC287" s="116"/>
      <c r="VRD287" s="116"/>
      <c r="VRE287" s="116" t="s">
        <v>74</v>
      </c>
      <c r="VRF287" s="116"/>
      <c r="VRG287" s="116"/>
      <c r="VRH287" s="116"/>
      <c r="VRI287" s="116"/>
      <c r="VRJ287" s="116"/>
      <c r="VRK287" s="116"/>
      <c r="VRL287" s="116"/>
      <c r="VRM287" s="116" t="s">
        <v>74</v>
      </c>
      <c r="VRN287" s="116"/>
      <c r="VRO287" s="116"/>
      <c r="VRP287" s="116"/>
      <c r="VRQ287" s="116"/>
      <c r="VRR287" s="116"/>
      <c r="VRS287" s="116"/>
      <c r="VRT287" s="116"/>
      <c r="VRU287" s="116" t="s">
        <v>74</v>
      </c>
      <c r="VRV287" s="116"/>
      <c r="VRW287" s="116"/>
      <c r="VRX287" s="116"/>
      <c r="VRY287" s="116"/>
      <c r="VRZ287" s="116"/>
      <c r="VSA287" s="116"/>
      <c r="VSB287" s="116"/>
      <c r="VSC287" s="116" t="s">
        <v>74</v>
      </c>
      <c r="VSD287" s="116"/>
      <c r="VSE287" s="116"/>
      <c r="VSF287" s="116"/>
      <c r="VSG287" s="116"/>
      <c r="VSH287" s="116"/>
      <c r="VSI287" s="116"/>
      <c r="VSJ287" s="116"/>
      <c r="VSK287" s="116" t="s">
        <v>74</v>
      </c>
      <c r="VSL287" s="116"/>
      <c r="VSM287" s="116"/>
      <c r="VSN287" s="116"/>
      <c r="VSO287" s="116"/>
      <c r="VSP287" s="116"/>
      <c r="VSQ287" s="116"/>
      <c r="VSR287" s="116"/>
      <c r="VSS287" s="116" t="s">
        <v>74</v>
      </c>
      <c r="VST287" s="116"/>
      <c r="VSU287" s="116"/>
      <c r="VSV287" s="116"/>
      <c r="VSW287" s="116"/>
      <c r="VSX287" s="116"/>
      <c r="VSY287" s="116"/>
      <c r="VSZ287" s="116"/>
      <c r="VTA287" s="116" t="s">
        <v>74</v>
      </c>
      <c r="VTB287" s="116"/>
      <c r="VTC287" s="116"/>
      <c r="VTD287" s="116"/>
      <c r="VTE287" s="116"/>
      <c r="VTF287" s="116"/>
      <c r="VTG287" s="116"/>
      <c r="VTH287" s="116"/>
      <c r="VTI287" s="116" t="s">
        <v>74</v>
      </c>
      <c r="VTJ287" s="116"/>
      <c r="VTK287" s="116"/>
      <c r="VTL287" s="116"/>
      <c r="VTM287" s="116"/>
      <c r="VTN287" s="116"/>
      <c r="VTO287" s="116"/>
      <c r="VTP287" s="116"/>
      <c r="VTQ287" s="116" t="s">
        <v>74</v>
      </c>
      <c r="VTR287" s="116"/>
      <c r="VTS287" s="116"/>
      <c r="VTT287" s="116"/>
      <c r="VTU287" s="116"/>
      <c r="VTV287" s="116"/>
      <c r="VTW287" s="116"/>
      <c r="VTX287" s="116"/>
      <c r="VTY287" s="116" t="s">
        <v>74</v>
      </c>
      <c r="VTZ287" s="116"/>
      <c r="VUA287" s="116"/>
      <c r="VUB287" s="116"/>
      <c r="VUC287" s="116"/>
      <c r="VUD287" s="116"/>
      <c r="VUE287" s="116"/>
      <c r="VUF287" s="116"/>
      <c r="VUG287" s="116" t="s">
        <v>74</v>
      </c>
      <c r="VUH287" s="116"/>
      <c r="VUI287" s="116"/>
      <c r="VUJ287" s="116"/>
      <c r="VUK287" s="116"/>
      <c r="VUL287" s="116"/>
      <c r="VUM287" s="116"/>
      <c r="VUN287" s="116"/>
      <c r="VUO287" s="116" t="s">
        <v>74</v>
      </c>
      <c r="VUP287" s="116"/>
      <c r="VUQ287" s="116"/>
      <c r="VUR287" s="116"/>
      <c r="VUS287" s="116"/>
      <c r="VUT287" s="116"/>
      <c r="VUU287" s="116"/>
      <c r="VUV287" s="116"/>
      <c r="VUW287" s="116" t="s">
        <v>74</v>
      </c>
      <c r="VUX287" s="116"/>
      <c r="VUY287" s="116"/>
      <c r="VUZ287" s="116"/>
      <c r="VVA287" s="116"/>
      <c r="VVB287" s="116"/>
      <c r="VVC287" s="116"/>
      <c r="VVD287" s="116"/>
      <c r="VVE287" s="116" t="s">
        <v>74</v>
      </c>
      <c r="VVF287" s="116"/>
      <c r="VVG287" s="116"/>
      <c r="VVH287" s="116"/>
      <c r="VVI287" s="116"/>
      <c r="VVJ287" s="116"/>
      <c r="VVK287" s="116"/>
      <c r="VVL287" s="116"/>
      <c r="VVM287" s="116" t="s">
        <v>74</v>
      </c>
      <c r="VVN287" s="116"/>
      <c r="VVO287" s="116"/>
      <c r="VVP287" s="116"/>
      <c r="VVQ287" s="116"/>
      <c r="VVR287" s="116"/>
      <c r="VVS287" s="116"/>
      <c r="VVT287" s="116"/>
      <c r="VVU287" s="116" t="s">
        <v>74</v>
      </c>
      <c r="VVV287" s="116"/>
      <c r="VVW287" s="116"/>
      <c r="VVX287" s="116"/>
      <c r="VVY287" s="116"/>
      <c r="VVZ287" s="116"/>
      <c r="VWA287" s="116"/>
      <c r="VWB287" s="116"/>
      <c r="VWC287" s="116" t="s">
        <v>74</v>
      </c>
      <c r="VWD287" s="116"/>
      <c r="VWE287" s="116"/>
      <c r="VWF287" s="116"/>
      <c r="VWG287" s="116"/>
      <c r="VWH287" s="116"/>
      <c r="VWI287" s="116"/>
      <c r="VWJ287" s="116"/>
      <c r="VWK287" s="116" t="s">
        <v>74</v>
      </c>
      <c r="VWL287" s="116"/>
      <c r="VWM287" s="116"/>
      <c r="VWN287" s="116"/>
      <c r="VWO287" s="116"/>
      <c r="VWP287" s="116"/>
      <c r="VWQ287" s="116"/>
      <c r="VWR287" s="116"/>
      <c r="VWS287" s="116" t="s">
        <v>74</v>
      </c>
      <c r="VWT287" s="116"/>
      <c r="VWU287" s="116"/>
      <c r="VWV287" s="116"/>
      <c r="VWW287" s="116"/>
      <c r="VWX287" s="116"/>
      <c r="VWY287" s="116"/>
      <c r="VWZ287" s="116"/>
      <c r="VXA287" s="116" t="s">
        <v>74</v>
      </c>
      <c r="VXB287" s="116"/>
      <c r="VXC287" s="116"/>
      <c r="VXD287" s="116"/>
      <c r="VXE287" s="116"/>
      <c r="VXF287" s="116"/>
      <c r="VXG287" s="116"/>
      <c r="VXH287" s="116"/>
      <c r="VXI287" s="116" t="s">
        <v>74</v>
      </c>
      <c r="VXJ287" s="116"/>
      <c r="VXK287" s="116"/>
      <c r="VXL287" s="116"/>
      <c r="VXM287" s="116"/>
      <c r="VXN287" s="116"/>
      <c r="VXO287" s="116"/>
      <c r="VXP287" s="116"/>
      <c r="VXQ287" s="116" t="s">
        <v>74</v>
      </c>
      <c r="VXR287" s="116"/>
      <c r="VXS287" s="116"/>
      <c r="VXT287" s="116"/>
      <c r="VXU287" s="116"/>
      <c r="VXV287" s="116"/>
      <c r="VXW287" s="116"/>
      <c r="VXX287" s="116"/>
      <c r="VXY287" s="116" t="s">
        <v>74</v>
      </c>
      <c r="VXZ287" s="116"/>
      <c r="VYA287" s="116"/>
      <c r="VYB287" s="116"/>
      <c r="VYC287" s="116"/>
      <c r="VYD287" s="116"/>
      <c r="VYE287" s="116"/>
      <c r="VYF287" s="116"/>
      <c r="VYG287" s="116" t="s">
        <v>74</v>
      </c>
      <c r="VYH287" s="116"/>
      <c r="VYI287" s="116"/>
      <c r="VYJ287" s="116"/>
      <c r="VYK287" s="116"/>
      <c r="VYL287" s="116"/>
      <c r="VYM287" s="116"/>
      <c r="VYN287" s="116"/>
      <c r="VYO287" s="116" t="s">
        <v>74</v>
      </c>
      <c r="VYP287" s="116"/>
      <c r="VYQ287" s="116"/>
      <c r="VYR287" s="116"/>
      <c r="VYS287" s="116"/>
      <c r="VYT287" s="116"/>
      <c r="VYU287" s="116"/>
      <c r="VYV287" s="116"/>
      <c r="VYW287" s="116" t="s">
        <v>74</v>
      </c>
      <c r="VYX287" s="116"/>
      <c r="VYY287" s="116"/>
      <c r="VYZ287" s="116"/>
      <c r="VZA287" s="116"/>
      <c r="VZB287" s="116"/>
      <c r="VZC287" s="116"/>
      <c r="VZD287" s="116"/>
      <c r="VZE287" s="116" t="s">
        <v>74</v>
      </c>
      <c r="VZF287" s="116"/>
      <c r="VZG287" s="116"/>
      <c r="VZH287" s="116"/>
      <c r="VZI287" s="116"/>
      <c r="VZJ287" s="116"/>
      <c r="VZK287" s="116"/>
      <c r="VZL287" s="116"/>
      <c r="VZM287" s="116" t="s">
        <v>74</v>
      </c>
      <c r="VZN287" s="116"/>
      <c r="VZO287" s="116"/>
      <c r="VZP287" s="116"/>
      <c r="VZQ287" s="116"/>
      <c r="VZR287" s="116"/>
      <c r="VZS287" s="116"/>
      <c r="VZT287" s="116"/>
      <c r="VZU287" s="116" t="s">
        <v>74</v>
      </c>
      <c r="VZV287" s="116"/>
      <c r="VZW287" s="116"/>
      <c r="VZX287" s="116"/>
      <c r="VZY287" s="116"/>
      <c r="VZZ287" s="116"/>
      <c r="WAA287" s="116"/>
      <c r="WAB287" s="116"/>
      <c r="WAC287" s="116" t="s">
        <v>74</v>
      </c>
      <c r="WAD287" s="116"/>
      <c r="WAE287" s="116"/>
      <c r="WAF287" s="116"/>
      <c r="WAG287" s="116"/>
      <c r="WAH287" s="116"/>
      <c r="WAI287" s="116"/>
      <c r="WAJ287" s="116"/>
      <c r="WAK287" s="116" t="s">
        <v>74</v>
      </c>
      <c r="WAL287" s="116"/>
      <c r="WAM287" s="116"/>
      <c r="WAN287" s="116"/>
      <c r="WAO287" s="116"/>
      <c r="WAP287" s="116"/>
      <c r="WAQ287" s="116"/>
      <c r="WAR287" s="116"/>
      <c r="WAS287" s="116" t="s">
        <v>74</v>
      </c>
      <c r="WAT287" s="116"/>
      <c r="WAU287" s="116"/>
      <c r="WAV287" s="116"/>
      <c r="WAW287" s="116"/>
      <c r="WAX287" s="116"/>
      <c r="WAY287" s="116"/>
      <c r="WAZ287" s="116"/>
      <c r="WBA287" s="116" t="s">
        <v>74</v>
      </c>
      <c r="WBB287" s="116"/>
      <c r="WBC287" s="116"/>
      <c r="WBD287" s="116"/>
      <c r="WBE287" s="116"/>
      <c r="WBF287" s="116"/>
      <c r="WBG287" s="116"/>
      <c r="WBH287" s="116"/>
      <c r="WBI287" s="116" t="s">
        <v>74</v>
      </c>
      <c r="WBJ287" s="116"/>
      <c r="WBK287" s="116"/>
      <c r="WBL287" s="116"/>
      <c r="WBM287" s="116"/>
      <c r="WBN287" s="116"/>
      <c r="WBO287" s="116"/>
      <c r="WBP287" s="116"/>
      <c r="WBQ287" s="116" t="s">
        <v>74</v>
      </c>
      <c r="WBR287" s="116"/>
      <c r="WBS287" s="116"/>
      <c r="WBT287" s="116"/>
      <c r="WBU287" s="116"/>
      <c r="WBV287" s="116"/>
      <c r="WBW287" s="116"/>
      <c r="WBX287" s="116"/>
      <c r="WBY287" s="116" t="s">
        <v>74</v>
      </c>
      <c r="WBZ287" s="116"/>
      <c r="WCA287" s="116"/>
      <c r="WCB287" s="116"/>
      <c r="WCC287" s="116"/>
      <c r="WCD287" s="116"/>
      <c r="WCE287" s="116"/>
      <c r="WCF287" s="116"/>
      <c r="WCG287" s="116" t="s">
        <v>74</v>
      </c>
      <c r="WCH287" s="116"/>
      <c r="WCI287" s="116"/>
      <c r="WCJ287" s="116"/>
      <c r="WCK287" s="116"/>
      <c r="WCL287" s="116"/>
      <c r="WCM287" s="116"/>
      <c r="WCN287" s="116"/>
      <c r="WCO287" s="116" t="s">
        <v>74</v>
      </c>
      <c r="WCP287" s="116"/>
      <c r="WCQ287" s="116"/>
      <c r="WCR287" s="116"/>
      <c r="WCS287" s="116"/>
      <c r="WCT287" s="116"/>
      <c r="WCU287" s="116"/>
      <c r="WCV287" s="116"/>
      <c r="WCW287" s="116" t="s">
        <v>74</v>
      </c>
      <c r="WCX287" s="116"/>
      <c r="WCY287" s="116"/>
      <c r="WCZ287" s="116"/>
      <c r="WDA287" s="116"/>
      <c r="WDB287" s="116"/>
      <c r="WDC287" s="116"/>
      <c r="WDD287" s="116"/>
      <c r="WDE287" s="116" t="s">
        <v>74</v>
      </c>
      <c r="WDF287" s="116"/>
      <c r="WDG287" s="116"/>
      <c r="WDH287" s="116"/>
      <c r="WDI287" s="116"/>
      <c r="WDJ287" s="116"/>
      <c r="WDK287" s="116"/>
      <c r="WDL287" s="116"/>
      <c r="WDM287" s="116" t="s">
        <v>74</v>
      </c>
      <c r="WDN287" s="116"/>
      <c r="WDO287" s="116"/>
      <c r="WDP287" s="116"/>
      <c r="WDQ287" s="116"/>
      <c r="WDR287" s="116"/>
      <c r="WDS287" s="116"/>
      <c r="WDT287" s="116"/>
      <c r="WDU287" s="116" t="s">
        <v>74</v>
      </c>
      <c r="WDV287" s="116"/>
      <c r="WDW287" s="116"/>
      <c r="WDX287" s="116"/>
      <c r="WDY287" s="116"/>
      <c r="WDZ287" s="116"/>
      <c r="WEA287" s="116"/>
      <c r="WEB287" s="116"/>
      <c r="WEC287" s="116" t="s">
        <v>74</v>
      </c>
      <c r="WED287" s="116"/>
      <c r="WEE287" s="116"/>
      <c r="WEF287" s="116"/>
      <c r="WEG287" s="116"/>
      <c r="WEH287" s="116"/>
      <c r="WEI287" s="116"/>
      <c r="WEJ287" s="116"/>
      <c r="WEK287" s="116" t="s">
        <v>74</v>
      </c>
      <c r="WEL287" s="116"/>
      <c r="WEM287" s="116"/>
      <c r="WEN287" s="116"/>
      <c r="WEO287" s="116"/>
      <c r="WEP287" s="116"/>
      <c r="WEQ287" s="116"/>
      <c r="WER287" s="116"/>
      <c r="WES287" s="116" t="s">
        <v>74</v>
      </c>
      <c r="WET287" s="116"/>
      <c r="WEU287" s="116"/>
      <c r="WEV287" s="116"/>
      <c r="WEW287" s="116"/>
      <c r="WEX287" s="116"/>
      <c r="WEY287" s="116"/>
      <c r="WEZ287" s="116"/>
      <c r="WFA287" s="116" t="s">
        <v>74</v>
      </c>
      <c r="WFB287" s="116"/>
      <c r="WFC287" s="116"/>
      <c r="WFD287" s="116"/>
      <c r="WFE287" s="116"/>
      <c r="WFF287" s="116"/>
      <c r="WFG287" s="116"/>
      <c r="WFH287" s="116"/>
      <c r="WFI287" s="116" t="s">
        <v>74</v>
      </c>
      <c r="WFJ287" s="116"/>
      <c r="WFK287" s="116"/>
      <c r="WFL287" s="116"/>
      <c r="WFM287" s="116"/>
      <c r="WFN287" s="116"/>
      <c r="WFO287" s="116"/>
      <c r="WFP287" s="116"/>
      <c r="WFQ287" s="116" t="s">
        <v>74</v>
      </c>
      <c r="WFR287" s="116"/>
      <c r="WFS287" s="116"/>
      <c r="WFT287" s="116"/>
      <c r="WFU287" s="116"/>
      <c r="WFV287" s="116"/>
      <c r="WFW287" s="116"/>
      <c r="WFX287" s="116"/>
      <c r="WFY287" s="116" t="s">
        <v>74</v>
      </c>
      <c r="WFZ287" s="116"/>
      <c r="WGA287" s="116"/>
      <c r="WGB287" s="116"/>
      <c r="WGC287" s="116"/>
      <c r="WGD287" s="116"/>
      <c r="WGE287" s="116"/>
      <c r="WGF287" s="116"/>
      <c r="WGG287" s="116" t="s">
        <v>74</v>
      </c>
      <c r="WGH287" s="116"/>
      <c r="WGI287" s="116"/>
      <c r="WGJ287" s="116"/>
      <c r="WGK287" s="116"/>
      <c r="WGL287" s="116"/>
      <c r="WGM287" s="116"/>
      <c r="WGN287" s="116"/>
      <c r="WGO287" s="116" t="s">
        <v>74</v>
      </c>
      <c r="WGP287" s="116"/>
      <c r="WGQ287" s="116"/>
      <c r="WGR287" s="116"/>
      <c r="WGS287" s="116"/>
      <c r="WGT287" s="116"/>
      <c r="WGU287" s="116"/>
      <c r="WGV287" s="116"/>
      <c r="WGW287" s="116" t="s">
        <v>74</v>
      </c>
      <c r="WGX287" s="116"/>
      <c r="WGY287" s="116"/>
      <c r="WGZ287" s="116"/>
      <c r="WHA287" s="116"/>
      <c r="WHB287" s="116"/>
      <c r="WHC287" s="116"/>
      <c r="WHD287" s="116"/>
      <c r="WHE287" s="116" t="s">
        <v>74</v>
      </c>
      <c r="WHF287" s="116"/>
      <c r="WHG287" s="116"/>
      <c r="WHH287" s="116"/>
      <c r="WHI287" s="116"/>
      <c r="WHJ287" s="116"/>
      <c r="WHK287" s="116"/>
      <c r="WHL287" s="116"/>
      <c r="WHM287" s="116" t="s">
        <v>74</v>
      </c>
      <c r="WHN287" s="116"/>
      <c r="WHO287" s="116"/>
      <c r="WHP287" s="116"/>
      <c r="WHQ287" s="116"/>
      <c r="WHR287" s="116"/>
      <c r="WHS287" s="116"/>
      <c r="WHT287" s="116"/>
      <c r="WHU287" s="116" t="s">
        <v>74</v>
      </c>
      <c r="WHV287" s="116"/>
      <c r="WHW287" s="116"/>
      <c r="WHX287" s="116"/>
      <c r="WHY287" s="116"/>
      <c r="WHZ287" s="116"/>
      <c r="WIA287" s="116"/>
      <c r="WIB287" s="116"/>
      <c r="WIC287" s="116" t="s">
        <v>74</v>
      </c>
      <c r="WID287" s="116"/>
      <c r="WIE287" s="116"/>
      <c r="WIF287" s="116"/>
      <c r="WIG287" s="116"/>
      <c r="WIH287" s="116"/>
      <c r="WII287" s="116"/>
      <c r="WIJ287" s="116"/>
      <c r="WIK287" s="116" t="s">
        <v>74</v>
      </c>
      <c r="WIL287" s="116"/>
      <c r="WIM287" s="116"/>
      <c r="WIN287" s="116"/>
      <c r="WIO287" s="116"/>
      <c r="WIP287" s="116"/>
      <c r="WIQ287" s="116"/>
      <c r="WIR287" s="116"/>
      <c r="WIS287" s="116" t="s">
        <v>74</v>
      </c>
      <c r="WIT287" s="116"/>
      <c r="WIU287" s="116"/>
      <c r="WIV287" s="116"/>
      <c r="WIW287" s="116"/>
      <c r="WIX287" s="116"/>
      <c r="WIY287" s="116"/>
      <c r="WIZ287" s="116"/>
      <c r="WJA287" s="116" t="s">
        <v>74</v>
      </c>
      <c r="WJB287" s="116"/>
      <c r="WJC287" s="116"/>
      <c r="WJD287" s="116"/>
      <c r="WJE287" s="116"/>
      <c r="WJF287" s="116"/>
      <c r="WJG287" s="116"/>
      <c r="WJH287" s="116"/>
      <c r="WJI287" s="116" t="s">
        <v>74</v>
      </c>
      <c r="WJJ287" s="116"/>
      <c r="WJK287" s="116"/>
      <c r="WJL287" s="116"/>
      <c r="WJM287" s="116"/>
      <c r="WJN287" s="116"/>
      <c r="WJO287" s="116"/>
      <c r="WJP287" s="116"/>
      <c r="WJQ287" s="116" t="s">
        <v>74</v>
      </c>
      <c r="WJR287" s="116"/>
      <c r="WJS287" s="116"/>
      <c r="WJT287" s="116"/>
      <c r="WJU287" s="116"/>
      <c r="WJV287" s="116"/>
      <c r="WJW287" s="116"/>
      <c r="WJX287" s="116"/>
      <c r="WJY287" s="116" t="s">
        <v>74</v>
      </c>
      <c r="WJZ287" s="116"/>
      <c r="WKA287" s="116"/>
      <c r="WKB287" s="116"/>
      <c r="WKC287" s="116"/>
      <c r="WKD287" s="116"/>
      <c r="WKE287" s="116"/>
      <c r="WKF287" s="116"/>
      <c r="WKG287" s="116" t="s">
        <v>74</v>
      </c>
      <c r="WKH287" s="116"/>
      <c r="WKI287" s="116"/>
      <c r="WKJ287" s="116"/>
      <c r="WKK287" s="116"/>
      <c r="WKL287" s="116"/>
      <c r="WKM287" s="116"/>
      <c r="WKN287" s="116"/>
      <c r="WKO287" s="116" t="s">
        <v>74</v>
      </c>
      <c r="WKP287" s="116"/>
      <c r="WKQ287" s="116"/>
      <c r="WKR287" s="116"/>
      <c r="WKS287" s="116"/>
      <c r="WKT287" s="116"/>
      <c r="WKU287" s="116"/>
      <c r="WKV287" s="116"/>
      <c r="WKW287" s="116" t="s">
        <v>74</v>
      </c>
      <c r="WKX287" s="116"/>
      <c r="WKY287" s="116"/>
      <c r="WKZ287" s="116"/>
      <c r="WLA287" s="116"/>
      <c r="WLB287" s="116"/>
      <c r="WLC287" s="116"/>
      <c r="WLD287" s="116"/>
      <c r="WLE287" s="116" t="s">
        <v>74</v>
      </c>
      <c r="WLF287" s="116"/>
      <c r="WLG287" s="116"/>
      <c r="WLH287" s="116"/>
      <c r="WLI287" s="116"/>
      <c r="WLJ287" s="116"/>
      <c r="WLK287" s="116"/>
      <c r="WLL287" s="116"/>
      <c r="WLM287" s="116" t="s">
        <v>74</v>
      </c>
      <c r="WLN287" s="116"/>
      <c r="WLO287" s="116"/>
      <c r="WLP287" s="116"/>
      <c r="WLQ287" s="116"/>
      <c r="WLR287" s="116"/>
      <c r="WLS287" s="116"/>
      <c r="WLT287" s="116"/>
      <c r="WLU287" s="116" t="s">
        <v>74</v>
      </c>
      <c r="WLV287" s="116"/>
      <c r="WLW287" s="116"/>
      <c r="WLX287" s="116"/>
      <c r="WLY287" s="116"/>
      <c r="WLZ287" s="116"/>
      <c r="WMA287" s="116"/>
      <c r="WMB287" s="116"/>
      <c r="WMC287" s="116" t="s">
        <v>74</v>
      </c>
      <c r="WMD287" s="116"/>
      <c r="WME287" s="116"/>
      <c r="WMF287" s="116"/>
      <c r="WMG287" s="116"/>
      <c r="WMH287" s="116"/>
      <c r="WMI287" s="116"/>
      <c r="WMJ287" s="116"/>
      <c r="WMK287" s="116" t="s">
        <v>74</v>
      </c>
      <c r="WML287" s="116"/>
      <c r="WMM287" s="116"/>
      <c r="WMN287" s="116"/>
      <c r="WMO287" s="116"/>
      <c r="WMP287" s="116"/>
      <c r="WMQ287" s="116"/>
      <c r="WMR287" s="116"/>
      <c r="WMS287" s="116" t="s">
        <v>74</v>
      </c>
      <c r="WMT287" s="116"/>
      <c r="WMU287" s="116"/>
      <c r="WMV287" s="116"/>
      <c r="WMW287" s="116"/>
      <c r="WMX287" s="116"/>
      <c r="WMY287" s="116"/>
      <c r="WMZ287" s="116"/>
      <c r="WNA287" s="116" t="s">
        <v>74</v>
      </c>
      <c r="WNB287" s="116"/>
      <c r="WNC287" s="116"/>
      <c r="WND287" s="116"/>
      <c r="WNE287" s="116"/>
      <c r="WNF287" s="116"/>
      <c r="WNG287" s="116"/>
      <c r="WNH287" s="116"/>
      <c r="WNI287" s="116" t="s">
        <v>74</v>
      </c>
      <c r="WNJ287" s="116"/>
      <c r="WNK287" s="116"/>
      <c r="WNL287" s="116"/>
      <c r="WNM287" s="116"/>
      <c r="WNN287" s="116"/>
      <c r="WNO287" s="116"/>
      <c r="WNP287" s="116"/>
      <c r="WNQ287" s="116" t="s">
        <v>74</v>
      </c>
      <c r="WNR287" s="116"/>
      <c r="WNS287" s="116"/>
      <c r="WNT287" s="116"/>
      <c r="WNU287" s="116"/>
      <c r="WNV287" s="116"/>
      <c r="WNW287" s="116"/>
      <c r="WNX287" s="116"/>
      <c r="WNY287" s="116" t="s">
        <v>74</v>
      </c>
      <c r="WNZ287" s="116"/>
      <c r="WOA287" s="116"/>
      <c r="WOB287" s="116"/>
      <c r="WOC287" s="116"/>
      <c r="WOD287" s="116"/>
      <c r="WOE287" s="116"/>
      <c r="WOF287" s="116"/>
      <c r="WOG287" s="116" t="s">
        <v>74</v>
      </c>
      <c r="WOH287" s="116"/>
      <c r="WOI287" s="116"/>
      <c r="WOJ287" s="116"/>
      <c r="WOK287" s="116"/>
      <c r="WOL287" s="116"/>
      <c r="WOM287" s="116"/>
      <c r="WON287" s="116"/>
      <c r="WOO287" s="116" t="s">
        <v>74</v>
      </c>
      <c r="WOP287" s="116"/>
      <c r="WOQ287" s="116"/>
      <c r="WOR287" s="116"/>
      <c r="WOS287" s="116"/>
      <c r="WOT287" s="116"/>
      <c r="WOU287" s="116"/>
      <c r="WOV287" s="116"/>
      <c r="WOW287" s="116" t="s">
        <v>74</v>
      </c>
      <c r="WOX287" s="116"/>
      <c r="WOY287" s="116"/>
      <c r="WOZ287" s="116"/>
      <c r="WPA287" s="116"/>
      <c r="WPB287" s="116"/>
      <c r="WPC287" s="116"/>
      <c r="WPD287" s="116"/>
      <c r="WPE287" s="116" t="s">
        <v>74</v>
      </c>
      <c r="WPF287" s="116"/>
      <c r="WPG287" s="116"/>
      <c r="WPH287" s="116"/>
      <c r="WPI287" s="116"/>
      <c r="WPJ287" s="116"/>
      <c r="WPK287" s="116"/>
      <c r="WPL287" s="116"/>
      <c r="WPM287" s="116" t="s">
        <v>74</v>
      </c>
      <c r="WPN287" s="116"/>
      <c r="WPO287" s="116"/>
      <c r="WPP287" s="116"/>
      <c r="WPQ287" s="116"/>
      <c r="WPR287" s="116"/>
      <c r="WPS287" s="116"/>
      <c r="WPT287" s="116"/>
      <c r="WPU287" s="116" t="s">
        <v>74</v>
      </c>
      <c r="WPV287" s="116"/>
      <c r="WPW287" s="116"/>
      <c r="WPX287" s="116"/>
      <c r="WPY287" s="116"/>
      <c r="WPZ287" s="116"/>
      <c r="WQA287" s="116"/>
      <c r="WQB287" s="116"/>
      <c r="WQC287" s="116" t="s">
        <v>74</v>
      </c>
      <c r="WQD287" s="116"/>
      <c r="WQE287" s="116"/>
      <c r="WQF287" s="116"/>
      <c r="WQG287" s="116"/>
      <c r="WQH287" s="116"/>
      <c r="WQI287" s="116"/>
      <c r="WQJ287" s="116"/>
      <c r="WQK287" s="116" t="s">
        <v>74</v>
      </c>
      <c r="WQL287" s="116"/>
      <c r="WQM287" s="116"/>
      <c r="WQN287" s="116"/>
      <c r="WQO287" s="116"/>
      <c r="WQP287" s="116"/>
      <c r="WQQ287" s="116"/>
      <c r="WQR287" s="116"/>
      <c r="WQS287" s="116" t="s">
        <v>74</v>
      </c>
      <c r="WQT287" s="116"/>
      <c r="WQU287" s="116"/>
      <c r="WQV287" s="116"/>
      <c r="WQW287" s="116"/>
      <c r="WQX287" s="116"/>
      <c r="WQY287" s="116"/>
      <c r="WQZ287" s="116"/>
      <c r="WRA287" s="116" t="s">
        <v>74</v>
      </c>
      <c r="WRB287" s="116"/>
      <c r="WRC287" s="116"/>
      <c r="WRD287" s="116"/>
      <c r="WRE287" s="116"/>
      <c r="WRF287" s="116"/>
      <c r="WRG287" s="116"/>
      <c r="WRH287" s="116"/>
      <c r="WRI287" s="116" t="s">
        <v>74</v>
      </c>
      <c r="WRJ287" s="116"/>
      <c r="WRK287" s="116"/>
      <c r="WRL287" s="116"/>
      <c r="WRM287" s="116"/>
      <c r="WRN287" s="116"/>
      <c r="WRO287" s="116"/>
      <c r="WRP287" s="116"/>
      <c r="WRQ287" s="116" t="s">
        <v>74</v>
      </c>
      <c r="WRR287" s="116"/>
      <c r="WRS287" s="116"/>
      <c r="WRT287" s="116"/>
      <c r="WRU287" s="116"/>
      <c r="WRV287" s="116"/>
      <c r="WRW287" s="116"/>
      <c r="WRX287" s="116"/>
      <c r="WRY287" s="116" t="s">
        <v>74</v>
      </c>
      <c r="WRZ287" s="116"/>
      <c r="WSA287" s="116"/>
      <c r="WSB287" s="116"/>
      <c r="WSC287" s="116"/>
      <c r="WSD287" s="116"/>
      <c r="WSE287" s="116"/>
      <c r="WSF287" s="116"/>
      <c r="WSG287" s="116" t="s">
        <v>74</v>
      </c>
      <c r="WSH287" s="116"/>
      <c r="WSI287" s="116"/>
      <c r="WSJ287" s="116"/>
      <c r="WSK287" s="116"/>
      <c r="WSL287" s="116"/>
      <c r="WSM287" s="116"/>
      <c r="WSN287" s="116"/>
      <c r="WSO287" s="116" t="s">
        <v>74</v>
      </c>
      <c r="WSP287" s="116"/>
      <c r="WSQ287" s="116"/>
      <c r="WSR287" s="116"/>
      <c r="WSS287" s="116"/>
      <c r="WST287" s="116"/>
      <c r="WSU287" s="116"/>
      <c r="WSV287" s="116"/>
      <c r="WSW287" s="116" t="s">
        <v>74</v>
      </c>
      <c r="WSX287" s="116"/>
      <c r="WSY287" s="116"/>
      <c r="WSZ287" s="116"/>
      <c r="WTA287" s="116"/>
      <c r="WTB287" s="116"/>
      <c r="WTC287" s="116"/>
      <c r="WTD287" s="116"/>
      <c r="WTE287" s="116" t="s">
        <v>74</v>
      </c>
      <c r="WTF287" s="116"/>
      <c r="WTG287" s="116"/>
      <c r="WTH287" s="116"/>
      <c r="WTI287" s="116"/>
      <c r="WTJ287" s="116"/>
      <c r="WTK287" s="116"/>
      <c r="WTL287" s="116"/>
      <c r="WTM287" s="116" t="s">
        <v>74</v>
      </c>
      <c r="WTN287" s="116"/>
      <c r="WTO287" s="116"/>
      <c r="WTP287" s="116"/>
      <c r="WTQ287" s="116"/>
      <c r="WTR287" s="116"/>
      <c r="WTS287" s="116"/>
      <c r="WTT287" s="116"/>
      <c r="WTU287" s="116" t="s">
        <v>74</v>
      </c>
      <c r="WTV287" s="116"/>
      <c r="WTW287" s="116"/>
      <c r="WTX287" s="116"/>
      <c r="WTY287" s="116"/>
      <c r="WTZ287" s="116"/>
      <c r="WUA287" s="116"/>
      <c r="WUB287" s="116"/>
      <c r="WUC287" s="116" t="s">
        <v>74</v>
      </c>
      <c r="WUD287" s="116"/>
      <c r="WUE287" s="116"/>
      <c r="WUF287" s="116"/>
      <c r="WUG287" s="116"/>
      <c r="WUH287" s="116"/>
      <c r="WUI287" s="116"/>
      <c r="WUJ287" s="116"/>
      <c r="WUK287" s="116" t="s">
        <v>74</v>
      </c>
      <c r="WUL287" s="116"/>
      <c r="WUM287" s="116"/>
      <c r="WUN287" s="116"/>
      <c r="WUO287" s="116"/>
      <c r="WUP287" s="116"/>
      <c r="WUQ287" s="116"/>
      <c r="WUR287" s="116"/>
      <c r="WUS287" s="116" t="s">
        <v>74</v>
      </c>
      <c r="WUT287" s="116"/>
      <c r="WUU287" s="116"/>
      <c r="WUV287" s="116"/>
      <c r="WUW287" s="116"/>
      <c r="WUX287" s="116"/>
      <c r="WUY287" s="116"/>
      <c r="WUZ287" s="116"/>
      <c r="WVA287" s="116" t="s">
        <v>74</v>
      </c>
      <c r="WVB287" s="116"/>
      <c r="WVC287" s="116"/>
      <c r="WVD287" s="116"/>
      <c r="WVE287" s="116"/>
      <c r="WVF287" s="116"/>
      <c r="WVG287" s="116"/>
      <c r="WVH287" s="116"/>
      <c r="WVI287" s="116" t="s">
        <v>74</v>
      </c>
      <c r="WVJ287" s="116"/>
      <c r="WVK287" s="116"/>
      <c r="WVL287" s="116"/>
      <c r="WVM287" s="116"/>
      <c r="WVN287" s="116"/>
      <c r="WVO287" s="116"/>
      <c r="WVP287" s="116"/>
      <c r="WVQ287" s="116" t="s">
        <v>74</v>
      </c>
      <c r="WVR287" s="116"/>
      <c r="WVS287" s="116"/>
      <c r="WVT287" s="116"/>
      <c r="WVU287" s="116"/>
      <c r="WVV287" s="116"/>
      <c r="WVW287" s="116"/>
      <c r="WVX287" s="116"/>
      <c r="WVY287" s="116" t="s">
        <v>74</v>
      </c>
      <c r="WVZ287" s="116"/>
      <c r="WWA287" s="116"/>
      <c r="WWB287" s="116"/>
      <c r="WWC287" s="116"/>
      <c r="WWD287" s="116"/>
      <c r="WWE287" s="116"/>
      <c r="WWF287" s="116"/>
      <c r="WWG287" s="116" t="s">
        <v>74</v>
      </c>
      <c r="WWH287" s="116"/>
      <c r="WWI287" s="116"/>
      <c r="WWJ287" s="116"/>
      <c r="WWK287" s="116"/>
      <c r="WWL287" s="116"/>
      <c r="WWM287" s="116"/>
      <c r="WWN287" s="116"/>
      <c r="WWO287" s="116" t="s">
        <v>74</v>
      </c>
      <c r="WWP287" s="116"/>
      <c r="WWQ287" s="116"/>
      <c r="WWR287" s="116"/>
      <c r="WWS287" s="116"/>
      <c r="WWT287" s="116"/>
      <c r="WWU287" s="116"/>
      <c r="WWV287" s="116"/>
      <c r="WWW287" s="116" t="s">
        <v>74</v>
      </c>
      <c r="WWX287" s="116"/>
      <c r="WWY287" s="116"/>
      <c r="WWZ287" s="116"/>
      <c r="WXA287" s="116"/>
      <c r="WXB287" s="116"/>
      <c r="WXC287" s="116"/>
      <c r="WXD287" s="116"/>
      <c r="WXE287" s="116" t="s">
        <v>74</v>
      </c>
      <c r="WXF287" s="116"/>
      <c r="WXG287" s="116"/>
      <c r="WXH287" s="116"/>
      <c r="WXI287" s="116"/>
      <c r="WXJ287" s="116"/>
      <c r="WXK287" s="116"/>
      <c r="WXL287" s="116"/>
      <c r="WXM287" s="116" t="s">
        <v>74</v>
      </c>
      <c r="WXN287" s="116"/>
      <c r="WXO287" s="116"/>
      <c r="WXP287" s="116"/>
      <c r="WXQ287" s="116"/>
      <c r="WXR287" s="116"/>
      <c r="WXS287" s="116"/>
      <c r="WXT287" s="116"/>
      <c r="WXU287" s="116" t="s">
        <v>74</v>
      </c>
      <c r="WXV287" s="116"/>
      <c r="WXW287" s="116"/>
      <c r="WXX287" s="116"/>
      <c r="WXY287" s="116"/>
      <c r="WXZ287" s="116"/>
      <c r="WYA287" s="116"/>
      <c r="WYB287" s="116"/>
      <c r="WYC287" s="116" t="s">
        <v>74</v>
      </c>
      <c r="WYD287" s="116"/>
      <c r="WYE287" s="116"/>
      <c r="WYF287" s="116"/>
      <c r="WYG287" s="116"/>
      <c r="WYH287" s="116"/>
      <c r="WYI287" s="116"/>
      <c r="WYJ287" s="116"/>
      <c r="WYK287" s="116" t="s">
        <v>74</v>
      </c>
      <c r="WYL287" s="116"/>
      <c r="WYM287" s="116"/>
      <c r="WYN287" s="116"/>
      <c r="WYO287" s="116"/>
      <c r="WYP287" s="116"/>
      <c r="WYQ287" s="116"/>
      <c r="WYR287" s="116"/>
      <c r="WYS287" s="116" t="s">
        <v>74</v>
      </c>
      <c r="WYT287" s="116"/>
      <c r="WYU287" s="116"/>
      <c r="WYV287" s="116"/>
      <c r="WYW287" s="116"/>
      <c r="WYX287" s="116"/>
      <c r="WYY287" s="116"/>
      <c r="WYZ287" s="116"/>
      <c r="WZA287" s="116" t="s">
        <v>74</v>
      </c>
      <c r="WZB287" s="116"/>
      <c r="WZC287" s="116"/>
      <c r="WZD287" s="116"/>
      <c r="WZE287" s="116"/>
      <c r="WZF287" s="116"/>
      <c r="WZG287" s="116"/>
      <c r="WZH287" s="116"/>
      <c r="WZI287" s="116" t="s">
        <v>74</v>
      </c>
      <c r="WZJ287" s="116"/>
      <c r="WZK287" s="116"/>
      <c r="WZL287" s="116"/>
      <c r="WZM287" s="116"/>
      <c r="WZN287" s="116"/>
      <c r="WZO287" s="116"/>
      <c r="WZP287" s="116"/>
      <c r="WZQ287" s="116" t="s">
        <v>74</v>
      </c>
      <c r="WZR287" s="116"/>
      <c r="WZS287" s="116"/>
      <c r="WZT287" s="116"/>
      <c r="WZU287" s="116"/>
      <c r="WZV287" s="116"/>
      <c r="WZW287" s="116"/>
      <c r="WZX287" s="116"/>
      <c r="WZY287" s="116" t="s">
        <v>74</v>
      </c>
      <c r="WZZ287" s="116"/>
      <c r="XAA287" s="116"/>
      <c r="XAB287" s="116"/>
      <c r="XAC287" s="116"/>
      <c r="XAD287" s="116"/>
      <c r="XAE287" s="116"/>
      <c r="XAF287" s="116"/>
      <c r="XAG287" s="116" t="s">
        <v>74</v>
      </c>
      <c r="XAH287" s="116"/>
      <c r="XAI287" s="116"/>
      <c r="XAJ287" s="116"/>
      <c r="XAK287" s="116"/>
      <c r="XAL287" s="116"/>
      <c r="XAM287" s="116"/>
      <c r="XAN287" s="116"/>
      <c r="XAO287" s="116" t="s">
        <v>74</v>
      </c>
      <c r="XAP287" s="116"/>
      <c r="XAQ287" s="116"/>
      <c r="XAR287" s="116"/>
      <c r="XAS287" s="116"/>
      <c r="XAT287" s="116"/>
      <c r="XAU287" s="116"/>
      <c r="XAV287" s="116"/>
      <c r="XAW287" s="116" t="s">
        <v>74</v>
      </c>
      <c r="XAX287" s="116"/>
      <c r="XAY287" s="116"/>
      <c r="XAZ287" s="116"/>
      <c r="XBA287" s="116"/>
      <c r="XBB287" s="116"/>
      <c r="XBC287" s="116"/>
      <c r="XBD287" s="116"/>
      <c r="XBE287" s="116" t="s">
        <v>74</v>
      </c>
      <c r="XBF287" s="116"/>
      <c r="XBG287" s="116"/>
      <c r="XBH287" s="116"/>
      <c r="XBI287" s="116"/>
      <c r="XBJ287" s="116"/>
      <c r="XBK287" s="116"/>
      <c r="XBL287" s="116"/>
      <c r="XBM287" s="116" t="s">
        <v>74</v>
      </c>
      <c r="XBN287" s="116"/>
      <c r="XBO287" s="116"/>
      <c r="XBP287" s="116"/>
      <c r="XBQ287" s="116"/>
      <c r="XBR287" s="116"/>
      <c r="XBS287" s="116"/>
      <c r="XBT287" s="116"/>
      <c r="XBU287" s="116" t="s">
        <v>74</v>
      </c>
      <c r="XBV287" s="116"/>
      <c r="XBW287" s="116"/>
      <c r="XBX287" s="116"/>
      <c r="XBY287" s="116"/>
      <c r="XBZ287" s="116"/>
      <c r="XCA287" s="116"/>
      <c r="XCB287" s="116"/>
      <c r="XCC287" s="116" t="s">
        <v>74</v>
      </c>
      <c r="XCD287" s="116"/>
      <c r="XCE287" s="116"/>
      <c r="XCF287" s="116"/>
      <c r="XCG287" s="116"/>
      <c r="XCH287" s="116"/>
      <c r="XCI287" s="116"/>
      <c r="XCJ287" s="116"/>
      <c r="XCK287" s="116" t="s">
        <v>74</v>
      </c>
      <c r="XCL287" s="116"/>
      <c r="XCM287" s="116"/>
      <c r="XCN287" s="116"/>
      <c r="XCO287" s="116"/>
      <c r="XCP287" s="116"/>
      <c r="XCQ287" s="116"/>
      <c r="XCR287" s="116"/>
      <c r="XCS287" s="116" t="s">
        <v>74</v>
      </c>
      <c r="XCT287" s="116"/>
      <c r="XCU287" s="116"/>
      <c r="XCV287" s="116"/>
      <c r="XCW287" s="116"/>
      <c r="XCX287" s="116"/>
      <c r="XCY287" s="116"/>
      <c r="XCZ287" s="116"/>
      <c r="XDA287" s="116" t="s">
        <v>74</v>
      </c>
      <c r="XDB287" s="116"/>
      <c r="XDC287" s="116"/>
      <c r="XDD287" s="116"/>
      <c r="XDE287" s="116"/>
      <c r="XDF287" s="116"/>
      <c r="XDG287" s="116"/>
      <c r="XDH287" s="116"/>
      <c r="XDI287" s="116" t="s">
        <v>74</v>
      </c>
      <c r="XDJ287" s="116"/>
      <c r="XDK287" s="116"/>
      <c r="XDL287" s="116"/>
      <c r="XDM287" s="116"/>
      <c r="XDN287" s="116"/>
      <c r="XDO287" s="116"/>
      <c r="XDP287" s="116"/>
      <c r="XDQ287" s="116" t="s">
        <v>74</v>
      </c>
      <c r="XDR287" s="116"/>
      <c r="XDS287" s="116"/>
      <c r="XDT287" s="116"/>
      <c r="XDU287" s="116"/>
      <c r="XDV287" s="116"/>
      <c r="XDW287" s="116"/>
      <c r="XDX287" s="116"/>
      <c r="XDY287" s="116" t="s">
        <v>74</v>
      </c>
      <c r="XDZ287" s="116"/>
      <c r="XEA287" s="116"/>
      <c r="XEB287" s="116"/>
      <c r="XEC287" s="116"/>
      <c r="XED287" s="116"/>
      <c r="XEE287" s="116"/>
      <c r="XEF287" s="116"/>
      <c r="XEG287" s="116" t="s">
        <v>74</v>
      </c>
      <c r="XEH287" s="116"/>
      <c r="XEI287" s="116"/>
      <c r="XEJ287" s="116"/>
      <c r="XEK287" s="116"/>
      <c r="XEL287" s="116"/>
      <c r="XEM287" s="116"/>
      <c r="XEN287" s="116"/>
      <c r="XEO287" s="116" t="s">
        <v>74</v>
      </c>
      <c r="XEP287" s="116"/>
      <c r="XEQ287" s="116"/>
      <c r="XER287" s="116"/>
      <c r="XES287" s="116"/>
      <c r="XET287" s="116"/>
      <c r="XEU287" s="116"/>
      <c r="XEV287" s="116"/>
      <c r="XEW287" s="116" t="s">
        <v>74</v>
      </c>
      <c r="XEX287" s="116"/>
      <c r="XEY287" s="116"/>
      <c r="XEZ287" s="116"/>
      <c r="XFA287" s="116"/>
      <c r="XFB287" s="116"/>
      <c r="XFC287" s="116"/>
      <c r="XFD287" s="116"/>
    </row>
    <row r="288" spans="1:16384" s="50" customFormat="1" x14ac:dyDescent="0.25">
      <c r="A288" s="171" t="s">
        <v>182</v>
      </c>
      <c r="B288" s="171"/>
      <c r="C288" s="171"/>
      <c r="D288" s="171"/>
      <c r="E288" s="171"/>
      <c r="F288" s="171"/>
      <c r="G288" s="171"/>
      <c r="H288" s="171"/>
      <c r="I288" s="39"/>
    </row>
    <row r="289" spans="1:16" s="50" customFormat="1" x14ac:dyDescent="0.25">
      <c r="A289" s="171" t="s">
        <v>183</v>
      </c>
      <c r="B289" s="171"/>
      <c r="C289" s="171"/>
      <c r="D289" s="171"/>
      <c r="E289" s="171"/>
      <c r="F289" s="171"/>
      <c r="G289" s="171"/>
      <c r="H289" s="171"/>
      <c r="I289" s="51"/>
    </row>
    <row r="290" spans="1:16" s="50" customFormat="1" x14ac:dyDescent="0.25">
      <c r="A290" s="98" t="str">
        <f ca="1">(SUMPRODUCT(MID(0&amp;(LEFT(A289,SUM(LEN(A289)-LEN(SUBSTITUTE(A289,{"0","1","2"},""))))), LARGE(INDEX(ISNUMBER(--MID((LEFT(A289,SUM(LEN(A289)-LEN(SUBSTITUTE(A289,{"0","1","2"},""))))), ROW(INDIRECT("1:"&amp;LEN((LEFT(A289,SUM(LEN(A289)-LEN(SUBSTITUTE(A289,{"0","1","2"},"")))))))), 1)) * ROW(INDIRECT("1:"&amp;LEN((LEFT(A289,SUM(LEN(A289)-LEN(SUBSTITUTE(A289,{"0","1","2"},"")))))))), 0), ROW(INDIRECT("1:"&amp;LEN((LEFT(A289,SUM(LEN(A289)-LEN(SUBSTITUTE(A289,{"0","1","2"},"")))))))))+1, 1) * 10^ROW(INDIRECT("1:"&amp;LEN((LEFT(A289,SUM(LEN(A289)-LEN(SUBSTITUTE(A289,{"0","1","2"},""))))))))/10))*100+1&amp;""&amp;" &amp; "&amp;""&amp;(SUMPRODUCT(MID(0&amp;(--TRIM(RIGHT(SUBSTITUTE(LEFT(A289,_xlfn.AGGREGATE(16,6,FIND({0,1,2,3,4,5,6,7,8,9},A289,ROW(INDIRECT("1:"&amp;LEN(A289)))),1))," ",REPT(" ",LEN(A289))),LEN(A289)))), LARGE(INDEX(ISNUMBER(--MID((--TRIM(RIGHT(SUBSTITUTE(LEFT(A289,_xlfn.AGGREGATE(16,6,FIND({0,1,2,3,4,5,6,7,8,9},A289,ROW(INDIRECT("1:"&amp;LEN(A289)))),1))," ",REPT(" ",LEN(A289))),LEN(A289)))), ROW(INDIRECT("1:"&amp;LEN((--TRIM(RIGHT(SUBSTITUTE(LEFT(A289,_xlfn.AGGREGATE(16,6,FIND({0,1,2,3,4,5,6,7,8,9},A289,ROW(INDIRECT("1:"&amp;LEN(A289)))),1))," ",REPT(" ",LEN(A289))),LEN(A289))))))), 1)) * ROW(INDIRECT("1:"&amp;LEN((--TRIM(RIGHT(SUBSTITUTE(LEFT(A289,_xlfn.AGGREGATE(16,6,FIND({0,1,2,3,4,5,6,7,8,9},A289,ROW(INDIRECT("1:"&amp;LEN(A289)))),1))," ",REPT(" ",LEN(A289))),LEN(A289))))))), 0), ROW(INDIRECT("1:"&amp;LEN((--TRIM(RIGHT(SUBSTITUTE(LEFT(A289,_xlfn.AGGREGATE(16,6,FIND({0,1,2,3,4,5,6,7,8,9},A289,ROW(INDIRECT("1:"&amp;LEN(A289)))),1))," ",REPT(" ",LEN(A289))),LEN(A289))))))))+1, 1) * 10^ROW(INDIRECT("1:"&amp;LEN((--TRIM(RIGHT(SUBSTITUTE(LEFT(A289,_xlfn.AGGREGATE(16,6,FIND({0,1,2,3,4,5,6,7,8,9},A289,ROW(INDIRECT("1:"&amp;LEN(A289)))),1))," ",REPT(" ",LEN(A289))),LEN(A289)))))))/10))*100+1</f>
        <v>101 &amp; 301</v>
      </c>
      <c r="B290" s="98"/>
      <c r="C290" s="49" t="s">
        <v>185</v>
      </c>
      <c r="D290" s="49">
        <f>(28.985+6.15+(0.75*(2.7+1.8+3.2)))*10.764</f>
        <v>440.35523999999992</v>
      </c>
      <c r="E290" s="49">
        <v>0</v>
      </c>
      <c r="F290" s="49">
        <f>D290*(($F$184)+1)+(IF(E290&lt;101,E290,IF(E290&lt;201,E290/2,IF(E290&lt;=301,E290/3,E290/4))))</f>
        <v>638.51509799999985</v>
      </c>
      <c r="G290" s="98" t="str">
        <f>A289</f>
        <v>1st &amp; 3rd Floor</v>
      </c>
      <c r="H290" s="98"/>
      <c r="I290" s="39"/>
    </row>
    <row r="291" spans="1:16" s="50" customFormat="1" x14ac:dyDescent="0.25">
      <c r="A291" s="98" t="str">
        <f ca="1">(SUMPRODUCT(MID(0&amp;(LEFT(A290,SUM(LEN(A290)-LEN(SUBSTITUTE(A290,{"0","1","2"},""))))), LARGE(INDEX(ISNUMBER(--MID((LEFT(A290,SUM(LEN(A290)-LEN(SUBSTITUTE(A290,{"0","1","2"},""))))), ROW(INDIRECT("1:"&amp;LEN((LEFT(A290,SUM(LEN(A290)-LEN(SUBSTITUTE(A290,{"0","1","2"},"")))))))), 1)) * ROW(INDIRECT("1:"&amp;LEN((LEFT(A290,SUM(LEN(A290)-LEN(SUBSTITUTE(A290,{"0","1","2"},"")))))))), 0), ROW(INDIRECT("1:"&amp;LEN((LEFT(A290,SUM(LEN(A290)-LEN(SUBSTITUTE(A290,{"0","1","2"},"")))))))))+1, 1) * 10^ROW(INDIRECT("1:"&amp;LEN((LEFT(A290,SUM(LEN(A290)-LEN(SUBSTITUTE(A290,{"0","1","2"},""))))))))/10))*1+1&amp;""&amp;" &amp; "&amp;""&amp;(SUMPRODUCT(MID(0&amp;(--TRIM(RIGHT(SUBSTITUTE(LEFT(A290,_xlfn.AGGREGATE(16,6,FIND({0,1,2,3,4,5,6,7,8,9},A290,ROW(INDIRECT("1:"&amp;LEN(A290)))),1))," ",REPT(" ",LEN(A290))),LEN(A290)))), LARGE(INDEX(ISNUMBER(--MID((--TRIM(RIGHT(SUBSTITUTE(LEFT(A290,_xlfn.AGGREGATE(16,6,FIND({0,1,2,3,4,5,6,7,8,9},A290,ROW(INDIRECT("1:"&amp;LEN(A290)))),1))," ",REPT(" ",LEN(A290))),LEN(A290)))), ROW(INDIRECT("1:"&amp;LEN((--TRIM(RIGHT(SUBSTITUTE(LEFT(A290,_xlfn.AGGREGATE(16,6,FIND({0,1,2,3,4,5,6,7,8,9},A290,ROW(INDIRECT("1:"&amp;LEN(A290)))),1))," ",REPT(" ",LEN(A290))),LEN(A290))))))), 1)) * ROW(INDIRECT("1:"&amp;LEN((--TRIM(RIGHT(SUBSTITUTE(LEFT(A290,_xlfn.AGGREGATE(16,6,FIND({0,1,2,3,4,5,6,7,8,9},A290,ROW(INDIRECT("1:"&amp;LEN(A290)))),1))," ",REPT(" ",LEN(A290))),LEN(A290))))))), 0), ROW(INDIRECT("1:"&amp;LEN((--TRIM(RIGHT(SUBSTITUTE(LEFT(A290,_xlfn.AGGREGATE(16,6,FIND({0,1,2,3,4,5,6,7,8,9},A290,ROW(INDIRECT("1:"&amp;LEN(A290)))),1))," ",REPT(" ",LEN(A290))),LEN(A290))))))))+1, 1) * 10^ROW(INDIRECT("1:"&amp;LEN((--TRIM(RIGHT(SUBSTITUTE(LEFT(A290,_xlfn.AGGREGATE(16,6,FIND({0,1,2,3,4,5,6,7,8,9},A290,ROW(INDIRECT("1:"&amp;LEN(A290)))),1))," ",REPT(" ",LEN(A290))),LEN(A290)))))))/10))*1+1</f>
        <v>102 &amp; 302</v>
      </c>
      <c r="B291" s="98"/>
      <c r="C291" s="49" t="s">
        <v>185</v>
      </c>
      <c r="D291" s="49">
        <f>(29.726+2.875+(0.75*(2.7+2.4+2.7)))*10.764</f>
        <v>413.88656399999996</v>
      </c>
      <c r="E291" s="49">
        <v>0</v>
      </c>
      <c r="F291" s="49">
        <f>D291*(($F$184)+1)+(IF(E291&lt;101,E291,IF(E291&lt;201,E291/2,IF(E291&lt;=301,E291/3,E291/4))))</f>
        <v>600.13551779999989</v>
      </c>
      <c r="G291" s="98" t="str">
        <f t="shared" ref="G291:G293" si="17">G290</f>
        <v>1st &amp; 3rd Floor</v>
      </c>
      <c r="H291" s="98"/>
      <c r="I291" s="39"/>
    </row>
    <row r="292" spans="1:16" s="50" customFormat="1" x14ac:dyDescent="0.25">
      <c r="A292" s="98" t="str">
        <f ca="1">(SUMPRODUCT(MID(0&amp;(LEFT(A291,SUM(LEN(A291)-LEN(SUBSTITUTE(A291,{"0","1","2"},""))))), LARGE(INDEX(ISNUMBER(--MID((LEFT(A291,SUM(LEN(A291)-LEN(SUBSTITUTE(A291,{"0","1","2"},""))))), ROW(INDIRECT("1:"&amp;LEN((LEFT(A291,SUM(LEN(A291)-LEN(SUBSTITUTE(A291,{"0","1","2"},"")))))))), 1)) * ROW(INDIRECT("1:"&amp;LEN((LEFT(A291,SUM(LEN(A291)-LEN(SUBSTITUTE(A291,{"0","1","2"},"")))))))), 0), ROW(INDIRECT("1:"&amp;LEN((LEFT(A291,SUM(LEN(A291)-LEN(SUBSTITUTE(A291,{"0","1","2"},"")))))))))+1, 1) * 10^ROW(INDIRECT("1:"&amp;LEN((LEFT(A291,SUM(LEN(A291)-LEN(SUBSTITUTE(A291,{"0","1","2"},""))))))))/10))*1+1&amp;""&amp;" &amp; "&amp;""&amp;(SUMPRODUCT(MID(0&amp;(--TRIM(RIGHT(SUBSTITUTE(LEFT(A291,_xlfn.AGGREGATE(16,6,FIND({0,1,2,3,4,5,6,7,8,9},A291,ROW(INDIRECT("1:"&amp;LEN(A291)))),1))," ",REPT(" ",LEN(A291))),LEN(A291)))), LARGE(INDEX(ISNUMBER(--MID((--TRIM(RIGHT(SUBSTITUTE(LEFT(A291,_xlfn.AGGREGATE(16,6,FIND({0,1,2,3,4,5,6,7,8,9},A291,ROW(INDIRECT("1:"&amp;LEN(A291)))),1))," ",REPT(" ",LEN(A291))),LEN(A291)))), ROW(INDIRECT("1:"&amp;LEN((--TRIM(RIGHT(SUBSTITUTE(LEFT(A291,_xlfn.AGGREGATE(16,6,FIND({0,1,2,3,4,5,6,7,8,9},A291,ROW(INDIRECT("1:"&amp;LEN(A291)))),1))," ",REPT(" ",LEN(A291))),LEN(A291))))))), 1)) * ROW(INDIRECT("1:"&amp;LEN((--TRIM(RIGHT(SUBSTITUTE(LEFT(A291,_xlfn.AGGREGATE(16,6,FIND({0,1,2,3,4,5,6,7,8,9},A291,ROW(INDIRECT("1:"&amp;LEN(A291)))),1))," ",REPT(" ",LEN(A291))),LEN(A291))))))), 0), ROW(INDIRECT("1:"&amp;LEN((--TRIM(RIGHT(SUBSTITUTE(LEFT(A291,_xlfn.AGGREGATE(16,6,FIND({0,1,2,3,4,5,6,7,8,9},A291,ROW(INDIRECT("1:"&amp;LEN(A291)))),1))," ",REPT(" ",LEN(A291))),LEN(A291))))))))+1, 1) * 10^ROW(INDIRECT("1:"&amp;LEN((--TRIM(RIGHT(SUBSTITUTE(LEFT(A291,_xlfn.AGGREGATE(16,6,FIND({0,1,2,3,4,5,6,7,8,9},A291,ROW(INDIRECT("1:"&amp;LEN(A291)))),1))," ",REPT(" ",LEN(A291))),LEN(A291)))))))/10))*1+1</f>
        <v>103 &amp; 303</v>
      </c>
      <c r="B292" s="98"/>
      <c r="C292" s="49" t="s">
        <v>185</v>
      </c>
      <c r="D292" s="49">
        <f>(2.7*4.5+2.4*2.35+2.675*3.35+1.55*1.1+1.2*0.9+0.9*2.4+1.2*1.2+1.35*0.45+(0.75*(2.7+2.4+2.675)))*10.764</f>
        <v>425.9853</v>
      </c>
      <c r="E292" s="49">
        <v>0</v>
      </c>
      <c r="F292" s="49">
        <f>D292*(($F$184)+1)+(IF(E292&lt;101,E292,IF(E292&lt;201,E292/2,IF(E292&lt;=301,E292/3,E292/4))))</f>
        <v>617.67868499999997</v>
      </c>
      <c r="G292" s="98" t="str">
        <f t="shared" si="17"/>
        <v>1st &amp; 3rd Floor</v>
      </c>
      <c r="H292" s="98"/>
      <c r="I292" s="39"/>
      <c r="P292" s="40"/>
    </row>
    <row r="293" spans="1:16" s="50" customFormat="1" x14ac:dyDescent="0.25">
      <c r="A293" s="145" t="str">
        <f ca="1">(SUMPRODUCT(MID(0&amp;(LEFT(A292,SUM(LEN(A292)-LEN(SUBSTITUTE(A292,{"0","1","2"},""))))), LARGE(INDEX(ISNUMBER(--MID((LEFT(A292,SUM(LEN(A292)-LEN(SUBSTITUTE(A292,{"0","1","2"},""))))), ROW(INDIRECT("1:"&amp;LEN((LEFT(A292,SUM(LEN(A292)-LEN(SUBSTITUTE(A292,{"0","1","2"},"")))))))), 1)) * ROW(INDIRECT("1:"&amp;LEN((LEFT(A292,SUM(LEN(A292)-LEN(SUBSTITUTE(A292,{"0","1","2"},"")))))))), 0), ROW(INDIRECT("1:"&amp;LEN((LEFT(A292,SUM(LEN(A292)-LEN(SUBSTITUTE(A292,{"0","1","2"},"")))))))))+1, 1) * 10^ROW(INDIRECT("1:"&amp;LEN((LEFT(A292,SUM(LEN(A292)-LEN(SUBSTITUTE(A292,{"0","1","2"},""))))))))/10))*1+1&amp;""&amp;" &amp; "&amp;""&amp;(SUMPRODUCT(MID(0&amp;(--TRIM(RIGHT(SUBSTITUTE(LEFT(A292,_xlfn.AGGREGATE(16,6,FIND({0,1,2,3,4,5,6,7,8,9},A292,ROW(INDIRECT("1:"&amp;LEN(A292)))),1))," ",REPT(" ",LEN(A292))),LEN(A292)))), LARGE(INDEX(ISNUMBER(--MID((--TRIM(RIGHT(SUBSTITUTE(LEFT(A292,_xlfn.AGGREGATE(16,6,FIND({0,1,2,3,4,5,6,7,8,9},A292,ROW(INDIRECT("1:"&amp;LEN(A292)))),1))," ",REPT(" ",LEN(A292))),LEN(A292)))), ROW(INDIRECT("1:"&amp;LEN((--TRIM(RIGHT(SUBSTITUTE(LEFT(A292,_xlfn.AGGREGATE(16,6,FIND({0,1,2,3,4,5,6,7,8,9},A292,ROW(INDIRECT("1:"&amp;LEN(A292)))),1))," ",REPT(" ",LEN(A292))),LEN(A292))))))), 1)) * ROW(INDIRECT("1:"&amp;LEN((--TRIM(RIGHT(SUBSTITUTE(LEFT(A292,_xlfn.AGGREGATE(16,6,FIND({0,1,2,3,4,5,6,7,8,9},A292,ROW(INDIRECT("1:"&amp;LEN(A292)))),1))," ",REPT(" ",LEN(A292))),LEN(A292))))))), 0), ROW(INDIRECT("1:"&amp;LEN((--TRIM(RIGHT(SUBSTITUTE(LEFT(A292,_xlfn.AGGREGATE(16,6,FIND({0,1,2,3,4,5,6,7,8,9},A292,ROW(INDIRECT("1:"&amp;LEN(A292)))),1))," ",REPT(" ",LEN(A292))),LEN(A292))))))))+1, 1) * 10^ROW(INDIRECT("1:"&amp;LEN((--TRIM(RIGHT(SUBSTITUTE(LEFT(A292,_xlfn.AGGREGATE(16,6,FIND({0,1,2,3,4,5,6,7,8,9},A292,ROW(INDIRECT("1:"&amp;LEN(A292)))),1))," ",REPT(" ",LEN(A292))),LEN(A292)))))))/10))*1+1</f>
        <v>104 &amp; 304</v>
      </c>
      <c r="B293" s="146"/>
      <c r="C293" s="49" t="s">
        <v>184</v>
      </c>
      <c r="D293" s="49">
        <f>(45.308+2.1*0.45+(0.75*(2.95+2.1+2.7+2.7)))*10.764</f>
        <v>582.230142</v>
      </c>
      <c r="E293" s="49">
        <v>0</v>
      </c>
      <c r="F293" s="49">
        <f>D293*(($F$184)+1)+(IF(E293&lt;101,E293,IF(E293&lt;201,E293/2,IF(E293&lt;=301,E293/3,E293/4))))</f>
        <v>844.23370590000002</v>
      </c>
      <c r="G293" s="145" t="str">
        <f t="shared" si="17"/>
        <v>1st &amp; 3rd Floor</v>
      </c>
      <c r="H293" s="146"/>
      <c r="I293" s="39"/>
    </row>
    <row r="294" spans="1:16" s="50" customFormat="1" x14ac:dyDescent="0.25">
      <c r="A294" s="152" t="s">
        <v>191</v>
      </c>
      <c r="B294" s="153"/>
      <c r="C294" s="153"/>
      <c r="D294" s="153"/>
      <c r="E294" s="153"/>
      <c r="F294" s="153"/>
      <c r="G294" s="153"/>
      <c r="H294" s="154"/>
      <c r="I294" s="51"/>
    </row>
    <row r="295" spans="1:16" s="50" customFormat="1" x14ac:dyDescent="0.25">
      <c r="A295" s="145" t="str">
        <f ca="1">(SUMPRODUCT(MID(0&amp;(LEFT(A294,SUM(LEN(A294)-LEN(SUBSTITUTE(A294,{"0","1","2"},""))))), LARGE(INDEX(ISNUMBER(--MID((LEFT(A294,SUM(LEN(A294)-LEN(SUBSTITUTE(A294,{"0","1","2"},""))))), ROW(INDIRECT("1:"&amp;LEN((LEFT(A294,SUM(LEN(A294)-LEN(SUBSTITUTE(A294,{"0","1","2"},"")))))))), 1)) * ROW(INDIRECT("1:"&amp;LEN((LEFT(A294,SUM(LEN(A294)-LEN(SUBSTITUTE(A294,{"0","1","2"},"")))))))), 0), ROW(INDIRECT("1:"&amp;LEN((LEFT(A294,SUM(LEN(A294)-LEN(SUBSTITUTE(A294,{"0","1","2"},"")))))))))+1, 1) * 10^ROW(INDIRECT("1:"&amp;LEN((LEFT(A294,SUM(LEN(A294)-LEN(SUBSTITUTE(A294,{"0","1","2"},""))))))))/10))*100+1&amp;""&amp;" &amp; "&amp;""&amp;(SUMPRODUCT(MID(0&amp;(--TRIM(RIGHT(SUBSTITUTE(LEFT(A294,_xlfn.AGGREGATE(16,6,FIND({0,1,2,3,4,5,6,7,8,9},A294,ROW(INDIRECT("1:"&amp;LEN(A294)))),1))," ",REPT(" ",LEN(A294))),LEN(A294)))), LARGE(INDEX(ISNUMBER(--MID((--TRIM(RIGHT(SUBSTITUTE(LEFT(A294,_xlfn.AGGREGATE(16,6,FIND({0,1,2,3,4,5,6,7,8,9},A294,ROW(INDIRECT("1:"&amp;LEN(A294)))),1))," ",REPT(" ",LEN(A294))),LEN(A294)))), ROW(INDIRECT("1:"&amp;LEN((--TRIM(RIGHT(SUBSTITUTE(LEFT(A294,_xlfn.AGGREGATE(16,6,FIND({0,1,2,3,4,5,6,7,8,9},A294,ROW(INDIRECT("1:"&amp;LEN(A294)))),1))," ",REPT(" ",LEN(A294))),LEN(A294))))))), 1)) * ROW(INDIRECT("1:"&amp;LEN((--TRIM(RIGHT(SUBSTITUTE(LEFT(A294,_xlfn.AGGREGATE(16,6,FIND({0,1,2,3,4,5,6,7,8,9},A294,ROW(INDIRECT("1:"&amp;LEN(A294)))),1))," ",REPT(" ",LEN(A294))),LEN(A294))))))), 0), ROW(INDIRECT("1:"&amp;LEN((--TRIM(RIGHT(SUBSTITUTE(LEFT(A294,_xlfn.AGGREGATE(16,6,FIND({0,1,2,3,4,5,6,7,8,9},A294,ROW(INDIRECT("1:"&amp;LEN(A294)))),1))," ",REPT(" ",LEN(A294))),LEN(A294))))))))+1, 1) * 10^ROW(INDIRECT("1:"&amp;LEN((--TRIM(RIGHT(SUBSTITUTE(LEFT(A294,_xlfn.AGGREGATE(16,6,FIND({0,1,2,3,4,5,6,7,8,9},A294,ROW(INDIRECT("1:"&amp;LEN(A294)))),1))," ",REPT(" ",LEN(A294))),LEN(A294)))))))/10))*100+1</f>
        <v>201 &amp; 401</v>
      </c>
      <c r="B295" s="146"/>
      <c r="C295" s="49" t="s">
        <v>185</v>
      </c>
      <c r="D295" s="49">
        <f>(28.985+6.15+(0.75*(2.7+1.8+3.2)))*10.764</f>
        <v>440.35523999999992</v>
      </c>
      <c r="E295" s="49">
        <v>0</v>
      </c>
      <c r="F295" s="49">
        <f>D295*(($F$184)+1)+(IF(E295&lt;101,E295,IF(E295&lt;201,E295/2,IF(E295&lt;=301,E295/3,E295/4))))</f>
        <v>638.51509799999985</v>
      </c>
      <c r="G295" s="145" t="str">
        <f>A294</f>
        <v>2nd &amp; 4th Floor</v>
      </c>
      <c r="H295" s="146"/>
      <c r="I295" s="39"/>
    </row>
    <row r="296" spans="1:16" s="50" customFormat="1" x14ac:dyDescent="0.25">
      <c r="A296" s="145" t="str">
        <f ca="1">(SUMPRODUCT(MID(0&amp;(LEFT(A295,SUM(LEN(A295)-LEN(SUBSTITUTE(A295,{"0","1","2"},""))))), LARGE(INDEX(ISNUMBER(--MID((LEFT(A295,SUM(LEN(A295)-LEN(SUBSTITUTE(A295,{"0","1","2"},""))))), ROW(INDIRECT("1:"&amp;LEN((LEFT(A295,SUM(LEN(A295)-LEN(SUBSTITUTE(A295,{"0","1","2"},"")))))))), 1)) * ROW(INDIRECT("1:"&amp;LEN((LEFT(A295,SUM(LEN(A295)-LEN(SUBSTITUTE(A295,{"0","1","2"},"")))))))), 0), ROW(INDIRECT("1:"&amp;LEN((LEFT(A295,SUM(LEN(A295)-LEN(SUBSTITUTE(A295,{"0","1","2"},"")))))))))+1, 1) * 10^ROW(INDIRECT("1:"&amp;LEN((LEFT(A295,SUM(LEN(A295)-LEN(SUBSTITUTE(A295,{"0","1","2"},""))))))))/10))*1+1&amp;""&amp;" &amp; "&amp;""&amp;(SUMPRODUCT(MID(0&amp;(--TRIM(RIGHT(SUBSTITUTE(LEFT(A295,_xlfn.AGGREGATE(16,6,FIND({0,1,2,3,4,5,6,7,8,9},A295,ROW(INDIRECT("1:"&amp;LEN(A295)))),1))," ",REPT(" ",LEN(A295))),LEN(A295)))), LARGE(INDEX(ISNUMBER(--MID((--TRIM(RIGHT(SUBSTITUTE(LEFT(A295,_xlfn.AGGREGATE(16,6,FIND({0,1,2,3,4,5,6,7,8,9},A295,ROW(INDIRECT("1:"&amp;LEN(A295)))),1))," ",REPT(" ",LEN(A295))),LEN(A295)))), ROW(INDIRECT("1:"&amp;LEN((--TRIM(RIGHT(SUBSTITUTE(LEFT(A295,_xlfn.AGGREGATE(16,6,FIND({0,1,2,3,4,5,6,7,8,9},A295,ROW(INDIRECT("1:"&amp;LEN(A295)))),1))," ",REPT(" ",LEN(A295))),LEN(A295))))))), 1)) * ROW(INDIRECT("1:"&amp;LEN((--TRIM(RIGHT(SUBSTITUTE(LEFT(A295,_xlfn.AGGREGATE(16,6,FIND({0,1,2,3,4,5,6,7,8,9},A295,ROW(INDIRECT("1:"&amp;LEN(A295)))),1))," ",REPT(" ",LEN(A295))),LEN(A295))))))), 0), ROW(INDIRECT("1:"&amp;LEN((--TRIM(RIGHT(SUBSTITUTE(LEFT(A295,_xlfn.AGGREGATE(16,6,FIND({0,1,2,3,4,5,6,7,8,9},A295,ROW(INDIRECT("1:"&amp;LEN(A295)))),1))," ",REPT(" ",LEN(A295))),LEN(A295))))))))+1, 1) * 10^ROW(INDIRECT("1:"&amp;LEN((--TRIM(RIGHT(SUBSTITUTE(LEFT(A295,_xlfn.AGGREGATE(16,6,FIND({0,1,2,3,4,5,6,7,8,9},A295,ROW(INDIRECT("1:"&amp;LEN(A295)))),1))," ",REPT(" ",LEN(A295))),LEN(A295)))))))/10))*1+1</f>
        <v>202 &amp; 402</v>
      </c>
      <c r="B296" s="146"/>
      <c r="C296" s="49" t="s">
        <v>185</v>
      </c>
      <c r="D296" s="49">
        <f>(29.726+2.875+(0.75*(2.7+2.4+2.7)))*10.764</f>
        <v>413.88656399999996</v>
      </c>
      <c r="E296" s="49">
        <v>0</v>
      </c>
      <c r="F296" s="49">
        <f>D296*(($F$184)+1)+(IF(E296&lt;101,E296,IF(E296&lt;201,E296/2,IF(E296&lt;=301,E296/3,E296/4))))</f>
        <v>600.13551779999989</v>
      </c>
      <c r="G296" s="145" t="str">
        <f t="shared" ref="G296:G298" si="18">G295</f>
        <v>2nd &amp; 4th Floor</v>
      </c>
      <c r="H296" s="146"/>
      <c r="I296" s="39"/>
    </row>
    <row r="297" spans="1:16" s="50" customFormat="1" x14ac:dyDescent="0.25">
      <c r="A297" s="145" t="str">
        <f ca="1">(SUMPRODUCT(MID(0&amp;(LEFT(A296,SUM(LEN(A296)-LEN(SUBSTITUTE(A296,{"0","1","2"},""))))), LARGE(INDEX(ISNUMBER(--MID((LEFT(A296,SUM(LEN(A296)-LEN(SUBSTITUTE(A296,{"0","1","2"},""))))), ROW(INDIRECT("1:"&amp;LEN((LEFT(A296,SUM(LEN(A296)-LEN(SUBSTITUTE(A296,{"0","1","2"},"")))))))), 1)) * ROW(INDIRECT("1:"&amp;LEN((LEFT(A296,SUM(LEN(A296)-LEN(SUBSTITUTE(A296,{"0","1","2"},"")))))))), 0), ROW(INDIRECT("1:"&amp;LEN((LEFT(A296,SUM(LEN(A296)-LEN(SUBSTITUTE(A296,{"0","1","2"},"")))))))))+1, 1) * 10^ROW(INDIRECT("1:"&amp;LEN((LEFT(A296,SUM(LEN(A296)-LEN(SUBSTITUTE(A296,{"0","1","2"},""))))))))/10))*1+1&amp;""&amp;" &amp; "&amp;""&amp;(SUMPRODUCT(MID(0&amp;(--TRIM(RIGHT(SUBSTITUTE(LEFT(A296,_xlfn.AGGREGATE(16,6,FIND({0,1,2,3,4,5,6,7,8,9},A296,ROW(INDIRECT("1:"&amp;LEN(A296)))),1))," ",REPT(" ",LEN(A296))),LEN(A296)))), LARGE(INDEX(ISNUMBER(--MID((--TRIM(RIGHT(SUBSTITUTE(LEFT(A296,_xlfn.AGGREGATE(16,6,FIND({0,1,2,3,4,5,6,7,8,9},A296,ROW(INDIRECT("1:"&amp;LEN(A296)))),1))," ",REPT(" ",LEN(A296))),LEN(A296)))), ROW(INDIRECT("1:"&amp;LEN((--TRIM(RIGHT(SUBSTITUTE(LEFT(A296,_xlfn.AGGREGATE(16,6,FIND({0,1,2,3,4,5,6,7,8,9},A296,ROW(INDIRECT("1:"&amp;LEN(A296)))),1))," ",REPT(" ",LEN(A296))),LEN(A296))))))), 1)) * ROW(INDIRECT("1:"&amp;LEN((--TRIM(RIGHT(SUBSTITUTE(LEFT(A296,_xlfn.AGGREGATE(16,6,FIND({0,1,2,3,4,5,6,7,8,9},A296,ROW(INDIRECT("1:"&amp;LEN(A296)))),1))," ",REPT(" ",LEN(A296))),LEN(A296))))))), 0), ROW(INDIRECT("1:"&amp;LEN((--TRIM(RIGHT(SUBSTITUTE(LEFT(A296,_xlfn.AGGREGATE(16,6,FIND({0,1,2,3,4,5,6,7,8,9},A296,ROW(INDIRECT("1:"&amp;LEN(A296)))),1))," ",REPT(" ",LEN(A296))),LEN(A296))))))))+1, 1) * 10^ROW(INDIRECT("1:"&amp;LEN((--TRIM(RIGHT(SUBSTITUTE(LEFT(A296,_xlfn.AGGREGATE(16,6,FIND({0,1,2,3,4,5,6,7,8,9},A296,ROW(INDIRECT("1:"&amp;LEN(A296)))),1))," ",REPT(" ",LEN(A296))),LEN(A296)))))))/10))*1+1</f>
        <v>203 &amp; 403</v>
      </c>
      <c r="B297" s="146"/>
      <c r="C297" s="49" t="s">
        <v>185</v>
      </c>
      <c r="D297" s="49">
        <f>(2.7*4.5+2.4*2.35+2.675*3.35+1.55*1.1+1.2*0.9+0.9*2.4+1.2*1.2+1.35*0.45+(0.75*(2.7+2.4+2.675)))*10.764</f>
        <v>425.9853</v>
      </c>
      <c r="E297" s="49">
        <v>0</v>
      </c>
      <c r="F297" s="49">
        <f>D297*(($F$184)+1)+(IF(E297&lt;101,E297,IF(E297&lt;201,E297/2,IF(E297&lt;=301,E297/3,E297/4))))</f>
        <v>617.67868499999997</v>
      </c>
      <c r="G297" s="145" t="str">
        <f t="shared" si="18"/>
        <v>2nd &amp; 4th Floor</v>
      </c>
      <c r="H297" s="146"/>
      <c r="I297" s="39"/>
      <c r="P297" s="40"/>
    </row>
    <row r="298" spans="1:16" s="50" customFormat="1" x14ac:dyDescent="0.25">
      <c r="A298" s="145" t="str">
        <f ca="1">(SUMPRODUCT(MID(0&amp;(LEFT(A297,SUM(LEN(A297)-LEN(SUBSTITUTE(A297,{"0","1","2"},""))))), LARGE(INDEX(ISNUMBER(--MID((LEFT(A297,SUM(LEN(A297)-LEN(SUBSTITUTE(A297,{"0","1","2"},""))))), ROW(INDIRECT("1:"&amp;LEN((LEFT(A297,SUM(LEN(A297)-LEN(SUBSTITUTE(A297,{"0","1","2"},"")))))))), 1)) * ROW(INDIRECT("1:"&amp;LEN((LEFT(A297,SUM(LEN(A297)-LEN(SUBSTITUTE(A297,{"0","1","2"},"")))))))), 0), ROW(INDIRECT("1:"&amp;LEN((LEFT(A297,SUM(LEN(A297)-LEN(SUBSTITUTE(A297,{"0","1","2"},"")))))))))+1, 1) * 10^ROW(INDIRECT("1:"&amp;LEN((LEFT(A297,SUM(LEN(A297)-LEN(SUBSTITUTE(A297,{"0","1","2"},""))))))))/10))*1+1&amp;""&amp;" &amp; "&amp;""&amp;(SUMPRODUCT(MID(0&amp;(--TRIM(RIGHT(SUBSTITUTE(LEFT(A297,_xlfn.AGGREGATE(16,6,FIND({0,1,2,3,4,5,6,7,8,9},A297,ROW(INDIRECT("1:"&amp;LEN(A297)))),1))," ",REPT(" ",LEN(A297))),LEN(A297)))), LARGE(INDEX(ISNUMBER(--MID((--TRIM(RIGHT(SUBSTITUTE(LEFT(A297,_xlfn.AGGREGATE(16,6,FIND({0,1,2,3,4,5,6,7,8,9},A297,ROW(INDIRECT("1:"&amp;LEN(A297)))),1))," ",REPT(" ",LEN(A297))),LEN(A297)))), ROW(INDIRECT("1:"&amp;LEN((--TRIM(RIGHT(SUBSTITUTE(LEFT(A297,_xlfn.AGGREGATE(16,6,FIND({0,1,2,3,4,5,6,7,8,9},A297,ROW(INDIRECT("1:"&amp;LEN(A297)))),1))," ",REPT(" ",LEN(A297))),LEN(A297))))))), 1)) * ROW(INDIRECT("1:"&amp;LEN((--TRIM(RIGHT(SUBSTITUTE(LEFT(A297,_xlfn.AGGREGATE(16,6,FIND({0,1,2,3,4,5,6,7,8,9},A297,ROW(INDIRECT("1:"&amp;LEN(A297)))),1))," ",REPT(" ",LEN(A297))),LEN(A297))))))), 0), ROW(INDIRECT("1:"&amp;LEN((--TRIM(RIGHT(SUBSTITUTE(LEFT(A297,_xlfn.AGGREGATE(16,6,FIND({0,1,2,3,4,5,6,7,8,9},A297,ROW(INDIRECT("1:"&amp;LEN(A297)))),1))," ",REPT(" ",LEN(A297))),LEN(A297))))))))+1, 1) * 10^ROW(INDIRECT("1:"&amp;LEN((--TRIM(RIGHT(SUBSTITUTE(LEFT(A297,_xlfn.AGGREGATE(16,6,FIND({0,1,2,3,4,5,6,7,8,9},A297,ROW(INDIRECT("1:"&amp;LEN(A297)))),1))," ",REPT(" ",LEN(A297))),LEN(A297)))))))/10))*1+1</f>
        <v>204 &amp; 404</v>
      </c>
      <c r="B298" s="146"/>
      <c r="C298" s="49" t="s">
        <v>184</v>
      </c>
      <c r="D298" s="49">
        <f>(45.308+2.1*0.45+(0.75*(2.95+2.1+2.7+2.7)))*10.764</f>
        <v>582.230142</v>
      </c>
      <c r="E298" s="49">
        <v>0</v>
      </c>
      <c r="F298" s="49">
        <f>D298*(($F$184)+1)+(IF(E298&lt;101,E298,IF(E298&lt;201,E298/2,IF(E298&lt;=301,E298/3,E298/4))))</f>
        <v>844.23370590000002</v>
      </c>
      <c r="G298" s="145" t="str">
        <f t="shared" si="18"/>
        <v>2nd &amp; 4th Floor</v>
      </c>
      <c r="H298" s="146"/>
      <c r="I298" s="39"/>
    </row>
    <row r="299" spans="1:16" s="50" customFormat="1" x14ac:dyDescent="0.25">
      <c r="A299" s="152" t="s">
        <v>192</v>
      </c>
      <c r="B299" s="153"/>
      <c r="C299" s="153"/>
      <c r="D299" s="153"/>
      <c r="E299" s="153"/>
      <c r="F299" s="153"/>
      <c r="G299" s="153"/>
      <c r="H299" s="154"/>
      <c r="I299" s="51"/>
    </row>
    <row r="300" spans="1:16" s="50" customFormat="1" x14ac:dyDescent="0.25">
      <c r="A300" s="145" t="s">
        <v>193</v>
      </c>
      <c r="B300" s="146"/>
      <c r="C300" s="49" t="s">
        <v>185</v>
      </c>
      <c r="D300" s="49">
        <f>(28.985+6.15+(0.75*(2.7+1.8+3.2)))*10.764</f>
        <v>440.35523999999992</v>
      </c>
      <c r="E300" s="49">
        <v>0</v>
      </c>
      <c r="F300" s="49">
        <f>D300*(($F$184)+1)+(IF(E300&lt;101,E300,IF(E300&lt;201,E300/2,IF(E300&lt;=301,E300/3,E300/4))))</f>
        <v>638.51509799999985</v>
      </c>
      <c r="G300" s="145" t="str">
        <f>A299</f>
        <v>5th &amp; 6th Floor</v>
      </c>
      <c r="H300" s="146"/>
      <c r="I300" s="39"/>
    </row>
    <row r="301" spans="1:16" s="50" customFormat="1" x14ac:dyDescent="0.25">
      <c r="A301" s="145" t="str">
        <f ca="1">(SUMPRODUCT(MID(0&amp;(LEFT(A300,SUM(LEN(A300)-LEN(SUBSTITUTE(A300,{"0","1","2"},""))))), LARGE(INDEX(ISNUMBER(--MID((LEFT(A300,SUM(LEN(A300)-LEN(SUBSTITUTE(A300,{"0","1","2"},""))))), ROW(INDIRECT("1:"&amp;LEN((LEFT(A300,SUM(LEN(A300)-LEN(SUBSTITUTE(A300,{"0","1","2"},"")))))))), 1)) * ROW(INDIRECT("1:"&amp;LEN((LEFT(A300,SUM(LEN(A300)-LEN(SUBSTITUTE(A300,{"0","1","2"},"")))))))), 0), ROW(INDIRECT("1:"&amp;LEN((LEFT(A300,SUM(LEN(A300)-LEN(SUBSTITUTE(A300,{"0","1","2"},"")))))))))+1, 1) * 10^ROW(INDIRECT("1:"&amp;LEN((LEFT(A300,SUM(LEN(A300)-LEN(SUBSTITUTE(A300,{"0","1","2"},""))))))))/10))*1+1&amp;""&amp;" &amp; "&amp;""&amp;(SUMPRODUCT(MID(0&amp;(--TRIM(RIGHT(SUBSTITUTE(LEFT(A300,_xlfn.AGGREGATE(16,6,FIND({0,1,2,3,4,5,6,7,8,9},A300,ROW(INDIRECT("1:"&amp;LEN(A300)))),1))," ",REPT(" ",LEN(A300))),LEN(A300)))), LARGE(INDEX(ISNUMBER(--MID((--TRIM(RIGHT(SUBSTITUTE(LEFT(A300,_xlfn.AGGREGATE(16,6,FIND({0,1,2,3,4,5,6,7,8,9},A300,ROW(INDIRECT("1:"&amp;LEN(A300)))),1))," ",REPT(" ",LEN(A300))),LEN(A300)))), ROW(INDIRECT("1:"&amp;LEN((--TRIM(RIGHT(SUBSTITUTE(LEFT(A300,_xlfn.AGGREGATE(16,6,FIND({0,1,2,3,4,5,6,7,8,9},A300,ROW(INDIRECT("1:"&amp;LEN(A300)))),1))," ",REPT(" ",LEN(A300))),LEN(A300))))))), 1)) * ROW(INDIRECT("1:"&amp;LEN((--TRIM(RIGHT(SUBSTITUTE(LEFT(A300,_xlfn.AGGREGATE(16,6,FIND({0,1,2,3,4,5,6,7,8,9},A300,ROW(INDIRECT("1:"&amp;LEN(A300)))),1))," ",REPT(" ",LEN(A300))),LEN(A300))))))), 0), ROW(INDIRECT("1:"&amp;LEN((--TRIM(RIGHT(SUBSTITUTE(LEFT(A300,_xlfn.AGGREGATE(16,6,FIND({0,1,2,3,4,5,6,7,8,9},A300,ROW(INDIRECT("1:"&amp;LEN(A300)))),1))," ",REPT(" ",LEN(A300))),LEN(A300))))))))+1, 1) * 10^ROW(INDIRECT("1:"&amp;LEN((--TRIM(RIGHT(SUBSTITUTE(LEFT(A300,_xlfn.AGGREGATE(16,6,FIND({0,1,2,3,4,5,6,7,8,9},A300,ROW(INDIRECT("1:"&amp;LEN(A300)))),1))," ",REPT(" ",LEN(A300))),LEN(A300)))))))/10))*1+1</f>
        <v>502 &amp; 602</v>
      </c>
      <c r="B301" s="146"/>
      <c r="C301" s="49" t="s">
        <v>185</v>
      </c>
      <c r="D301" s="49">
        <f>(29.726+2.875+(0.75*(2.7+2.4+2.7)))*10.764</f>
        <v>413.88656399999996</v>
      </c>
      <c r="E301" s="49">
        <v>0</v>
      </c>
      <c r="F301" s="49">
        <f>D301*(($F$184)+1)+(IF(E301&lt;101,E301,IF(E301&lt;201,E301/2,IF(E301&lt;=301,E301/3,E301/4))))</f>
        <v>600.13551779999989</v>
      </c>
      <c r="G301" s="145" t="str">
        <f t="shared" ref="G301:G303" si="19">G300</f>
        <v>5th &amp; 6th Floor</v>
      </c>
      <c r="H301" s="146"/>
      <c r="I301" s="39"/>
    </row>
    <row r="302" spans="1:16" s="50" customFormat="1" x14ac:dyDescent="0.25">
      <c r="A302" s="145" t="str">
        <f ca="1">(SUMPRODUCT(MID(0&amp;(LEFT(A301,SUM(LEN(A301)-LEN(SUBSTITUTE(A301,{"0","1","2"},""))))), LARGE(INDEX(ISNUMBER(--MID((LEFT(A301,SUM(LEN(A301)-LEN(SUBSTITUTE(A301,{"0","1","2"},""))))), ROW(INDIRECT("1:"&amp;LEN((LEFT(A301,SUM(LEN(A301)-LEN(SUBSTITUTE(A301,{"0","1","2"},"")))))))), 1)) * ROW(INDIRECT("1:"&amp;LEN((LEFT(A301,SUM(LEN(A301)-LEN(SUBSTITUTE(A301,{"0","1","2"},"")))))))), 0), ROW(INDIRECT("1:"&amp;LEN((LEFT(A301,SUM(LEN(A301)-LEN(SUBSTITUTE(A301,{"0","1","2"},"")))))))))+1, 1) * 10^ROW(INDIRECT("1:"&amp;LEN((LEFT(A301,SUM(LEN(A301)-LEN(SUBSTITUTE(A301,{"0","1","2"},""))))))))/10))*1+1&amp;""&amp;" &amp; "&amp;""&amp;(SUMPRODUCT(MID(0&amp;(--TRIM(RIGHT(SUBSTITUTE(LEFT(A301,_xlfn.AGGREGATE(16,6,FIND({0,1,2,3,4,5,6,7,8,9},A301,ROW(INDIRECT("1:"&amp;LEN(A301)))),1))," ",REPT(" ",LEN(A301))),LEN(A301)))), LARGE(INDEX(ISNUMBER(--MID((--TRIM(RIGHT(SUBSTITUTE(LEFT(A301,_xlfn.AGGREGATE(16,6,FIND({0,1,2,3,4,5,6,7,8,9},A301,ROW(INDIRECT("1:"&amp;LEN(A301)))),1))," ",REPT(" ",LEN(A301))),LEN(A301)))), ROW(INDIRECT("1:"&amp;LEN((--TRIM(RIGHT(SUBSTITUTE(LEFT(A301,_xlfn.AGGREGATE(16,6,FIND({0,1,2,3,4,5,6,7,8,9},A301,ROW(INDIRECT("1:"&amp;LEN(A301)))),1))," ",REPT(" ",LEN(A301))),LEN(A301))))))), 1)) * ROW(INDIRECT("1:"&amp;LEN((--TRIM(RIGHT(SUBSTITUTE(LEFT(A301,_xlfn.AGGREGATE(16,6,FIND({0,1,2,3,4,5,6,7,8,9},A301,ROW(INDIRECT("1:"&amp;LEN(A301)))),1))," ",REPT(" ",LEN(A301))),LEN(A301))))))), 0), ROW(INDIRECT("1:"&amp;LEN((--TRIM(RIGHT(SUBSTITUTE(LEFT(A301,_xlfn.AGGREGATE(16,6,FIND({0,1,2,3,4,5,6,7,8,9},A301,ROW(INDIRECT("1:"&amp;LEN(A301)))),1))," ",REPT(" ",LEN(A301))),LEN(A301))))))))+1, 1) * 10^ROW(INDIRECT("1:"&amp;LEN((--TRIM(RIGHT(SUBSTITUTE(LEFT(A301,_xlfn.AGGREGATE(16,6,FIND({0,1,2,3,4,5,6,7,8,9},A301,ROW(INDIRECT("1:"&amp;LEN(A301)))),1))," ",REPT(" ",LEN(A301))),LEN(A301)))))))/10))*1+1</f>
        <v>503 &amp; 603</v>
      </c>
      <c r="B302" s="146"/>
      <c r="C302" s="49" t="s">
        <v>185</v>
      </c>
      <c r="D302" s="49">
        <f>(2.7*4.5+2.4*2.35+2.675*3.35+1.55*1.1+1.2*0.9+0.9*2.4+1.2*1.2+1.35*0.45+(0.75*(2.7+2.4+2.675)))*10.764</f>
        <v>425.9853</v>
      </c>
      <c r="E302" s="49">
        <v>0</v>
      </c>
      <c r="F302" s="49">
        <f>D302*(($F$184)+1)+(IF(E302&lt;101,E302,IF(E302&lt;201,E302/2,IF(E302&lt;=301,E302/3,E302/4))))</f>
        <v>617.67868499999997</v>
      </c>
      <c r="G302" s="145" t="str">
        <f t="shared" si="19"/>
        <v>5th &amp; 6th Floor</v>
      </c>
      <c r="H302" s="146"/>
      <c r="I302" s="60"/>
      <c r="J302" s="60"/>
      <c r="K302" s="60"/>
      <c r="L302" s="60"/>
      <c r="M302" s="60"/>
      <c r="N302" s="60"/>
      <c r="O302" s="60"/>
      <c r="P302" s="60"/>
    </row>
    <row r="303" spans="1:16" s="50" customFormat="1" x14ac:dyDescent="0.25">
      <c r="A303" s="145" t="s">
        <v>194</v>
      </c>
      <c r="B303" s="146"/>
      <c r="C303" s="49" t="s">
        <v>184</v>
      </c>
      <c r="D303" s="49">
        <f>(45.308+2.1*0.45+(0.75*(2.95+2.1+2.7+2.7)))*10.764</f>
        <v>582.230142</v>
      </c>
      <c r="E303" s="49">
        <v>0</v>
      </c>
      <c r="F303" s="49">
        <f>D303*(($F$184)+1)+(IF(E303&lt;101,E303,IF(E303&lt;201,E303/2,IF(E303&lt;=301,E303/3,E303/4))))</f>
        <v>844.23370590000002</v>
      </c>
      <c r="G303" s="145" t="str">
        <f t="shared" si="19"/>
        <v>5th &amp; 6th Floor</v>
      </c>
      <c r="H303" s="146"/>
      <c r="J303" s="39"/>
    </row>
    <row r="304" spans="1:16" s="50" customFormat="1" x14ac:dyDescent="0.25">
      <c r="A304" s="152" t="s">
        <v>196</v>
      </c>
      <c r="B304" s="153"/>
      <c r="C304" s="153"/>
      <c r="D304" s="153"/>
      <c r="E304" s="153"/>
      <c r="F304" s="153"/>
      <c r="G304" s="153"/>
      <c r="H304" s="154"/>
      <c r="I304" s="39"/>
      <c r="P304" s="40"/>
    </row>
    <row r="305" spans="1:16384" s="50" customFormat="1" x14ac:dyDescent="0.25">
      <c r="A305" s="145">
        <v>701</v>
      </c>
      <c r="B305" s="146"/>
      <c r="C305" s="49" t="s">
        <v>185</v>
      </c>
      <c r="D305" s="49">
        <f>(28.985+6.15+(0.75*(2.7+1.8+3.2)))*10.764</f>
        <v>440.35523999999992</v>
      </c>
      <c r="E305" s="49">
        <v>0</v>
      </c>
      <c r="F305" s="49">
        <f>D305*(($F$184)+1)+(IF(E305&lt;101,E305,IF(E305&lt;201,E305/2,IF(E305&lt;=301,E305/3,E305/4))))</f>
        <v>638.51509799999985</v>
      </c>
      <c r="G305" s="145" t="str">
        <f>A304</f>
        <v>7th Floor</v>
      </c>
      <c r="H305" s="146"/>
      <c r="I305" s="39"/>
    </row>
    <row r="306" spans="1:16384" s="50" customFormat="1" x14ac:dyDescent="0.25">
      <c r="A306" s="145">
        <v>702</v>
      </c>
      <c r="B306" s="146"/>
      <c r="C306" s="49" t="s">
        <v>185</v>
      </c>
      <c r="D306" s="49">
        <f>(29.726+2.875+(0.75*(2.7+2.4+2.7)))*10.764</f>
        <v>413.88656399999996</v>
      </c>
      <c r="E306" s="49">
        <v>0</v>
      </c>
      <c r="F306" s="49">
        <f>D306*(($F$184)+1)+(IF(E306&lt;101,E306,IF(E306&lt;201,E306/2,IF(E306&lt;=301,E306/3,E306/4))))</f>
        <v>600.13551779999989</v>
      </c>
      <c r="G306" s="145" t="str">
        <f t="shared" ref="G306:G308" si="20">G305</f>
        <v>7th Floor</v>
      </c>
      <c r="H306" s="146"/>
      <c r="I306" s="39"/>
    </row>
    <row r="307" spans="1:16384" s="50" customFormat="1" x14ac:dyDescent="0.25">
      <c r="A307" s="145">
        <v>703</v>
      </c>
      <c r="B307" s="146"/>
      <c r="C307" s="49" t="s">
        <v>185</v>
      </c>
      <c r="D307" s="49">
        <f>(2.7*4.5+2.4*2.35+2.675*3.35+1.55*1.1+1.2*0.9+0.9*2.4+1.2*1.2+1.35*0.45+(0.75*(2.7+2.4+2.675)))*10.764</f>
        <v>425.9853</v>
      </c>
      <c r="E307" s="49">
        <v>0</v>
      </c>
      <c r="F307" s="49">
        <f>D307*(($F$184)+1)+(IF(E307&lt;101,E307,IF(E307&lt;201,E307/2,IF(E307&lt;=301,E307/3,E307/4))))</f>
        <v>617.67868499999997</v>
      </c>
      <c r="G307" s="145" t="str">
        <f t="shared" si="20"/>
        <v>7th Floor</v>
      </c>
      <c r="H307" s="146"/>
      <c r="I307" s="39"/>
    </row>
    <row r="308" spans="1:16384" s="50" customFormat="1" x14ac:dyDescent="0.25">
      <c r="A308" s="145">
        <v>704</v>
      </c>
      <c r="B308" s="146"/>
      <c r="C308" s="49" t="s">
        <v>184</v>
      </c>
      <c r="D308" s="49">
        <f>(45.308+2.1*0.45+(0.75*(2.95+2.1+2.7+2.7)))*10.764</f>
        <v>582.230142</v>
      </c>
      <c r="E308" s="49">
        <v>0</v>
      </c>
      <c r="F308" s="49">
        <f>D308*(($F$184)+1)+(IF(E308&lt;101,E308,IF(E308&lt;201,E308/2,IF(E308&lt;=301,E308/3,E308/4))))</f>
        <v>844.23370590000002</v>
      </c>
      <c r="G308" s="145" t="str">
        <f t="shared" si="20"/>
        <v>7th Floor</v>
      </c>
      <c r="H308" s="146"/>
      <c r="I308" s="38"/>
      <c r="J308" s="38"/>
      <c r="K308" s="38"/>
      <c r="L308" s="38"/>
      <c r="M308" s="38"/>
      <c r="N308" s="38"/>
      <c r="O308" s="38"/>
      <c r="P308" s="38"/>
    </row>
    <row r="309" spans="1:16384" s="50" customFormat="1" x14ac:dyDescent="0.25">
      <c r="A309" s="116" t="s">
        <v>197</v>
      </c>
      <c r="B309" s="116"/>
      <c r="C309" s="116"/>
      <c r="D309" s="116"/>
      <c r="E309" s="116"/>
      <c r="F309" s="116"/>
      <c r="G309" s="116"/>
      <c r="H309" s="116"/>
      <c r="I309" s="38"/>
      <c r="J309" s="38"/>
      <c r="K309" s="38"/>
      <c r="L309" s="38"/>
      <c r="M309" s="38"/>
      <c r="N309" s="38"/>
      <c r="O309" s="38"/>
      <c r="P309" s="38"/>
      <c r="Q309" s="116" t="s">
        <v>74</v>
      </c>
      <c r="R309" s="116"/>
      <c r="S309" s="116"/>
      <c r="T309" s="116"/>
      <c r="U309" s="116"/>
      <c r="V309" s="116"/>
      <c r="W309" s="116"/>
      <c r="X309" s="116"/>
      <c r="Y309" s="116" t="s">
        <v>74</v>
      </c>
      <c r="Z309" s="116"/>
      <c r="AA309" s="116"/>
      <c r="AB309" s="116"/>
      <c r="AC309" s="116"/>
      <c r="AD309" s="116"/>
      <c r="AE309" s="116"/>
      <c r="AF309" s="116"/>
      <c r="AG309" s="116" t="s">
        <v>74</v>
      </c>
      <c r="AH309" s="116"/>
      <c r="AI309" s="116"/>
      <c r="AJ309" s="116"/>
      <c r="AK309" s="116"/>
      <c r="AL309" s="116"/>
      <c r="AM309" s="116"/>
      <c r="AN309" s="116"/>
      <c r="AO309" s="116" t="s">
        <v>74</v>
      </c>
      <c r="AP309" s="116"/>
      <c r="AQ309" s="116"/>
      <c r="AR309" s="116"/>
      <c r="AS309" s="116"/>
      <c r="AT309" s="116"/>
      <c r="AU309" s="116"/>
      <c r="AV309" s="116"/>
      <c r="AW309" s="116" t="s">
        <v>74</v>
      </c>
      <c r="AX309" s="116"/>
      <c r="AY309" s="116"/>
      <c r="AZ309" s="116"/>
      <c r="BA309" s="116"/>
      <c r="BB309" s="116"/>
      <c r="BC309" s="116"/>
      <c r="BD309" s="116"/>
      <c r="BE309" s="116" t="s">
        <v>74</v>
      </c>
      <c r="BF309" s="116"/>
      <c r="BG309" s="116"/>
      <c r="BH309" s="116"/>
      <c r="BI309" s="116"/>
      <c r="BJ309" s="116"/>
      <c r="BK309" s="116"/>
      <c r="BL309" s="116"/>
      <c r="BM309" s="116" t="s">
        <v>74</v>
      </c>
      <c r="BN309" s="116"/>
      <c r="BO309" s="116"/>
      <c r="BP309" s="116"/>
      <c r="BQ309" s="116"/>
      <c r="BR309" s="116"/>
      <c r="BS309" s="116"/>
      <c r="BT309" s="116"/>
      <c r="BU309" s="116" t="s">
        <v>74</v>
      </c>
      <c r="BV309" s="116"/>
      <c r="BW309" s="116"/>
      <c r="BX309" s="116"/>
      <c r="BY309" s="116"/>
      <c r="BZ309" s="116"/>
      <c r="CA309" s="116"/>
      <c r="CB309" s="116"/>
      <c r="CC309" s="116" t="s">
        <v>74</v>
      </c>
      <c r="CD309" s="116"/>
      <c r="CE309" s="116"/>
      <c r="CF309" s="116"/>
      <c r="CG309" s="116"/>
      <c r="CH309" s="116"/>
      <c r="CI309" s="116"/>
      <c r="CJ309" s="116"/>
      <c r="CK309" s="116" t="s">
        <v>74</v>
      </c>
      <c r="CL309" s="116"/>
      <c r="CM309" s="116"/>
      <c r="CN309" s="116"/>
      <c r="CO309" s="116"/>
      <c r="CP309" s="116"/>
      <c r="CQ309" s="116"/>
      <c r="CR309" s="116"/>
      <c r="CS309" s="116" t="s">
        <v>74</v>
      </c>
      <c r="CT309" s="116"/>
      <c r="CU309" s="116"/>
      <c r="CV309" s="116"/>
      <c r="CW309" s="116"/>
      <c r="CX309" s="116"/>
      <c r="CY309" s="116"/>
      <c r="CZ309" s="116"/>
      <c r="DA309" s="116" t="s">
        <v>74</v>
      </c>
      <c r="DB309" s="116"/>
      <c r="DC309" s="116"/>
      <c r="DD309" s="116"/>
      <c r="DE309" s="116"/>
      <c r="DF309" s="116"/>
      <c r="DG309" s="116"/>
      <c r="DH309" s="116"/>
      <c r="DI309" s="116" t="s">
        <v>74</v>
      </c>
      <c r="DJ309" s="116"/>
      <c r="DK309" s="116"/>
      <c r="DL309" s="116"/>
      <c r="DM309" s="116"/>
      <c r="DN309" s="116"/>
      <c r="DO309" s="116"/>
      <c r="DP309" s="116"/>
      <c r="DQ309" s="116" t="s">
        <v>74</v>
      </c>
      <c r="DR309" s="116"/>
      <c r="DS309" s="116"/>
      <c r="DT309" s="116"/>
      <c r="DU309" s="116"/>
      <c r="DV309" s="116"/>
      <c r="DW309" s="116"/>
      <c r="DX309" s="116"/>
      <c r="DY309" s="116" t="s">
        <v>74</v>
      </c>
      <c r="DZ309" s="116"/>
      <c r="EA309" s="116"/>
      <c r="EB309" s="116"/>
      <c r="EC309" s="116"/>
      <c r="ED309" s="116"/>
      <c r="EE309" s="116"/>
      <c r="EF309" s="116"/>
      <c r="EG309" s="116" t="s">
        <v>74</v>
      </c>
      <c r="EH309" s="116"/>
      <c r="EI309" s="116"/>
      <c r="EJ309" s="116"/>
      <c r="EK309" s="116"/>
      <c r="EL309" s="116"/>
      <c r="EM309" s="116"/>
      <c r="EN309" s="116"/>
      <c r="EO309" s="116" t="s">
        <v>74</v>
      </c>
      <c r="EP309" s="116"/>
      <c r="EQ309" s="116"/>
      <c r="ER309" s="116"/>
      <c r="ES309" s="116"/>
      <c r="ET309" s="116"/>
      <c r="EU309" s="116"/>
      <c r="EV309" s="116"/>
      <c r="EW309" s="116" t="s">
        <v>74</v>
      </c>
      <c r="EX309" s="116"/>
      <c r="EY309" s="116"/>
      <c r="EZ309" s="116"/>
      <c r="FA309" s="116"/>
      <c r="FB309" s="116"/>
      <c r="FC309" s="116"/>
      <c r="FD309" s="116"/>
      <c r="FE309" s="116" t="s">
        <v>74</v>
      </c>
      <c r="FF309" s="116"/>
      <c r="FG309" s="116"/>
      <c r="FH309" s="116"/>
      <c r="FI309" s="116"/>
      <c r="FJ309" s="116"/>
      <c r="FK309" s="116"/>
      <c r="FL309" s="116"/>
      <c r="FM309" s="116" t="s">
        <v>74</v>
      </c>
      <c r="FN309" s="116"/>
      <c r="FO309" s="116"/>
      <c r="FP309" s="116"/>
      <c r="FQ309" s="116"/>
      <c r="FR309" s="116"/>
      <c r="FS309" s="116"/>
      <c r="FT309" s="116"/>
      <c r="FU309" s="116" t="s">
        <v>74</v>
      </c>
      <c r="FV309" s="116"/>
      <c r="FW309" s="116"/>
      <c r="FX309" s="116"/>
      <c r="FY309" s="116"/>
      <c r="FZ309" s="116"/>
      <c r="GA309" s="116"/>
      <c r="GB309" s="116"/>
      <c r="GC309" s="116" t="s">
        <v>74</v>
      </c>
      <c r="GD309" s="116"/>
      <c r="GE309" s="116"/>
      <c r="GF309" s="116"/>
      <c r="GG309" s="116"/>
      <c r="GH309" s="116"/>
      <c r="GI309" s="116"/>
      <c r="GJ309" s="116"/>
      <c r="GK309" s="116" t="s">
        <v>74</v>
      </c>
      <c r="GL309" s="116"/>
      <c r="GM309" s="116"/>
      <c r="GN309" s="116"/>
      <c r="GO309" s="116"/>
      <c r="GP309" s="116"/>
      <c r="GQ309" s="116"/>
      <c r="GR309" s="116"/>
      <c r="GS309" s="116" t="s">
        <v>74</v>
      </c>
      <c r="GT309" s="116"/>
      <c r="GU309" s="116"/>
      <c r="GV309" s="116"/>
      <c r="GW309" s="116"/>
      <c r="GX309" s="116"/>
      <c r="GY309" s="116"/>
      <c r="GZ309" s="116"/>
      <c r="HA309" s="116" t="s">
        <v>74</v>
      </c>
      <c r="HB309" s="116"/>
      <c r="HC309" s="116"/>
      <c r="HD309" s="116"/>
      <c r="HE309" s="116"/>
      <c r="HF309" s="116"/>
      <c r="HG309" s="116"/>
      <c r="HH309" s="116"/>
      <c r="HI309" s="116" t="s">
        <v>74</v>
      </c>
      <c r="HJ309" s="116"/>
      <c r="HK309" s="116"/>
      <c r="HL309" s="116"/>
      <c r="HM309" s="116"/>
      <c r="HN309" s="116"/>
      <c r="HO309" s="116"/>
      <c r="HP309" s="116"/>
      <c r="HQ309" s="116" t="s">
        <v>74</v>
      </c>
      <c r="HR309" s="116"/>
      <c r="HS309" s="116"/>
      <c r="HT309" s="116"/>
      <c r="HU309" s="116"/>
      <c r="HV309" s="116"/>
      <c r="HW309" s="116"/>
      <c r="HX309" s="116"/>
      <c r="HY309" s="116" t="s">
        <v>74</v>
      </c>
      <c r="HZ309" s="116"/>
      <c r="IA309" s="116"/>
      <c r="IB309" s="116"/>
      <c r="IC309" s="116"/>
      <c r="ID309" s="116"/>
      <c r="IE309" s="116"/>
      <c r="IF309" s="116"/>
      <c r="IG309" s="116" t="s">
        <v>74</v>
      </c>
      <c r="IH309" s="116"/>
      <c r="II309" s="116"/>
      <c r="IJ309" s="116"/>
      <c r="IK309" s="116"/>
      <c r="IL309" s="116"/>
      <c r="IM309" s="116"/>
      <c r="IN309" s="116"/>
      <c r="IO309" s="116" t="s">
        <v>74</v>
      </c>
      <c r="IP309" s="116"/>
      <c r="IQ309" s="116"/>
      <c r="IR309" s="116"/>
      <c r="IS309" s="116"/>
      <c r="IT309" s="116"/>
      <c r="IU309" s="116"/>
      <c r="IV309" s="116"/>
      <c r="IW309" s="116" t="s">
        <v>74</v>
      </c>
      <c r="IX309" s="116"/>
      <c r="IY309" s="116"/>
      <c r="IZ309" s="116"/>
      <c r="JA309" s="116"/>
      <c r="JB309" s="116"/>
      <c r="JC309" s="116"/>
      <c r="JD309" s="116"/>
      <c r="JE309" s="116" t="s">
        <v>74</v>
      </c>
      <c r="JF309" s="116"/>
      <c r="JG309" s="116"/>
      <c r="JH309" s="116"/>
      <c r="JI309" s="116"/>
      <c r="JJ309" s="116"/>
      <c r="JK309" s="116"/>
      <c r="JL309" s="116"/>
      <c r="JM309" s="116" t="s">
        <v>74</v>
      </c>
      <c r="JN309" s="116"/>
      <c r="JO309" s="116"/>
      <c r="JP309" s="116"/>
      <c r="JQ309" s="116"/>
      <c r="JR309" s="116"/>
      <c r="JS309" s="116"/>
      <c r="JT309" s="116"/>
      <c r="JU309" s="116" t="s">
        <v>74</v>
      </c>
      <c r="JV309" s="116"/>
      <c r="JW309" s="116"/>
      <c r="JX309" s="116"/>
      <c r="JY309" s="116"/>
      <c r="JZ309" s="116"/>
      <c r="KA309" s="116"/>
      <c r="KB309" s="116"/>
      <c r="KC309" s="116" t="s">
        <v>74</v>
      </c>
      <c r="KD309" s="116"/>
      <c r="KE309" s="116"/>
      <c r="KF309" s="116"/>
      <c r="KG309" s="116"/>
      <c r="KH309" s="116"/>
      <c r="KI309" s="116"/>
      <c r="KJ309" s="116"/>
      <c r="KK309" s="116" t="s">
        <v>74</v>
      </c>
      <c r="KL309" s="116"/>
      <c r="KM309" s="116"/>
      <c r="KN309" s="116"/>
      <c r="KO309" s="116"/>
      <c r="KP309" s="116"/>
      <c r="KQ309" s="116"/>
      <c r="KR309" s="116"/>
      <c r="KS309" s="116" t="s">
        <v>74</v>
      </c>
      <c r="KT309" s="116"/>
      <c r="KU309" s="116"/>
      <c r="KV309" s="116"/>
      <c r="KW309" s="116"/>
      <c r="KX309" s="116"/>
      <c r="KY309" s="116"/>
      <c r="KZ309" s="116"/>
      <c r="LA309" s="116" t="s">
        <v>74</v>
      </c>
      <c r="LB309" s="116"/>
      <c r="LC309" s="116"/>
      <c r="LD309" s="116"/>
      <c r="LE309" s="116"/>
      <c r="LF309" s="116"/>
      <c r="LG309" s="116"/>
      <c r="LH309" s="116"/>
      <c r="LI309" s="116" t="s">
        <v>74</v>
      </c>
      <c r="LJ309" s="116"/>
      <c r="LK309" s="116"/>
      <c r="LL309" s="116"/>
      <c r="LM309" s="116"/>
      <c r="LN309" s="116"/>
      <c r="LO309" s="116"/>
      <c r="LP309" s="116"/>
      <c r="LQ309" s="116" t="s">
        <v>74</v>
      </c>
      <c r="LR309" s="116"/>
      <c r="LS309" s="116"/>
      <c r="LT309" s="116"/>
      <c r="LU309" s="116"/>
      <c r="LV309" s="116"/>
      <c r="LW309" s="116"/>
      <c r="LX309" s="116"/>
      <c r="LY309" s="116" t="s">
        <v>74</v>
      </c>
      <c r="LZ309" s="116"/>
      <c r="MA309" s="116"/>
      <c r="MB309" s="116"/>
      <c r="MC309" s="116"/>
      <c r="MD309" s="116"/>
      <c r="ME309" s="116"/>
      <c r="MF309" s="116"/>
      <c r="MG309" s="116" t="s">
        <v>74</v>
      </c>
      <c r="MH309" s="116"/>
      <c r="MI309" s="116"/>
      <c r="MJ309" s="116"/>
      <c r="MK309" s="116"/>
      <c r="ML309" s="116"/>
      <c r="MM309" s="116"/>
      <c r="MN309" s="116"/>
      <c r="MO309" s="116" t="s">
        <v>74</v>
      </c>
      <c r="MP309" s="116"/>
      <c r="MQ309" s="116"/>
      <c r="MR309" s="116"/>
      <c r="MS309" s="116"/>
      <c r="MT309" s="116"/>
      <c r="MU309" s="116"/>
      <c r="MV309" s="116"/>
      <c r="MW309" s="116" t="s">
        <v>74</v>
      </c>
      <c r="MX309" s="116"/>
      <c r="MY309" s="116"/>
      <c r="MZ309" s="116"/>
      <c r="NA309" s="116"/>
      <c r="NB309" s="116"/>
      <c r="NC309" s="116"/>
      <c r="ND309" s="116"/>
      <c r="NE309" s="116" t="s">
        <v>74</v>
      </c>
      <c r="NF309" s="116"/>
      <c r="NG309" s="116"/>
      <c r="NH309" s="116"/>
      <c r="NI309" s="116"/>
      <c r="NJ309" s="116"/>
      <c r="NK309" s="116"/>
      <c r="NL309" s="116"/>
      <c r="NM309" s="116" t="s">
        <v>74</v>
      </c>
      <c r="NN309" s="116"/>
      <c r="NO309" s="116"/>
      <c r="NP309" s="116"/>
      <c r="NQ309" s="116"/>
      <c r="NR309" s="116"/>
      <c r="NS309" s="116"/>
      <c r="NT309" s="116"/>
      <c r="NU309" s="116" t="s">
        <v>74</v>
      </c>
      <c r="NV309" s="116"/>
      <c r="NW309" s="116"/>
      <c r="NX309" s="116"/>
      <c r="NY309" s="116"/>
      <c r="NZ309" s="116"/>
      <c r="OA309" s="116"/>
      <c r="OB309" s="116"/>
      <c r="OC309" s="116" t="s">
        <v>74</v>
      </c>
      <c r="OD309" s="116"/>
      <c r="OE309" s="116"/>
      <c r="OF309" s="116"/>
      <c r="OG309" s="116"/>
      <c r="OH309" s="116"/>
      <c r="OI309" s="116"/>
      <c r="OJ309" s="116"/>
      <c r="OK309" s="116" t="s">
        <v>74</v>
      </c>
      <c r="OL309" s="116"/>
      <c r="OM309" s="116"/>
      <c r="ON309" s="116"/>
      <c r="OO309" s="116"/>
      <c r="OP309" s="116"/>
      <c r="OQ309" s="116"/>
      <c r="OR309" s="116"/>
      <c r="OS309" s="116" t="s">
        <v>74</v>
      </c>
      <c r="OT309" s="116"/>
      <c r="OU309" s="116"/>
      <c r="OV309" s="116"/>
      <c r="OW309" s="116"/>
      <c r="OX309" s="116"/>
      <c r="OY309" s="116"/>
      <c r="OZ309" s="116"/>
      <c r="PA309" s="116" t="s">
        <v>74</v>
      </c>
      <c r="PB309" s="116"/>
      <c r="PC309" s="116"/>
      <c r="PD309" s="116"/>
      <c r="PE309" s="116"/>
      <c r="PF309" s="116"/>
      <c r="PG309" s="116"/>
      <c r="PH309" s="116"/>
      <c r="PI309" s="116" t="s">
        <v>74</v>
      </c>
      <c r="PJ309" s="116"/>
      <c r="PK309" s="116"/>
      <c r="PL309" s="116"/>
      <c r="PM309" s="116"/>
      <c r="PN309" s="116"/>
      <c r="PO309" s="116"/>
      <c r="PP309" s="116"/>
      <c r="PQ309" s="116" t="s">
        <v>74</v>
      </c>
      <c r="PR309" s="116"/>
      <c r="PS309" s="116"/>
      <c r="PT309" s="116"/>
      <c r="PU309" s="116"/>
      <c r="PV309" s="116"/>
      <c r="PW309" s="116"/>
      <c r="PX309" s="116"/>
      <c r="PY309" s="116" t="s">
        <v>74</v>
      </c>
      <c r="PZ309" s="116"/>
      <c r="QA309" s="116"/>
      <c r="QB309" s="116"/>
      <c r="QC309" s="116"/>
      <c r="QD309" s="116"/>
      <c r="QE309" s="116"/>
      <c r="QF309" s="116"/>
      <c r="QG309" s="116" t="s">
        <v>74</v>
      </c>
      <c r="QH309" s="116"/>
      <c r="QI309" s="116"/>
      <c r="QJ309" s="116"/>
      <c r="QK309" s="116"/>
      <c r="QL309" s="116"/>
      <c r="QM309" s="116"/>
      <c r="QN309" s="116"/>
      <c r="QO309" s="116" t="s">
        <v>74</v>
      </c>
      <c r="QP309" s="116"/>
      <c r="QQ309" s="116"/>
      <c r="QR309" s="116"/>
      <c r="QS309" s="116"/>
      <c r="QT309" s="116"/>
      <c r="QU309" s="116"/>
      <c r="QV309" s="116"/>
      <c r="QW309" s="116" t="s">
        <v>74</v>
      </c>
      <c r="QX309" s="116"/>
      <c r="QY309" s="116"/>
      <c r="QZ309" s="116"/>
      <c r="RA309" s="116"/>
      <c r="RB309" s="116"/>
      <c r="RC309" s="116"/>
      <c r="RD309" s="116"/>
      <c r="RE309" s="116" t="s">
        <v>74</v>
      </c>
      <c r="RF309" s="116"/>
      <c r="RG309" s="116"/>
      <c r="RH309" s="116"/>
      <c r="RI309" s="116"/>
      <c r="RJ309" s="116"/>
      <c r="RK309" s="116"/>
      <c r="RL309" s="116"/>
      <c r="RM309" s="116" t="s">
        <v>74</v>
      </c>
      <c r="RN309" s="116"/>
      <c r="RO309" s="116"/>
      <c r="RP309" s="116"/>
      <c r="RQ309" s="116"/>
      <c r="RR309" s="116"/>
      <c r="RS309" s="116"/>
      <c r="RT309" s="116"/>
      <c r="RU309" s="116" t="s">
        <v>74</v>
      </c>
      <c r="RV309" s="116"/>
      <c r="RW309" s="116"/>
      <c r="RX309" s="116"/>
      <c r="RY309" s="116"/>
      <c r="RZ309" s="116"/>
      <c r="SA309" s="116"/>
      <c r="SB309" s="116"/>
      <c r="SC309" s="116" t="s">
        <v>74</v>
      </c>
      <c r="SD309" s="116"/>
      <c r="SE309" s="116"/>
      <c r="SF309" s="116"/>
      <c r="SG309" s="116"/>
      <c r="SH309" s="116"/>
      <c r="SI309" s="116"/>
      <c r="SJ309" s="116"/>
      <c r="SK309" s="116" t="s">
        <v>74</v>
      </c>
      <c r="SL309" s="116"/>
      <c r="SM309" s="116"/>
      <c r="SN309" s="116"/>
      <c r="SO309" s="116"/>
      <c r="SP309" s="116"/>
      <c r="SQ309" s="116"/>
      <c r="SR309" s="116"/>
      <c r="SS309" s="116" t="s">
        <v>74</v>
      </c>
      <c r="ST309" s="116"/>
      <c r="SU309" s="116"/>
      <c r="SV309" s="116"/>
      <c r="SW309" s="116"/>
      <c r="SX309" s="116"/>
      <c r="SY309" s="116"/>
      <c r="SZ309" s="116"/>
      <c r="TA309" s="116" t="s">
        <v>74</v>
      </c>
      <c r="TB309" s="116"/>
      <c r="TC309" s="116"/>
      <c r="TD309" s="116"/>
      <c r="TE309" s="116"/>
      <c r="TF309" s="116"/>
      <c r="TG309" s="116"/>
      <c r="TH309" s="116"/>
      <c r="TI309" s="116" t="s">
        <v>74</v>
      </c>
      <c r="TJ309" s="116"/>
      <c r="TK309" s="116"/>
      <c r="TL309" s="116"/>
      <c r="TM309" s="116"/>
      <c r="TN309" s="116"/>
      <c r="TO309" s="116"/>
      <c r="TP309" s="116"/>
      <c r="TQ309" s="116" t="s">
        <v>74</v>
      </c>
      <c r="TR309" s="116"/>
      <c r="TS309" s="116"/>
      <c r="TT309" s="116"/>
      <c r="TU309" s="116"/>
      <c r="TV309" s="116"/>
      <c r="TW309" s="116"/>
      <c r="TX309" s="116"/>
      <c r="TY309" s="116" t="s">
        <v>74</v>
      </c>
      <c r="TZ309" s="116"/>
      <c r="UA309" s="116"/>
      <c r="UB309" s="116"/>
      <c r="UC309" s="116"/>
      <c r="UD309" s="116"/>
      <c r="UE309" s="116"/>
      <c r="UF309" s="116"/>
      <c r="UG309" s="116" t="s">
        <v>74</v>
      </c>
      <c r="UH309" s="116"/>
      <c r="UI309" s="116"/>
      <c r="UJ309" s="116"/>
      <c r="UK309" s="116"/>
      <c r="UL309" s="116"/>
      <c r="UM309" s="116"/>
      <c r="UN309" s="116"/>
      <c r="UO309" s="116" t="s">
        <v>74</v>
      </c>
      <c r="UP309" s="116"/>
      <c r="UQ309" s="116"/>
      <c r="UR309" s="116"/>
      <c r="US309" s="116"/>
      <c r="UT309" s="116"/>
      <c r="UU309" s="116"/>
      <c r="UV309" s="116"/>
      <c r="UW309" s="116" t="s">
        <v>74</v>
      </c>
      <c r="UX309" s="116"/>
      <c r="UY309" s="116"/>
      <c r="UZ309" s="116"/>
      <c r="VA309" s="116"/>
      <c r="VB309" s="116"/>
      <c r="VC309" s="116"/>
      <c r="VD309" s="116"/>
      <c r="VE309" s="116" t="s">
        <v>74</v>
      </c>
      <c r="VF309" s="116"/>
      <c r="VG309" s="116"/>
      <c r="VH309" s="116"/>
      <c r="VI309" s="116"/>
      <c r="VJ309" s="116"/>
      <c r="VK309" s="116"/>
      <c r="VL309" s="116"/>
      <c r="VM309" s="116" t="s">
        <v>74</v>
      </c>
      <c r="VN309" s="116"/>
      <c r="VO309" s="116"/>
      <c r="VP309" s="116"/>
      <c r="VQ309" s="116"/>
      <c r="VR309" s="116"/>
      <c r="VS309" s="116"/>
      <c r="VT309" s="116"/>
      <c r="VU309" s="116" t="s">
        <v>74</v>
      </c>
      <c r="VV309" s="116"/>
      <c r="VW309" s="116"/>
      <c r="VX309" s="116"/>
      <c r="VY309" s="116"/>
      <c r="VZ309" s="116"/>
      <c r="WA309" s="116"/>
      <c r="WB309" s="116"/>
      <c r="WC309" s="116" t="s">
        <v>74</v>
      </c>
      <c r="WD309" s="116"/>
      <c r="WE309" s="116"/>
      <c r="WF309" s="116"/>
      <c r="WG309" s="116"/>
      <c r="WH309" s="116"/>
      <c r="WI309" s="116"/>
      <c r="WJ309" s="116"/>
      <c r="WK309" s="116" t="s">
        <v>74</v>
      </c>
      <c r="WL309" s="116"/>
      <c r="WM309" s="116"/>
      <c r="WN309" s="116"/>
      <c r="WO309" s="116"/>
      <c r="WP309" s="116"/>
      <c r="WQ309" s="116"/>
      <c r="WR309" s="116"/>
      <c r="WS309" s="116" t="s">
        <v>74</v>
      </c>
      <c r="WT309" s="116"/>
      <c r="WU309" s="116"/>
      <c r="WV309" s="116"/>
      <c r="WW309" s="116"/>
      <c r="WX309" s="116"/>
      <c r="WY309" s="116"/>
      <c r="WZ309" s="116"/>
      <c r="XA309" s="116" t="s">
        <v>74</v>
      </c>
      <c r="XB309" s="116"/>
      <c r="XC309" s="116"/>
      <c r="XD309" s="116"/>
      <c r="XE309" s="116"/>
      <c r="XF309" s="116"/>
      <c r="XG309" s="116"/>
      <c r="XH309" s="116"/>
      <c r="XI309" s="116" t="s">
        <v>74</v>
      </c>
      <c r="XJ309" s="116"/>
      <c r="XK309" s="116"/>
      <c r="XL309" s="116"/>
      <c r="XM309" s="116"/>
      <c r="XN309" s="116"/>
      <c r="XO309" s="116"/>
      <c r="XP309" s="116"/>
      <c r="XQ309" s="116" t="s">
        <v>74</v>
      </c>
      <c r="XR309" s="116"/>
      <c r="XS309" s="116"/>
      <c r="XT309" s="116"/>
      <c r="XU309" s="116"/>
      <c r="XV309" s="116"/>
      <c r="XW309" s="116"/>
      <c r="XX309" s="116"/>
      <c r="XY309" s="116" t="s">
        <v>74</v>
      </c>
      <c r="XZ309" s="116"/>
      <c r="YA309" s="116"/>
      <c r="YB309" s="116"/>
      <c r="YC309" s="116"/>
      <c r="YD309" s="116"/>
      <c r="YE309" s="116"/>
      <c r="YF309" s="116"/>
      <c r="YG309" s="116" t="s">
        <v>74</v>
      </c>
      <c r="YH309" s="116"/>
      <c r="YI309" s="116"/>
      <c r="YJ309" s="116"/>
      <c r="YK309" s="116"/>
      <c r="YL309" s="116"/>
      <c r="YM309" s="116"/>
      <c r="YN309" s="116"/>
      <c r="YO309" s="116" t="s">
        <v>74</v>
      </c>
      <c r="YP309" s="116"/>
      <c r="YQ309" s="116"/>
      <c r="YR309" s="116"/>
      <c r="YS309" s="116"/>
      <c r="YT309" s="116"/>
      <c r="YU309" s="116"/>
      <c r="YV309" s="116"/>
      <c r="YW309" s="116" t="s">
        <v>74</v>
      </c>
      <c r="YX309" s="116"/>
      <c r="YY309" s="116"/>
      <c r="YZ309" s="116"/>
      <c r="ZA309" s="116"/>
      <c r="ZB309" s="116"/>
      <c r="ZC309" s="116"/>
      <c r="ZD309" s="116"/>
      <c r="ZE309" s="116" t="s">
        <v>74</v>
      </c>
      <c r="ZF309" s="116"/>
      <c r="ZG309" s="116"/>
      <c r="ZH309" s="116"/>
      <c r="ZI309" s="116"/>
      <c r="ZJ309" s="116"/>
      <c r="ZK309" s="116"/>
      <c r="ZL309" s="116"/>
      <c r="ZM309" s="116" t="s">
        <v>74</v>
      </c>
      <c r="ZN309" s="116"/>
      <c r="ZO309" s="116"/>
      <c r="ZP309" s="116"/>
      <c r="ZQ309" s="116"/>
      <c r="ZR309" s="116"/>
      <c r="ZS309" s="116"/>
      <c r="ZT309" s="116"/>
      <c r="ZU309" s="116" t="s">
        <v>74</v>
      </c>
      <c r="ZV309" s="116"/>
      <c r="ZW309" s="116"/>
      <c r="ZX309" s="116"/>
      <c r="ZY309" s="116"/>
      <c r="ZZ309" s="116"/>
      <c r="AAA309" s="116"/>
      <c r="AAB309" s="116"/>
      <c r="AAC309" s="116" t="s">
        <v>74</v>
      </c>
      <c r="AAD309" s="116"/>
      <c r="AAE309" s="116"/>
      <c r="AAF309" s="116"/>
      <c r="AAG309" s="116"/>
      <c r="AAH309" s="116"/>
      <c r="AAI309" s="116"/>
      <c r="AAJ309" s="116"/>
      <c r="AAK309" s="116" t="s">
        <v>74</v>
      </c>
      <c r="AAL309" s="116"/>
      <c r="AAM309" s="116"/>
      <c r="AAN309" s="116"/>
      <c r="AAO309" s="116"/>
      <c r="AAP309" s="116"/>
      <c r="AAQ309" s="116"/>
      <c r="AAR309" s="116"/>
      <c r="AAS309" s="116" t="s">
        <v>74</v>
      </c>
      <c r="AAT309" s="116"/>
      <c r="AAU309" s="116"/>
      <c r="AAV309" s="116"/>
      <c r="AAW309" s="116"/>
      <c r="AAX309" s="116"/>
      <c r="AAY309" s="116"/>
      <c r="AAZ309" s="116"/>
      <c r="ABA309" s="116" t="s">
        <v>74</v>
      </c>
      <c r="ABB309" s="116"/>
      <c r="ABC309" s="116"/>
      <c r="ABD309" s="116"/>
      <c r="ABE309" s="116"/>
      <c r="ABF309" s="116"/>
      <c r="ABG309" s="116"/>
      <c r="ABH309" s="116"/>
      <c r="ABI309" s="116" t="s">
        <v>74</v>
      </c>
      <c r="ABJ309" s="116"/>
      <c r="ABK309" s="116"/>
      <c r="ABL309" s="116"/>
      <c r="ABM309" s="116"/>
      <c r="ABN309" s="116"/>
      <c r="ABO309" s="116"/>
      <c r="ABP309" s="116"/>
      <c r="ABQ309" s="116" t="s">
        <v>74</v>
      </c>
      <c r="ABR309" s="116"/>
      <c r="ABS309" s="116"/>
      <c r="ABT309" s="116"/>
      <c r="ABU309" s="116"/>
      <c r="ABV309" s="116"/>
      <c r="ABW309" s="116"/>
      <c r="ABX309" s="116"/>
      <c r="ABY309" s="116" t="s">
        <v>74</v>
      </c>
      <c r="ABZ309" s="116"/>
      <c r="ACA309" s="116"/>
      <c r="ACB309" s="116"/>
      <c r="ACC309" s="116"/>
      <c r="ACD309" s="116"/>
      <c r="ACE309" s="116"/>
      <c r="ACF309" s="116"/>
      <c r="ACG309" s="116" t="s">
        <v>74</v>
      </c>
      <c r="ACH309" s="116"/>
      <c r="ACI309" s="116"/>
      <c r="ACJ309" s="116"/>
      <c r="ACK309" s="116"/>
      <c r="ACL309" s="116"/>
      <c r="ACM309" s="116"/>
      <c r="ACN309" s="116"/>
      <c r="ACO309" s="116" t="s">
        <v>74</v>
      </c>
      <c r="ACP309" s="116"/>
      <c r="ACQ309" s="116"/>
      <c r="ACR309" s="116"/>
      <c r="ACS309" s="116"/>
      <c r="ACT309" s="116"/>
      <c r="ACU309" s="116"/>
      <c r="ACV309" s="116"/>
      <c r="ACW309" s="116" t="s">
        <v>74</v>
      </c>
      <c r="ACX309" s="116"/>
      <c r="ACY309" s="116"/>
      <c r="ACZ309" s="116"/>
      <c r="ADA309" s="116"/>
      <c r="ADB309" s="116"/>
      <c r="ADC309" s="116"/>
      <c r="ADD309" s="116"/>
      <c r="ADE309" s="116" t="s">
        <v>74</v>
      </c>
      <c r="ADF309" s="116"/>
      <c r="ADG309" s="116"/>
      <c r="ADH309" s="116"/>
      <c r="ADI309" s="116"/>
      <c r="ADJ309" s="116"/>
      <c r="ADK309" s="116"/>
      <c r="ADL309" s="116"/>
      <c r="ADM309" s="116" t="s">
        <v>74</v>
      </c>
      <c r="ADN309" s="116"/>
      <c r="ADO309" s="116"/>
      <c r="ADP309" s="116"/>
      <c r="ADQ309" s="116"/>
      <c r="ADR309" s="116"/>
      <c r="ADS309" s="116"/>
      <c r="ADT309" s="116"/>
      <c r="ADU309" s="116" t="s">
        <v>74</v>
      </c>
      <c r="ADV309" s="116"/>
      <c r="ADW309" s="116"/>
      <c r="ADX309" s="116"/>
      <c r="ADY309" s="116"/>
      <c r="ADZ309" s="116"/>
      <c r="AEA309" s="116"/>
      <c r="AEB309" s="116"/>
      <c r="AEC309" s="116" t="s">
        <v>74</v>
      </c>
      <c r="AED309" s="116"/>
      <c r="AEE309" s="116"/>
      <c r="AEF309" s="116"/>
      <c r="AEG309" s="116"/>
      <c r="AEH309" s="116"/>
      <c r="AEI309" s="116"/>
      <c r="AEJ309" s="116"/>
      <c r="AEK309" s="116" t="s">
        <v>74</v>
      </c>
      <c r="AEL309" s="116"/>
      <c r="AEM309" s="116"/>
      <c r="AEN309" s="116"/>
      <c r="AEO309" s="116"/>
      <c r="AEP309" s="116"/>
      <c r="AEQ309" s="116"/>
      <c r="AER309" s="116"/>
      <c r="AES309" s="116" t="s">
        <v>74</v>
      </c>
      <c r="AET309" s="116"/>
      <c r="AEU309" s="116"/>
      <c r="AEV309" s="116"/>
      <c r="AEW309" s="116"/>
      <c r="AEX309" s="116"/>
      <c r="AEY309" s="116"/>
      <c r="AEZ309" s="116"/>
      <c r="AFA309" s="116" t="s">
        <v>74</v>
      </c>
      <c r="AFB309" s="116"/>
      <c r="AFC309" s="116"/>
      <c r="AFD309" s="116"/>
      <c r="AFE309" s="116"/>
      <c r="AFF309" s="116"/>
      <c r="AFG309" s="116"/>
      <c r="AFH309" s="116"/>
      <c r="AFI309" s="116" t="s">
        <v>74</v>
      </c>
      <c r="AFJ309" s="116"/>
      <c r="AFK309" s="116"/>
      <c r="AFL309" s="116"/>
      <c r="AFM309" s="116"/>
      <c r="AFN309" s="116"/>
      <c r="AFO309" s="116"/>
      <c r="AFP309" s="116"/>
      <c r="AFQ309" s="116" t="s">
        <v>74</v>
      </c>
      <c r="AFR309" s="116"/>
      <c r="AFS309" s="116"/>
      <c r="AFT309" s="116"/>
      <c r="AFU309" s="116"/>
      <c r="AFV309" s="116"/>
      <c r="AFW309" s="116"/>
      <c r="AFX309" s="116"/>
      <c r="AFY309" s="116" t="s">
        <v>74</v>
      </c>
      <c r="AFZ309" s="116"/>
      <c r="AGA309" s="116"/>
      <c r="AGB309" s="116"/>
      <c r="AGC309" s="116"/>
      <c r="AGD309" s="116"/>
      <c r="AGE309" s="116"/>
      <c r="AGF309" s="116"/>
      <c r="AGG309" s="116" t="s">
        <v>74</v>
      </c>
      <c r="AGH309" s="116"/>
      <c r="AGI309" s="116"/>
      <c r="AGJ309" s="116"/>
      <c r="AGK309" s="116"/>
      <c r="AGL309" s="116"/>
      <c r="AGM309" s="116"/>
      <c r="AGN309" s="116"/>
      <c r="AGO309" s="116" t="s">
        <v>74</v>
      </c>
      <c r="AGP309" s="116"/>
      <c r="AGQ309" s="116"/>
      <c r="AGR309" s="116"/>
      <c r="AGS309" s="116"/>
      <c r="AGT309" s="116"/>
      <c r="AGU309" s="116"/>
      <c r="AGV309" s="116"/>
      <c r="AGW309" s="116" t="s">
        <v>74</v>
      </c>
      <c r="AGX309" s="116"/>
      <c r="AGY309" s="116"/>
      <c r="AGZ309" s="116"/>
      <c r="AHA309" s="116"/>
      <c r="AHB309" s="116"/>
      <c r="AHC309" s="116"/>
      <c r="AHD309" s="116"/>
      <c r="AHE309" s="116" t="s">
        <v>74</v>
      </c>
      <c r="AHF309" s="116"/>
      <c r="AHG309" s="116"/>
      <c r="AHH309" s="116"/>
      <c r="AHI309" s="116"/>
      <c r="AHJ309" s="116"/>
      <c r="AHK309" s="116"/>
      <c r="AHL309" s="116"/>
      <c r="AHM309" s="116" t="s">
        <v>74</v>
      </c>
      <c r="AHN309" s="116"/>
      <c r="AHO309" s="116"/>
      <c r="AHP309" s="116"/>
      <c r="AHQ309" s="116"/>
      <c r="AHR309" s="116"/>
      <c r="AHS309" s="116"/>
      <c r="AHT309" s="116"/>
      <c r="AHU309" s="116" t="s">
        <v>74</v>
      </c>
      <c r="AHV309" s="116"/>
      <c r="AHW309" s="116"/>
      <c r="AHX309" s="116"/>
      <c r="AHY309" s="116"/>
      <c r="AHZ309" s="116"/>
      <c r="AIA309" s="116"/>
      <c r="AIB309" s="116"/>
      <c r="AIC309" s="116" t="s">
        <v>74</v>
      </c>
      <c r="AID309" s="116"/>
      <c r="AIE309" s="116"/>
      <c r="AIF309" s="116"/>
      <c r="AIG309" s="116"/>
      <c r="AIH309" s="116"/>
      <c r="AII309" s="116"/>
      <c r="AIJ309" s="116"/>
      <c r="AIK309" s="116" t="s">
        <v>74</v>
      </c>
      <c r="AIL309" s="116"/>
      <c r="AIM309" s="116"/>
      <c r="AIN309" s="116"/>
      <c r="AIO309" s="116"/>
      <c r="AIP309" s="116"/>
      <c r="AIQ309" s="116"/>
      <c r="AIR309" s="116"/>
      <c r="AIS309" s="116" t="s">
        <v>74</v>
      </c>
      <c r="AIT309" s="116"/>
      <c r="AIU309" s="116"/>
      <c r="AIV309" s="116"/>
      <c r="AIW309" s="116"/>
      <c r="AIX309" s="116"/>
      <c r="AIY309" s="116"/>
      <c r="AIZ309" s="116"/>
      <c r="AJA309" s="116" t="s">
        <v>74</v>
      </c>
      <c r="AJB309" s="116"/>
      <c r="AJC309" s="116"/>
      <c r="AJD309" s="116"/>
      <c r="AJE309" s="116"/>
      <c r="AJF309" s="116"/>
      <c r="AJG309" s="116"/>
      <c r="AJH309" s="116"/>
      <c r="AJI309" s="116" t="s">
        <v>74</v>
      </c>
      <c r="AJJ309" s="116"/>
      <c r="AJK309" s="116"/>
      <c r="AJL309" s="116"/>
      <c r="AJM309" s="116"/>
      <c r="AJN309" s="116"/>
      <c r="AJO309" s="116"/>
      <c r="AJP309" s="116"/>
      <c r="AJQ309" s="116" t="s">
        <v>74</v>
      </c>
      <c r="AJR309" s="116"/>
      <c r="AJS309" s="116"/>
      <c r="AJT309" s="116"/>
      <c r="AJU309" s="116"/>
      <c r="AJV309" s="116"/>
      <c r="AJW309" s="116"/>
      <c r="AJX309" s="116"/>
      <c r="AJY309" s="116" t="s">
        <v>74</v>
      </c>
      <c r="AJZ309" s="116"/>
      <c r="AKA309" s="116"/>
      <c r="AKB309" s="116"/>
      <c r="AKC309" s="116"/>
      <c r="AKD309" s="116"/>
      <c r="AKE309" s="116"/>
      <c r="AKF309" s="116"/>
      <c r="AKG309" s="116" t="s">
        <v>74</v>
      </c>
      <c r="AKH309" s="116"/>
      <c r="AKI309" s="116"/>
      <c r="AKJ309" s="116"/>
      <c r="AKK309" s="116"/>
      <c r="AKL309" s="116"/>
      <c r="AKM309" s="116"/>
      <c r="AKN309" s="116"/>
      <c r="AKO309" s="116" t="s">
        <v>74</v>
      </c>
      <c r="AKP309" s="116"/>
      <c r="AKQ309" s="116"/>
      <c r="AKR309" s="116"/>
      <c r="AKS309" s="116"/>
      <c r="AKT309" s="116"/>
      <c r="AKU309" s="116"/>
      <c r="AKV309" s="116"/>
      <c r="AKW309" s="116" t="s">
        <v>74</v>
      </c>
      <c r="AKX309" s="116"/>
      <c r="AKY309" s="116"/>
      <c r="AKZ309" s="116"/>
      <c r="ALA309" s="116"/>
      <c r="ALB309" s="116"/>
      <c r="ALC309" s="116"/>
      <c r="ALD309" s="116"/>
      <c r="ALE309" s="116" t="s">
        <v>74</v>
      </c>
      <c r="ALF309" s="116"/>
      <c r="ALG309" s="116"/>
      <c r="ALH309" s="116"/>
      <c r="ALI309" s="116"/>
      <c r="ALJ309" s="116"/>
      <c r="ALK309" s="116"/>
      <c r="ALL309" s="116"/>
      <c r="ALM309" s="116" t="s">
        <v>74</v>
      </c>
      <c r="ALN309" s="116"/>
      <c r="ALO309" s="116"/>
      <c r="ALP309" s="116"/>
      <c r="ALQ309" s="116"/>
      <c r="ALR309" s="116"/>
      <c r="ALS309" s="116"/>
      <c r="ALT309" s="116"/>
      <c r="ALU309" s="116" t="s">
        <v>74</v>
      </c>
      <c r="ALV309" s="116"/>
      <c r="ALW309" s="116"/>
      <c r="ALX309" s="116"/>
      <c r="ALY309" s="116"/>
      <c r="ALZ309" s="116"/>
      <c r="AMA309" s="116"/>
      <c r="AMB309" s="116"/>
      <c r="AMC309" s="116" t="s">
        <v>74</v>
      </c>
      <c r="AMD309" s="116"/>
      <c r="AME309" s="116"/>
      <c r="AMF309" s="116"/>
      <c r="AMG309" s="116"/>
      <c r="AMH309" s="116"/>
      <c r="AMI309" s="116"/>
      <c r="AMJ309" s="116"/>
      <c r="AMK309" s="116" t="s">
        <v>74</v>
      </c>
      <c r="AML309" s="116"/>
      <c r="AMM309" s="116"/>
      <c r="AMN309" s="116"/>
      <c r="AMO309" s="116"/>
      <c r="AMP309" s="116"/>
      <c r="AMQ309" s="116"/>
      <c r="AMR309" s="116"/>
      <c r="AMS309" s="116" t="s">
        <v>74</v>
      </c>
      <c r="AMT309" s="116"/>
      <c r="AMU309" s="116"/>
      <c r="AMV309" s="116"/>
      <c r="AMW309" s="116"/>
      <c r="AMX309" s="116"/>
      <c r="AMY309" s="116"/>
      <c r="AMZ309" s="116"/>
      <c r="ANA309" s="116" t="s">
        <v>74</v>
      </c>
      <c r="ANB309" s="116"/>
      <c r="ANC309" s="116"/>
      <c r="AND309" s="116"/>
      <c r="ANE309" s="116"/>
      <c r="ANF309" s="116"/>
      <c r="ANG309" s="116"/>
      <c r="ANH309" s="116"/>
      <c r="ANI309" s="116" t="s">
        <v>74</v>
      </c>
      <c r="ANJ309" s="116"/>
      <c r="ANK309" s="116"/>
      <c r="ANL309" s="116"/>
      <c r="ANM309" s="116"/>
      <c r="ANN309" s="116"/>
      <c r="ANO309" s="116"/>
      <c r="ANP309" s="116"/>
      <c r="ANQ309" s="116" t="s">
        <v>74</v>
      </c>
      <c r="ANR309" s="116"/>
      <c r="ANS309" s="116"/>
      <c r="ANT309" s="116"/>
      <c r="ANU309" s="116"/>
      <c r="ANV309" s="116"/>
      <c r="ANW309" s="116"/>
      <c r="ANX309" s="116"/>
      <c r="ANY309" s="116" t="s">
        <v>74</v>
      </c>
      <c r="ANZ309" s="116"/>
      <c r="AOA309" s="116"/>
      <c r="AOB309" s="116"/>
      <c r="AOC309" s="116"/>
      <c r="AOD309" s="116"/>
      <c r="AOE309" s="116"/>
      <c r="AOF309" s="116"/>
      <c r="AOG309" s="116" t="s">
        <v>74</v>
      </c>
      <c r="AOH309" s="116"/>
      <c r="AOI309" s="116"/>
      <c r="AOJ309" s="116"/>
      <c r="AOK309" s="116"/>
      <c r="AOL309" s="116"/>
      <c r="AOM309" s="116"/>
      <c r="AON309" s="116"/>
      <c r="AOO309" s="116" t="s">
        <v>74</v>
      </c>
      <c r="AOP309" s="116"/>
      <c r="AOQ309" s="116"/>
      <c r="AOR309" s="116"/>
      <c r="AOS309" s="116"/>
      <c r="AOT309" s="116"/>
      <c r="AOU309" s="116"/>
      <c r="AOV309" s="116"/>
      <c r="AOW309" s="116" t="s">
        <v>74</v>
      </c>
      <c r="AOX309" s="116"/>
      <c r="AOY309" s="116"/>
      <c r="AOZ309" s="116"/>
      <c r="APA309" s="116"/>
      <c r="APB309" s="116"/>
      <c r="APC309" s="116"/>
      <c r="APD309" s="116"/>
      <c r="APE309" s="116" t="s">
        <v>74</v>
      </c>
      <c r="APF309" s="116"/>
      <c r="APG309" s="116"/>
      <c r="APH309" s="116"/>
      <c r="API309" s="116"/>
      <c r="APJ309" s="116"/>
      <c r="APK309" s="116"/>
      <c r="APL309" s="116"/>
      <c r="APM309" s="116" t="s">
        <v>74</v>
      </c>
      <c r="APN309" s="116"/>
      <c r="APO309" s="116"/>
      <c r="APP309" s="116"/>
      <c r="APQ309" s="116"/>
      <c r="APR309" s="116"/>
      <c r="APS309" s="116"/>
      <c r="APT309" s="116"/>
      <c r="APU309" s="116" t="s">
        <v>74</v>
      </c>
      <c r="APV309" s="116"/>
      <c r="APW309" s="116"/>
      <c r="APX309" s="116"/>
      <c r="APY309" s="116"/>
      <c r="APZ309" s="116"/>
      <c r="AQA309" s="116"/>
      <c r="AQB309" s="116"/>
      <c r="AQC309" s="116" t="s">
        <v>74</v>
      </c>
      <c r="AQD309" s="116"/>
      <c r="AQE309" s="116"/>
      <c r="AQF309" s="116"/>
      <c r="AQG309" s="116"/>
      <c r="AQH309" s="116"/>
      <c r="AQI309" s="116"/>
      <c r="AQJ309" s="116"/>
      <c r="AQK309" s="116" t="s">
        <v>74</v>
      </c>
      <c r="AQL309" s="116"/>
      <c r="AQM309" s="116"/>
      <c r="AQN309" s="116"/>
      <c r="AQO309" s="116"/>
      <c r="AQP309" s="116"/>
      <c r="AQQ309" s="116"/>
      <c r="AQR309" s="116"/>
      <c r="AQS309" s="116" t="s">
        <v>74</v>
      </c>
      <c r="AQT309" s="116"/>
      <c r="AQU309" s="116"/>
      <c r="AQV309" s="116"/>
      <c r="AQW309" s="116"/>
      <c r="AQX309" s="116"/>
      <c r="AQY309" s="116"/>
      <c r="AQZ309" s="116"/>
      <c r="ARA309" s="116" t="s">
        <v>74</v>
      </c>
      <c r="ARB309" s="116"/>
      <c r="ARC309" s="116"/>
      <c r="ARD309" s="116"/>
      <c r="ARE309" s="116"/>
      <c r="ARF309" s="116"/>
      <c r="ARG309" s="116"/>
      <c r="ARH309" s="116"/>
      <c r="ARI309" s="116" t="s">
        <v>74</v>
      </c>
      <c r="ARJ309" s="116"/>
      <c r="ARK309" s="116"/>
      <c r="ARL309" s="116"/>
      <c r="ARM309" s="116"/>
      <c r="ARN309" s="116"/>
      <c r="ARO309" s="116"/>
      <c r="ARP309" s="116"/>
      <c r="ARQ309" s="116" t="s">
        <v>74</v>
      </c>
      <c r="ARR309" s="116"/>
      <c r="ARS309" s="116"/>
      <c r="ART309" s="116"/>
      <c r="ARU309" s="116"/>
      <c r="ARV309" s="116"/>
      <c r="ARW309" s="116"/>
      <c r="ARX309" s="116"/>
      <c r="ARY309" s="116" t="s">
        <v>74</v>
      </c>
      <c r="ARZ309" s="116"/>
      <c r="ASA309" s="116"/>
      <c r="ASB309" s="116"/>
      <c r="ASC309" s="116"/>
      <c r="ASD309" s="116"/>
      <c r="ASE309" s="116"/>
      <c r="ASF309" s="116"/>
      <c r="ASG309" s="116" t="s">
        <v>74</v>
      </c>
      <c r="ASH309" s="116"/>
      <c r="ASI309" s="116"/>
      <c r="ASJ309" s="116"/>
      <c r="ASK309" s="116"/>
      <c r="ASL309" s="116"/>
      <c r="ASM309" s="116"/>
      <c r="ASN309" s="116"/>
      <c r="ASO309" s="116" t="s">
        <v>74</v>
      </c>
      <c r="ASP309" s="116"/>
      <c r="ASQ309" s="116"/>
      <c r="ASR309" s="116"/>
      <c r="ASS309" s="116"/>
      <c r="AST309" s="116"/>
      <c r="ASU309" s="116"/>
      <c r="ASV309" s="116"/>
      <c r="ASW309" s="116" t="s">
        <v>74</v>
      </c>
      <c r="ASX309" s="116"/>
      <c r="ASY309" s="116"/>
      <c r="ASZ309" s="116"/>
      <c r="ATA309" s="116"/>
      <c r="ATB309" s="116"/>
      <c r="ATC309" s="116"/>
      <c r="ATD309" s="116"/>
      <c r="ATE309" s="116" t="s">
        <v>74</v>
      </c>
      <c r="ATF309" s="116"/>
      <c r="ATG309" s="116"/>
      <c r="ATH309" s="116"/>
      <c r="ATI309" s="116"/>
      <c r="ATJ309" s="116"/>
      <c r="ATK309" s="116"/>
      <c r="ATL309" s="116"/>
      <c r="ATM309" s="116" t="s">
        <v>74</v>
      </c>
      <c r="ATN309" s="116"/>
      <c r="ATO309" s="116"/>
      <c r="ATP309" s="116"/>
      <c r="ATQ309" s="116"/>
      <c r="ATR309" s="116"/>
      <c r="ATS309" s="116"/>
      <c r="ATT309" s="116"/>
      <c r="ATU309" s="116" t="s">
        <v>74</v>
      </c>
      <c r="ATV309" s="116"/>
      <c r="ATW309" s="116"/>
      <c r="ATX309" s="116"/>
      <c r="ATY309" s="116"/>
      <c r="ATZ309" s="116"/>
      <c r="AUA309" s="116"/>
      <c r="AUB309" s="116"/>
      <c r="AUC309" s="116" t="s">
        <v>74</v>
      </c>
      <c r="AUD309" s="116"/>
      <c r="AUE309" s="116"/>
      <c r="AUF309" s="116"/>
      <c r="AUG309" s="116"/>
      <c r="AUH309" s="116"/>
      <c r="AUI309" s="116"/>
      <c r="AUJ309" s="116"/>
      <c r="AUK309" s="116" t="s">
        <v>74</v>
      </c>
      <c r="AUL309" s="116"/>
      <c r="AUM309" s="116"/>
      <c r="AUN309" s="116"/>
      <c r="AUO309" s="116"/>
      <c r="AUP309" s="116"/>
      <c r="AUQ309" s="116"/>
      <c r="AUR309" s="116"/>
      <c r="AUS309" s="116" t="s">
        <v>74</v>
      </c>
      <c r="AUT309" s="116"/>
      <c r="AUU309" s="116"/>
      <c r="AUV309" s="116"/>
      <c r="AUW309" s="116"/>
      <c r="AUX309" s="116"/>
      <c r="AUY309" s="116"/>
      <c r="AUZ309" s="116"/>
      <c r="AVA309" s="116" t="s">
        <v>74</v>
      </c>
      <c r="AVB309" s="116"/>
      <c r="AVC309" s="116"/>
      <c r="AVD309" s="116"/>
      <c r="AVE309" s="116"/>
      <c r="AVF309" s="116"/>
      <c r="AVG309" s="116"/>
      <c r="AVH309" s="116"/>
      <c r="AVI309" s="116" t="s">
        <v>74</v>
      </c>
      <c r="AVJ309" s="116"/>
      <c r="AVK309" s="116"/>
      <c r="AVL309" s="116"/>
      <c r="AVM309" s="116"/>
      <c r="AVN309" s="116"/>
      <c r="AVO309" s="116"/>
      <c r="AVP309" s="116"/>
      <c r="AVQ309" s="116" t="s">
        <v>74</v>
      </c>
      <c r="AVR309" s="116"/>
      <c r="AVS309" s="116"/>
      <c r="AVT309" s="116"/>
      <c r="AVU309" s="116"/>
      <c r="AVV309" s="116"/>
      <c r="AVW309" s="116"/>
      <c r="AVX309" s="116"/>
      <c r="AVY309" s="116" t="s">
        <v>74</v>
      </c>
      <c r="AVZ309" s="116"/>
      <c r="AWA309" s="116"/>
      <c r="AWB309" s="116"/>
      <c r="AWC309" s="116"/>
      <c r="AWD309" s="116"/>
      <c r="AWE309" s="116"/>
      <c r="AWF309" s="116"/>
      <c r="AWG309" s="116" t="s">
        <v>74</v>
      </c>
      <c r="AWH309" s="116"/>
      <c r="AWI309" s="116"/>
      <c r="AWJ309" s="116"/>
      <c r="AWK309" s="116"/>
      <c r="AWL309" s="116"/>
      <c r="AWM309" s="116"/>
      <c r="AWN309" s="116"/>
      <c r="AWO309" s="116" t="s">
        <v>74</v>
      </c>
      <c r="AWP309" s="116"/>
      <c r="AWQ309" s="116"/>
      <c r="AWR309" s="116"/>
      <c r="AWS309" s="116"/>
      <c r="AWT309" s="116"/>
      <c r="AWU309" s="116"/>
      <c r="AWV309" s="116"/>
      <c r="AWW309" s="116" t="s">
        <v>74</v>
      </c>
      <c r="AWX309" s="116"/>
      <c r="AWY309" s="116"/>
      <c r="AWZ309" s="116"/>
      <c r="AXA309" s="116"/>
      <c r="AXB309" s="116"/>
      <c r="AXC309" s="116"/>
      <c r="AXD309" s="116"/>
      <c r="AXE309" s="116" t="s">
        <v>74</v>
      </c>
      <c r="AXF309" s="116"/>
      <c r="AXG309" s="116"/>
      <c r="AXH309" s="116"/>
      <c r="AXI309" s="116"/>
      <c r="AXJ309" s="116"/>
      <c r="AXK309" s="116"/>
      <c r="AXL309" s="116"/>
      <c r="AXM309" s="116" t="s">
        <v>74</v>
      </c>
      <c r="AXN309" s="116"/>
      <c r="AXO309" s="116"/>
      <c r="AXP309" s="116"/>
      <c r="AXQ309" s="116"/>
      <c r="AXR309" s="116"/>
      <c r="AXS309" s="116"/>
      <c r="AXT309" s="116"/>
      <c r="AXU309" s="116" t="s">
        <v>74</v>
      </c>
      <c r="AXV309" s="116"/>
      <c r="AXW309" s="116"/>
      <c r="AXX309" s="116"/>
      <c r="AXY309" s="116"/>
      <c r="AXZ309" s="116"/>
      <c r="AYA309" s="116"/>
      <c r="AYB309" s="116"/>
      <c r="AYC309" s="116" t="s">
        <v>74</v>
      </c>
      <c r="AYD309" s="116"/>
      <c r="AYE309" s="116"/>
      <c r="AYF309" s="116"/>
      <c r="AYG309" s="116"/>
      <c r="AYH309" s="116"/>
      <c r="AYI309" s="116"/>
      <c r="AYJ309" s="116"/>
      <c r="AYK309" s="116" t="s">
        <v>74</v>
      </c>
      <c r="AYL309" s="116"/>
      <c r="AYM309" s="116"/>
      <c r="AYN309" s="116"/>
      <c r="AYO309" s="116"/>
      <c r="AYP309" s="116"/>
      <c r="AYQ309" s="116"/>
      <c r="AYR309" s="116"/>
      <c r="AYS309" s="116" t="s">
        <v>74</v>
      </c>
      <c r="AYT309" s="116"/>
      <c r="AYU309" s="116"/>
      <c r="AYV309" s="116"/>
      <c r="AYW309" s="116"/>
      <c r="AYX309" s="116"/>
      <c r="AYY309" s="116"/>
      <c r="AYZ309" s="116"/>
      <c r="AZA309" s="116" t="s">
        <v>74</v>
      </c>
      <c r="AZB309" s="116"/>
      <c r="AZC309" s="116"/>
      <c r="AZD309" s="116"/>
      <c r="AZE309" s="116"/>
      <c r="AZF309" s="116"/>
      <c r="AZG309" s="116"/>
      <c r="AZH309" s="116"/>
      <c r="AZI309" s="116" t="s">
        <v>74</v>
      </c>
      <c r="AZJ309" s="116"/>
      <c r="AZK309" s="116"/>
      <c r="AZL309" s="116"/>
      <c r="AZM309" s="116"/>
      <c r="AZN309" s="116"/>
      <c r="AZO309" s="116"/>
      <c r="AZP309" s="116"/>
      <c r="AZQ309" s="116" t="s">
        <v>74</v>
      </c>
      <c r="AZR309" s="116"/>
      <c r="AZS309" s="116"/>
      <c r="AZT309" s="116"/>
      <c r="AZU309" s="116"/>
      <c r="AZV309" s="116"/>
      <c r="AZW309" s="116"/>
      <c r="AZX309" s="116"/>
      <c r="AZY309" s="116" t="s">
        <v>74</v>
      </c>
      <c r="AZZ309" s="116"/>
      <c r="BAA309" s="116"/>
      <c r="BAB309" s="116"/>
      <c r="BAC309" s="116"/>
      <c r="BAD309" s="116"/>
      <c r="BAE309" s="116"/>
      <c r="BAF309" s="116"/>
      <c r="BAG309" s="116" t="s">
        <v>74</v>
      </c>
      <c r="BAH309" s="116"/>
      <c r="BAI309" s="116"/>
      <c r="BAJ309" s="116"/>
      <c r="BAK309" s="116"/>
      <c r="BAL309" s="116"/>
      <c r="BAM309" s="116"/>
      <c r="BAN309" s="116"/>
      <c r="BAO309" s="116" t="s">
        <v>74</v>
      </c>
      <c r="BAP309" s="116"/>
      <c r="BAQ309" s="116"/>
      <c r="BAR309" s="116"/>
      <c r="BAS309" s="116"/>
      <c r="BAT309" s="116"/>
      <c r="BAU309" s="116"/>
      <c r="BAV309" s="116"/>
      <c r="BAW309" s="116" t="s">
        <v>74</v>
      </c>
      <c r="BAX309" s="116"/>
      <c r="BAY309" s="116"/>
      <c r="BAZ309" s="116"/>
      <c r="BBA309" s="116"/>
      <c r="BBB309" s="116"/>
      <c r="BBC309" s="116"/>
      <c r="BBD309" s="116"/>
      <c r="BBE309" s="116" t="s">
        <v>74</v>
      </c>
      <c r="BBF309" s="116"/>
      <c r="BBG309" s="116"/>
      <c r="BBH309" s="116"/>
      <c r="BBI309" s="116"/>
      <c r="BBJ309" s="116"/>
      <c r="BBK309" s="116"/>
      <c r="BBL309" s="116"/>
      <c r="BBM309" s="116" t="s">
        <v>74</v>
      </c>
      <c r="BBN309" s="116"/>
      <c r="BBO309" s="116"/>
      <c r="BBP309" s="116"/>
      <c r="BBQ309" s="116"/>
      <c r="BBR309" s="116"/>
      <c r="BBS309" s="116"/>
      <c r="BBT309" s="116"/>
      <c r="BBU309" s="116" t="s">
        <v>74</v>
      </c>
      <c r="BBV309" s="116"/>
      <c r="BBW309" s="116"/>
      <c r="BBX309" s="116"/>
      <c r="BBY309" s="116"/>
      <c r="BBZ309" s="116"/>
      <c r="BCA309" s="116"/>
      <c r="BCB309" s="116"/>
      <c r="BCC309" s="116" t="s">
        <v>74</v>
      </c>
      <c r="BCD309" s="116"/>
      <c r="BCE309" s="116"/>
      <c r="BCF309" s="116"/>
      <c r="BCG309" s="116"/>
      <c r="BCH309" s="116"/>
      <c r="BCI309" s="116"/>
      <c r="BCJ309" s="116"/>
      <c r="BCK309" s="116" t="s">
        <v>74</v>
      </c>
      <c r="BCL309" s="116"/>
      <c r="BCM309" s="116"/>
      <c r="BCN309" s="116"/>
      <c r="BCO309" s="116"/>
      <c r="BCP309" s="116"/>
      <c r="BCQ309" s="116"/>
      <c r="BCR309" s="116"/>
      <c r="BCS309" s="116" t="s">
        <v>74</v>
      </c>
      <c r="BCT309" s="116"/>
      <c r="BCU309" s="116"/>
      <c r="BCV309" s="116"/>
      <c r="BCW309" s="116"/>
      <c r="BCX309" s="116"/>
      <c r="BCY309" s="116"/>
      <c r="BCZ309" s="116"/>
      <c r="BDA309" s="116" t="s">
        <v>74</v>
      </c>
      <c r="BDB309" s="116"/>
      <c r="BDC309" s="116"/>
      <c r="BDD309" s="116"/>
      <c r="BDE309" s="116"/>
      <c r="BDF309" s="116"/>
      <c r="BDG309" s="116"/>
      <c r="BDH309" s="116"/>
      <c r="BDI309" s="116" t="s">
        <v>74</v>
      </c>
      <c r="BDJ309" s="116"/>
      <c r="BDK309" s="116"/>
      <c r="BDL309" s="116"/>
      <c r="BDM309" s="116"/>
      <c r="BDN309" s="116"/>
      <c r="BDO309" s="116"/>
      <c r="BDP309" s="116"/>
      <c r="BDQ309" s="116" t="s">
        <v>74</v>
      </c>
      <c r="BDR309" s="116"/>
      <c r="BDS309" s="116"/>
      <c r="BDT309" s="116"/>
      <c r="BDU309" s="116"/>
      <c r="BDV309" s="116"/>
      <c r="BDW309" s="116"/>
      <c r="BDX309" s="116"/>
      <c r="BDY309" s="116" t="s">
        <v>74</v>
      </c>
      <c r="BDZ309" s="116"/>
      <c r="BEA309" s="116"/>
      <c r="BEB309" s="116"/>
      <c r="BEC309" s="116"/>
      <c r="BED309" s="116"/>
      <c r="BEE309" s="116"/>
      <c r="BEF309" s="116"/>
      <c r="BEG309" s="116" t="s">
        <v>74</v>
      </c>
      <c r="BEH309" s="116"/>
      <c r="BEI309" s="116"/>
      <c r="BEJ309" s="116"/>
      <c r="BEK309" s="116"/>
      <c r="BEL309" s="116"/>
      <c r="BEM309" s="116"/>
      <c r="BEN309" s="116"/>
      <c r="BEO309" s="116" t="s">
        <v>74</v>
      </c>
      <c r="BEP309" s="116"/>
      <c r="BEQ309" s="116"/>
      <c r="BER309" s="116"/>
      <c r="BES309" s="116"/>
      <c r="BET309" s="116"/>
      <c r="BEU309" s="116"/>
      <c r="BEV309" s="116"/>
      <c r="BEW309" s="116" t="s">
        <v>74</v>
      </c>
      <c r="BEX309" s="116"/>
      <c r="BEY309" s="116"/>
      <c r="BEZ309" s="116"/>
      <c r="BFA309" s="116"/>
      <c r="BFB309" s="116"/>
      <c r="BFC309" s="116"/>
      <c r="BFD309" s="116"/>
      <c r="BFE309" s="116" t="s">
        <v>74</v>
      </c>
      <c r="BFF309" s="116"/>
      <c r="BFG309" s="116"/>
      <c r="BFH309" s="116"/>
      <c r="BFI309" s="116"/>
      <c r="BFJ309" s="116"/>
      <c r="BFK309" s="116"/>
      <c r="BFL309" s="116"/>
      <c r="BFM309" s="116" t="s">
        <v>74</v>
      </c>
      <c r="BFN309" s="116"/>
      <c r="BFO309" s="116"/>
      <c r="BFP309" s="116"/>
      <c r="BFQ309" s="116"/>
      <c r="BFR309" s="116"/>
      <c r="BFS309" s="116"/>
      <c r="BFT309" s="116"/>
      <c r="BFU309" s="116" t="s">
        <v>74</v>
      </c>
      <c r="BFV309" s="116"/>
      <c r="BFW309" s="116"/>
      <c r="BFX309" s="116"/>
      <c r="BFY309" s="116"/>
      <c r="BFZ309" s="116"/>
      <c r="BGA309" s="116"/>
      <c r="BGB309" s="116"/>
      <c r="BGC309" s="116" t="s">
        <v>74</v>
      </c>
      <c r="BGD309" s="116"/>
      <c r="BGE309" s="116"/>
      <c r="BGF309" s="116"/>
      <c r="BGG309" s="116"/>
      <c r="BGH309" s="116"/>
      <c r="BGI309" s="116"/>
      <c r="BGJ309" s="116"/>
      <c r="BGK309" s="116" t="s">
        <v>74</v>
      </c>
      <c r="BGL309" s="116"/>
      <c r="BGM309" s="116"/>
      <c r="BGN309" s="116"/>
      <c r="BGO309" s="116"/>
      <c r="BGP309" s="116"/>
      <c r="BGQ309" s="116"/>
      <c r="BGR309" s="116"/>
      <c r="BGS309" s="116" t="s">
        <v>74</v>
      </c>
      <c r="BGT309" s="116"/>
      <c r="BGU309" s="116"/>
      <c r="BGV309" s="116"/>
      <c r="BGW309" s="116"/>
      <c r="BGX309" s="116"/>
      <c r="BGY309" s="116"/>
      <c r="BGZ309" s="116"/>
      <c r="BHA309" s="116" t="s">
        <v>74</v>
      </c>
      <c r="BHB309" s="116"/>
      <c r="BHC309" s="116"/>
      <c r="BHD309" s="116"/>
      <c r="BHE309" s="116"/>
      <c r="BHF309" s="116"/>
      <c r="BHG309" s="116"/>
      <c r="BHH309" s="116"/>
      <c r="BHI309" s="116" t="s">
        <v>74</v>
      </c>
      <c r="BHJ309" s="116"/>
      <c r="BHK309" s="116"/>
      <c r="BHL309" s="116"/>
      <c r="BHM309" s="116"/>
      <c r="BHN309" s="116"/>
      <c r="BHO309" s="116"/>
      <c r="BHP309" s="116"/>
      <c r="BHQ309" s="116" t="s">
        <v>74</v>
      </c>
      <c r="BHR309" s="116"/>
      <c r="BHS309" s="116"/>
      <c r="BHT309" s="116"/>
      <c r="BHU309" s="116"/>
      <c r="BHV309" s="116"/>
      <c r="BHW309" s="116"/>
      <c r="BHX309" s="116"/>
      <c r="BHY309" s="116" t="s">
        <v>74</v>
      </c>
      <c r="BHZ309" s="116"/>
      <c r="BIA309" s="116"/>
      <c r="BIB309" s="116"/>
      <c r="BIC309" s="116"/>
      <c r="BID309" s="116"/>
      <c r="BIE309" s="116"/>
      <c r="BIF309" s="116"/>
      <c r="BIG309" s="116" t="s">
        <v>74</v>
      </c>
      <c r="BIH309" s="116"/>
      <c r="BII309" s="116"/>
      <c r="BIJ309" s="116"/>
      <c r="BIK309" s="116"/>
      <c r="BIL309" s="116"/>
      <c r="BIM309" s="116"/>
      <c r="BIN309" s="116"/>
      <c r="BIO309" s="116" t="s">
        <v>74</v>
      </c>
      <c r="BIP309" s="116"/>
      <c r="BIQ309" s="116"/>
      <c r="BIR309" s="116"/>
      <c r="BIS309" s="116"/>
      <c r="BIT309" s="116"/>
      <c r="BIU309" s="116"/>
      <c r="BIV309" s="116"/>
      <c r="BIW309" s="116" t="s">
        <v>74</v>
      </c>
      <c r="BIX309" s="116"/>
      <c r="BIY309" s="116"/>
      <c r="BIZ309" s="116"/>
      <c r="BJA309" s="116"/>
      <c r="BJB309" s="116"/>
      <c r="BJC309" s="116"/>
      <c r="BJD309" s="116"/>
      <c r="BJE309" s="116" t="s">
        <v>74</v>
      </c>
      <c r="BJF309" s="116"/>
      <c r="BJG309" s="116"/>
      <c r="BJH309" s="116"/>
      <c r="BJI309" s="116"/>
      <c r="BJJ309" s="116"/>
      <c r="BJK309" s="116"/>
      <c r="BJL309" s="116"/>
      <c r="BJM309" s="116" t="s">
        <v>74</v>
      </c>
      <c r="BJN309" s="116"/>
      <c r="BJO309" s="116"/>
      <c r="BJP309" s="116"/>
      <c r="BJQ309" s="116"/>
      <c r="BJR309" s="116"/>
      <c r="BJS309" s="116"/>
      <c r="BJT309" s="116"/>
      <c r="BJU309" s="116" t="s">
        <v>74</v>
      </c>
      <c r="BJV309" s="116"/>
      <c r="BJW309" s="116"/>
      <c r="BJX309" s="116"/>
      <c r="BJY309" s="116"/>
      <c r="BJZ309" s="116"/>
      <c r="BKA309" s="116"/>
      <c r="BKB309" s="116"/>
      <c r="BKC309" s="116" t="s">
        <v>74</v>
      </c>
      <c r="BKD309" s="116"/>
      <c r="BKE309" s="116"/>
      <c r="BKF309" s="116"/>
      <c r="BKG309" s="116"/>
      <c r="BKH309" s="116"/>
      <c r="BKI309" s="116"/>
      <c r="BKJ309" s="116"/>
      <c r="BKK309" s="116" t="s">
        <v>74</v>
      </c>
      <c r="BKL309" s="116"/>
      <c r="BKM309" s="116"/>
      <c r="BKN309" s="116"/>
      <c r="BKO309" s="116"/>
      <c r="BKP309" s="116"/>
      <c r="BKQ309" s="116"/>
      <c r="BKR309" s="116"/>
      <c r="BKS309" s="116" t="s">
        <v>74</v>
      </c>
      <c r="BKT309" s="116"/>
      <c r="BKU309" s="116"/>
      <c r="BKV309" s="116"/>
      <c r="BKW309" s="116"/>
      <c r="BKX309" s="116"/>
      <c r="BKY309" s="116"/>
      <c r="BKZ309" s="116"/>
      <c r="BLA309" s="116" t="s">
        <v>74</v>
      </c>
      <c r="BLB309" s="116"/>
      <c r="BLC309" s="116"/>
      <c r="BLD309" s="116"/>
      <c r="BLE309" s="116"/>
      <c r="BLF309" s="116"/>
      <c r="BLG309" s="116"/>
      <c r="BLH309" s="116"/>
      <c r="BLI309" s="116" t="s">
        <v>74</v>
      </c>
      <c r="BLJ309" s="116"/>
      <c r="BLK309" s="116"/>
      <c r="BLL309" s="116"/>
      <c r="BLM309" s="116"/>
      <c r="BLN309" s="116"/>
      <c r="BLO309" s="116"/>
      <c r="BLP309" s="116"/>
      <c r="BLQ309" s="116" t="s">
        <v>74</v>
      </c>
      <c r="BLR309" s="116"/>
      <c r="BLS309" s="116"/>
      <c r="BLT309" s="116"/>
      <c r="BLU309" s="116"/>
      <c r="BLV309" s="116"/>
      <c r="BLW309" s="116"/>
      <c r="BLX309" s="116"/>
      <c r="BLY309" s="116" t="s">
        <v>74</v>
      </c>
      <c r="BLZ309" s="116"/>
      <c r="BMA309" s="116"/>
      <c r="BMB309" s="116"/>
      <c r="BMC309" s="116"/>
      <c r="BMD309" s="116"/>
      <c r="BME309" s="116"/>
      <c r="BMF309" s="116"/>
      <c r="BMG309" s="116" t="s">
        <v>74</v>
      </c>
      <c r="BMH309" s="116"/>
      <c r="BMI309" s="116"/>
      <c r="BMJ309" s="116"/>
      <c r="BMK309" s="116"/>
      <c r="BML309" s="116"/>
      <c r="BMM309" s="116"/>
      <c r="BMN309" s="116"/>
      <c r="BMO309" s="116" t="s">
        <v>74</v>
      </c>
      <c r="BMP309" s="116"/>
      <c r="BMQ309" s="116"/>
      <c r="BMR309" s="116"/>
      <c r="BMS309" s="116"/>
      <c r="BMT309" s="116"/>
      <c r="BMU309" s="116"/>
      <c r="BMV309" s="116"/>
      <c r="BMW309" s="116" t="s">
        <v>74</v>
      </c>
      <c r="BMX309" s="116"/>
      <c r="BMY309" s="116"/>
      <c r="BMZ309" s="116"/>
      <c r="BNA309" s="116"/>
      <c r="BNB309" s="116"/>
      <c r="BNC309" s="116"/>
      <c r="BND309" s="116"/>
      <c r="BNE309" s="116" t="s">
        <v>74</v>
      </c>
      <c r="BNF309" s="116"/>
      <c r="BNG309" s="116"/>
      <c r="BNH309" s="116"/>
      <c r="BNI309" s="116"/>
      <c r="BNJ309" s="116"/>
      <c r="BNK309" s="116"/>
      <c r="BNL309" s="116"/>
      <c r="BNM309" s="116" t="s">
        <v>74</v>
      </c>
      <c r="BNN309" s="116"/>
      <c r="BNO309" s="116"/>
      <c r="BNP309" s="116"/>
      <c r="BNQ309" s="116"/>
      <c r="BNR309" s="116"/>
      <c r="BNS309" s="116"/>
      <c r="BNT309" s="116"/>
      <c r="BNU309" s="116" t="s">
        <v>74</v>
      </c>
      <c r="BNV309" s="116"/>
      <c r="BNW309" s="116"/>
      <c r="BNX309" s="116"/>
      <c r="BNY309" s="116"/>
      <c r="BNZ309" s="116"/>
      <c r="BOA309" s="116"/>
      <c r="BOB309" s="116"/>
      <c r="BOC309" s="116" t="s">
        <v>74</v>
      </c>
      <c r="BOD309" s="116"/>
      <c r="BOE309" s="116"/>
      <c r="BOF309" s="116"/>
      <c r="BOG309" s="116"/>
      <c r="BOH309" s="116"/>
      <c r="BOI309" s="116"/>
      <c r="BOJ309" s="116"/>
      <c r="BOK309" s="116" t="s">
        <v>74</v>
      </c>
      <c r="BOL309" s="116"/>
      <c r="BOM309" s="116"/>
      <c r="BON309" s="116"/>
      <c r="BOO309" s="116"/>
      <c r="BOP309" s="116"/>
      <c r="BOQ309" s="116"/>
      <c r="BOR309" s="116"/>
      <c r="BOS309" s="116" t="s">
        <v>74</v>
      </c>
      <c r="BOT309" s="116"/>
      <c r="BOU309" s="116"/>
      <c r="BOV309" s="116"/>
      <c r="BOW309" s="116"/>
      <c r="BOX309" s="116"/>
      <c r="BOY309" s="116"/>
      <c r="BOZ309" s="116"/>
      <c r="BPA309" s="116" t="s">
        <v>74</v>
      </c>
      <c r="BPB309" s="116"/>
      <c r="BPC309" s="116"/>
      <c r="BPD309" s="116"/>
      <c r="BPE309" s="116"/>
      <c r="BPF309" s="116"/>
      <c r="BPG309" s="116"/>
      <c r="BPH309" s="116"/>
      <c r="BPI309" s="116" t="s">
        <v>74</v>
      </c>
      <c r="BPJ309" s="116"/>
      <c r="BPK309" s="116"/>
      <c r="BPL309" s="116"/>
      <c r="BPM309" s="116"/>
      <c r="BPN309" s="116"/>
      <c r="BPO309" s="116"/>
      <c r="BPP309" s="116"/>
      <c r="BPQ309" s="116" t="s">
        <v>74</v>
      </c>
      <c r="BPR309" s="116"/>
      <c r="BPS309" s="116"/>
      <c r="BPT309" s="116"/>
      <c r="BPU309" s="116"/>
      <c r="BPV309" s="116"/>
      <c r="BPW309" s="116"/>
      <c r="BPX309" s="116"/>
      <c r="BPY309" s="116" t="s">
        <v>74</v>
      </c>
      <c r="BPZ309" s="116"/>
      <c r="BQA309" s="116"/>
      <c r="BQB309" s="116"/>
      <c r="BQC309" s="116"/>
      <c r="BQD309" s="116"/>
      <c r="BQE309" s="116"/>
      <c r="BQF309" s="116"/>
      <c r="BQG309" s="116" t="s">
        <v>74</v>
      </c>
      <c r="BQH309" s="116"/>
      <c r="BQI309" s="116"/>
      <c r="BQJ309" s="116"/>
      <c r="BQK309" s="116"/>
      <c r="BQL309" s="116"/>
      <c r="BQM309" s="116"/>
      <c r="BQN309" s="116"/>
      <c r="BQO309" s="116" t="s">
        <v>74</v>
      </c>
      <c r="BQP309" s="116"/>
      <c r="BQQ309" s="116"/>
      <c r="BQR309" s="116"/>
      <c r="BQS309" s="116"/>
      <c r="BQT309" s="116"/>
      <c r="BQU309" s="116"/>
      <c r="BQV309" s="116"/>
      <c r="BQW309" s="116" t="s">
        <v>74</v>
      </c>
      <c r="BQX309" s="116"/>
      <c r="BQY309" s="116"/>
      <c r="BQZ309" s="116"/>
      <c r="BRA309" s="116"/>
      <c r="BRB309" s="116"/>
      <c r="BRC309" s="116"/>
      <c r="BRD309" s="116"/>
      <c r="BRE309" s="116" t="s">
        <v>74</v>
      </c>
      <c r="BRF309" s="116"/>
      <c r="BRG309" s="116"/>
      <c r="BRH309" s="116"/>
      <c r="BRI309" s="116"/>
      <c r="BRJ309" s="116"/>
      <c r="BRK309" s="116"/>
      <c r="BRL309" s="116"/>
      <c r="BRM309" s="116" t="s">
        <v>74</v>
      </c>
      <c r="BRN309" s="116"/>
      <c r="BRO309" s="116"/>
      <c r="BRP309" s="116"/>
      <c r="BRQ309" s="116"/>
      <c r="BRR309" s="116"/>
      <c r="BRS309" s="116"/>
      <c r="BRT309" s="116"/>
      <c r="BRU309" s="116" t="s">
        <v>74</v>
      </c>
      <c r="BRV309" s="116"/>
      <c r="BRW309" s="116"/>
      <c r="BRX309" s="116"/>
      <c r="BRY309" s="116"/>
      <c r="BRZ309" s="116"/>
      <c r="BSA309" s="116"/>
      <c r="BSB309" s="116"/>
      <c r="BSC309" s="116" t="s">
        <v>74</v>
      </c>
      <c r="BSD309" s="116"/>
      <c r="BSE309" s="116"/>
      <c r="BSF309" s="116"/>
      <c r="BSG309" s="116"/>
      <c r="BSH309" s="116"/>
      <c r="BSI309" s="116"/>
      <c r="BSJ309" s="116"/>
      <c r="BSK309" s="116" t="s">
        <v>74</v>
      </c>
      <c r="BSL309" s="116"/>
      <c r="BSM309" s="116"/>
      <c r="BSN309" s="116"/>
      <c r="BSO309" s="116"/>
      <c r="BSP309" s="116"/>
      <c r="BSQ309" s="116"/>
      <c r="BSR309" s="116"/>
      <c r="BSS309" s="116" t="s">
        <v>74</v>
      </c>
      <c r="BST309" s="116"/>
      <c r="BSU309" s="116"/>
      <c r="BSV309" s="116"/>
      <c r="BSW309" s="116"/>
      <c r="BSX309" s="116"/>
      <c r="BSY309" s="116"/>
      <c r="BSZ309" s="116"/>
      <c r="BTA309" s="116" t="s">
        <v>74</v>
      </c>
      <c r="BTB309" s="116"/>
      <c r="BTC309" s="116"/>
      <c r="BTD309" s="116"/>
      <c r="BTE309" s="116"/>
      <c r="BTF309" s="116"/>
      <c r="BTG309" s="116"/>
      <c r="BTH309" s="116"/>
      <c r="BTI309" s="116" t="s">
        <v>74</v>
      </c>
      <c r="BTJ309" s="116"/>
      <c r="BTK309" s="116"/>
      <c r="BTL309" s="116"/>
      <c r="BTM309" s="116"/>
      <c r="BTN309" s="116"/>
      <c r="BTO309" s="116"/>
      <c r="BTP309" s="116"/>
      <c r="BTQ309" s="116" t="s">
        <v>74</v>
      </c>
      <c r="BTR309" s="116"/>
      <c r="BTS309" s="116"/>
      <c r="BTT309" s="116"/>
      <c r="BTU309" s="116"/>
      <c r="BTV309" s="116"/>
      <c r="BTW309" s="116"/>
      <c r="BTX309" s="116"/>
      <c r="BTY309" s="116" t="s">
        <v>74</v>
      </c>
      <c r="BTZ309" s="116"/>
      <c r="BUA309" s="116"/>
      <c r="BUB309" s="116"/>
      <c r="BUC309" s="116"/>
      <c r="BUD309" s="116"/>
      <c r="BUE309" s="116"/>
      <c r="BUF309" s="116"/>
      <c r="BUG309" s="116" t="s">
        <v>74</v>
      </c>
      <c r="BUH309" s="116"/>
      <c r="BUI309" s="116"/>
      <c r="BUJ309" s="116"/>
      <c r="BUK309" s="116"/>
      <c r="BUL309" s="116"/>
      <c r="BUM309" s="116"/>
      <c r="BUN309" s="116"/>
      <c r="BUO309" s="116" t="s">
        <v>74</v>
      </c>
      <c r="BUP309" s="116"/>
      <c r="BUQ309" s="116"/>
      <c r="BUR309" s="116"/>
      <c r="BUS309" s="116"/>
      <c r="BUT309" s="116"/>
      <c r="BUU309" s="116"/>
      <c r="BUV309" s="116"/>
      <c r="BUW309" s="116" t="s">
        <v>74</v>
      </c>
      <c r="BUX309" s="116"/>
      <c r="BUY309" s="116"/>
      <c r="BUZ309" s="116"/>
      <c r="BVA309" s="116"/>
      <c r="BVB309" s="116"/>
      <c r="BVC309" s="116"/>
      <c r="BVD309" s="116"/>
      <c r="BVE309" s="116" t="s">
        <v>74</v>
      </c>
      <c r="BVF309" s="116"/>
      <c r="BVG309" s="116"/>
      <c r="BVH309" s="116"/>
      <c r="BVI309" s="116"/>
      <c r="BVJ309" s="116"/>
      <c r="BVK309" s="116"/>
      <c r="BVL309" s="116"/>
      <c r="BVM309" s="116" t="s">
        <v>74</v>
      </c>
      <c r="BVN309" s="116"/>
      <c r="BVO309" s="116"/>
      <c r="BVP309" s="116"/>
      <c r="BVQ309" s="116"/>
      <c r="BVR309" s="116"/>
      <c r="BVS309" s="116"/>
      <c r="BVT309" s="116"/>
      <c r="BVU309" s="116" t="s">
        <v>74</v>
      </c>
      <c r="BVV309" s="116"/>
      <c r="BVW309" s="116"/>
      <c r="BVX309" s="116"/>
      <c r="BVY309" s="116"/>
      <c r="BVZ309" s="116"/>
      <c r="BWA309" s="116"/>
      <c r="BWB309" s="116"/>
      <c r="BWC309" s="116" t="s">
        <v>74</v>
      </c>
      <c r="BWD309" s="116"/>
      <c r="BWE309" s="116"/>
      <c r="BWF309" s="116"/>
      <c r="BWG309" s="116"/>
      <c r="BWH309" s="116"/>
      <c r="BWI309" s="116"/>
      <c r="BWJ309" s="116"/>
      <c r="BWK309" s="116" t="s">
        <v>74</v>
      </c>
      <c r="BWL309" s="116"/>
      <c r="BWM309" s="116"/>
      <c r="BWN309" s="116"/>
      <c r="BWO309" s="116"/>
      <c r="BWP309" s="116"/>
      <c r="BWQ309" s="116"/>
      <c r="BWR309" s="116"/>
      <c r="BWS309" s="116" t="s">
        <v>74</v>
      </c>
      <c r="BWT309" s="116"/>
      <c r="BWU309" s="116"/>
      <c r="BWV309" s="116"/>
      <c r="BWW309" s="116"/>
      <c r="BWX309" s="116"/>
      <c r="BWY309" s="116"/>
      <c r="BWZ309" s="116"/>
      <c r="BXA309" s="116" t="s">
        <v>74</v>
      </c>
      <c r="BXB309" s="116"/>
      <c r="BXC309" s="116"/>
      <c r="BXD309" s="116"/>
      <c r="BXE309" s="116"/>
      <c r="BXF309" s="116"/>
      <c r="BXG309" s="116"/>
      <c r="BXH309" s="116"/>
      <c r="BXI309" s="116" t="s">
        <v>74</v>
      </c>
      <c r="BXJ309" s="116"/>
      <c r="BXK309" s="116"/>
      <c r="BXL309" s="116"/>
      <c r="BXM309" s="116"/>
      <c r="BXN309" s="116"/>
      <c r="BXO309" s="116"/>
      <c r="BXP309" s="116"/>
      <c r="BXQ309" s="116" t="s">
        <v>74</v>
      </c>
      <c r="BXR309" s="116"/>
      <c r="BXS309" s="116"/>
      <c r="BXT309" s="116"/>
      <c r="BXU309" s="116"/>
      <c r="BXV309" s="116"/>
      <c r="BXW309" s="116"/>
      <c r="BXX309" s="116"/>
      <c r="BXY309" s="116" t="s">
        <v>74</v>
      </c>
      <c r="BXZ309" s="116"/>
      <c r="BYA309" s="116"/>
      <c r="BYB309" s="116"/>
      <c r="BYC309" s="116"/>
      <c r="BYD309" s="116"/>
      <c r="BYE309" s="116"/>
      <c r="BYF309" s="116"/>
      <c r="BYG309" s="116" t="s">
        <v>74</v>
      </c>
      <c r="BYH309" s="116"/>
      <c r="BYI309" s="116"/>
      <c r="BYJ309" s="116"/>
      <c r="BYK309" s="116"/>
      <c r="BYL309" s="116"/>
      <c r="BYM309" s="116"/>
      <c r="BYN309" s="116"/>
      <c r="BYO309" s="116" t="s">
        <v>74</v>
      </c>
      <c r="BYP309" s="116"/>
      <c r="BYQ309" s="116"/>
      <c r="BYR309" s="116"/>
      <c r="BYS309" s="116"/>
      <c r="BYT309" s="116"/>
      <c r="BYU309" s="116"/>
      <c r="BYV309" s="116"/>
      <c r="BYW309" s="116" t="s">
        <v>74</v>
      </c>
      <c r="BYX309" s="116"/>
      <c r="BYY309" s="116"/>
      <c r="BYZ309" s="116"/>
      <c r="BZA309" s="116"/>
      <c r="BZB309" s="116"/>
      <c r="BZC309" s="116"/>
      <c r="BZD309" s="116"/>
      <c r="BZE309" s="116" t="s">
        <v>74</v>
      </c>
      <c r="BZF309" s="116"/>
      <c r="BZG309" s="116"/>
      <c r="BZH309" s="116"/>
      <c r="BZI309" s="116"/>
      <c r="BZJ309" s="116"/>
      <c r="BZK309" s="116"/>
      <c r="BZL309" s="116"/>
      <c r="BZM309" s="116" t="s">
        <v>74</v>
      </c>
      <c r="BZN309" s="116"/>
      <c r="BZO309" s="116"/>
      <c r="BZP309" s="116"/>
      <c r="BZQ309" s="116"/>
      <c r="BZR309" s="116"/>
      <c r="BZS309" s="116"/>
      <c r="BZT309" s="116"/>
      <c r="BZU309" s="116" t="s">
        <v>74</v>
      </c>
      <c r="BZV309" s="116"/>
      <c r="BZW309" s="116"/>
      <c r="BZX309" s="116"/>
      <c r="BZY309" s="116"/>
      <c r="BZZ309" s="116"/>
      <c r="CAA309" s="116"/>
      <c r="CAB309" s="116"/>
      <c r="CAC309" s="116" t="s">
        <v>74</v>
      </c>
      <c r="CAD309" s="116"/>
      <c r="CAE309" s="116"/>
      <c r="CAF309" s="116"/>
      <c r="CAG309" s="116"/>
      <c r="CAH309" s="116"/>
      <c r="CAI309" s="116"/>
      <c r="CAJ309" s="116"/>
      <c r="CAK309" s="116" t="s">
        <v>74</v>
      </c>
      <c r="CAL309" s="116"/>
      <c r="CAM309" s="116"/>
      <c r="CAN309" s="116"/>
      <c r="CAO309" s="116"/>
      <c r="CAP309" s="116"/>
      <c r="CAQ309" s="116"/>
      <c r="CAR309" s="116"/>
      <c r="CAS309" s="116" t="s">
        <v>74</v>
      </c>
      <c r="CAT309" s="116"/>
      <c r="CAU309" s="116"/>
      <c r="CAV309" s="116"/>
      <c r="CAW309" s="116"/>
      <c r="CAX309" s="116"/>
      <c r="CAY309" s="116"/>
      <c r="CAZ309" s="116"/>
      <c r="CBA309" s="116" t="s">
        <v>74</v>
      </c>
      <c r="CBB309" s="116"/>
      <c r="CBC309" s="116"/>
      <c r="CBD309" s="116"/>
      <c r="CBE309" s="116"/>
      <c r="CBF309" s="116"/>
      <c r="CBG309" s="116"/>
      <c r="CBH309" s="116"/>
      <c r="CBI309" s="116" t="s">
        <v>74</v>
      </c>
      <c r="CBJ309" s="116"/>
      <c r="CBK309" s="116"/>
      <c r="CBL309" s="116"/>
      <c r="CBM309" s="116"/>
      <c r="CBN309" s="116"/>
      <c r="CBO309" s="116"/>
      <c r="CBP309" s="116"/>
      <c r="CBQ309" s="116" t="s">
        <v>74</v>
      </c>
      <c r="CBR309" s="116"/>
      <c r="CBS309" s="116"/>
      <c r="CBT309" s="116"/>
      <c r="CBU309" s="116"/>
      <c r="CBV309" s="116"/>
      <c r="CBW309" s="116"/>
      <c r="CBX309" s="116"/>
      <c r="CBY309" s="116" t="s">
        <v>74</v>
      </c>
      <c r="CBZ309" s="116"/>
      <c r="CCA309" s="116"/>
      <c r="CCB309" s="116"/>
      <c r="CCC309" s="116"/>
      <c r="CCD309" s="116"/>
      <c r="CCE309" s="116"/>
      <c r="CCF309" s="116"/>
      <c r="CCG309" s="116" t="s">
        <v>74</v>
      </c>
      <c r="CCH309" s="116"/>
      <c r="CCI309" s="116"/>
      <c r="CCJ309" s="116"/>
      <c r="CCK309" s="116"/>
      <c r="CCL309" s="116"/>
      <c r="CCM309" s="116"/>
      <c r="CCN309" s="116"/>
      <c r="CCO309" s="116" t="s">
        <v>74</v>
      </c>
      <c r="CCP309" s="116"/>
      <c r="CCQ309" s="116"/>
      <c r="CCR309" s="116"/>
      <c r="CCS309" s="116"/>
      <c r="CCT309" s="116"/>
      <c r="CCU309" s="116"/>
      <c r="CCV309" s="116"/>
      <c r="CCW309" s="116" t="s">
        <v>74</v>
      </c>
      <c r="CCX309" s="116"/>
      <c r="CCY309" s="116"/>
      <c r="CCZ309" s="116"/>
      <c r="CDA309" s="116"/>
      <c r="CDB309" s="116"/>
      <c r="CDC309" s="116"/>
      <c r="CDD309" s="116"/>
      <c r="CDE309" s="116" t="s">
        <v>74</v>
      </c>
      <c r="CDF309" s="116"/>
      <c r="CDG309" s="116"/>
      <c r="CDH309" s="116"/>
      <c r="CDI309" s="116"/>
      <c r="CDJ309" s="116"/>
      <c r="CDK309" s="116"/>
      <c r="CDL309" s="116"/>
      <c r="CDM309" s="116" t="s">
        <v>74</v>
      </c>
      <c r="CDN309" s="116"/>
      <c r="CDO309" s="116"/>
      <c r="CDP309" s="116"/>
      <c r="CDQ309" s="116"/>
      <c r="CDR309" s="116"/>
      <c r="CDS309" s="116"/>
      <c r="CDT309" s="116"/>
      <c r="CDU309" s="116" t="s">
        <v>74</v>
      </c>
      <c r="CDV309" s="116"/>
      <c r="CDW309" s="116"/>
      <c r="CDX309" s="116"/>
      <c r="CDY309" s="116"/>
      <c r="CDZ309" s="116"/>
      <c r="CEA309" s="116"/>
      <c r="CEB309" s="116"/>
      <c r="CEC309" s="116" t="s">
        <v>74</v>
      </c>
      <c r="CED309" s="116"/>
      <c r="CEE309" s="116"/>
      <c r="CEF309" s="116"/>
      <c r="CEG309" s="116"/>
      <c r="CEH309" s="116"/>
      <c r="CEI309" s="116"/>
      <c r="CEJ309" s="116"/>
      <c r="CEK309" s="116" t="s">
        <v>74</v>
      </c>
      <c r="CEL309" s="116"/>
      <c r="CEM309" s="116"/>
      <c r="CEN309" s="116"/>
      <c r="CEO309" s="116"/>
      <c r="CEP309" s="116"/>
      <c r="CEQ309" s="116"/>
      <c r="CER309" s="116"/>
      <c r="CES309" s="116" t="s">
        <v>74</v>
      </c>
      <c r="CET309" s="116"/>
      <c r="CEU309" s="116"/>
      <c r="CEV309" s="116"/>
      <c r="CEW309" s="116"/>
      <c r="CEX309" s="116"/>
      <c r="CEY309" s="116"/>
      <c r="CEZ309" s="116"/>
      <c r="CFA309" s="116" t="s">
        <v>74</v>
      </c>
      <c r="CFB309" s="116"/>
      <c r="CFC309" s="116"/>
      <c r="CFD309" s="116"/>
      <c r="CFE309" s="116"/>
      <c r="CFF309" s="116"/>
      <c r="CFG309" s="116"/>
      <c r="CFH309" s="116"/>
      <c r="CFI309" s="116" t="s">
        <v>74</v>
      </c>
      <c r="CFJ309" s="116"/>
      <c r="CFK309" s="116"/>
      <c r="CFL309" s="116"/>
      <c r="CFM309" s="116"/>
      <c r="CFN309" s="116"/>
      <c r="CFO309" s="116"/>
      <c r="CFP309" s="116"/>
      <c r="CFQ309" s="116" t="s">
        <v>74</v>
      </c>
      <c r="CFR309" s="116"/>
      <c r="CFS309" s="116"/>
      <c r="CFT309" s="116"/>
      <c r="CFU309" s="116"/>
      <c r="CFV309" s="116"/>
      <c r="CFW309" s="116"/>
      <c r="CFX309" s="116"/>
      <c r="CFY309" s="116" t="s">
        <v>74</v>
      </c>
      <c r="CFZ309" s="116"/>
      <c r="CGA309" s="116"/>
      <c r="CGB309" s="116"/>
      <c r="CGC309" s="116"/>
      <c r="CGD309" s="116"/>
      <c r="CGE309" s="116"/>
      <c r="CGF309" s="116"/>
      <c r="CGG309" s="116" t="s">
        <v>74</v>
      </c>
      <c r="CGH309" s="116"/>
      <c r="CGI309" s="116"/>
      <c r="CGJ309" s="116"/>
      <c r="CGK309" s="116"/>
      <c r="CGL309" s="116"/>
      <c r="CGM309" s="116"/>
      <c r="CGN309" s="116"/>
      <c r="CGO309" s="116" t="s">
        <v>74</v>
      </c>
      <c r="CGP309" s="116"/>
      <c r="CGQ309" s="116"/>
      <c r="CGR309" s="116"/>
      <c r="CGS309" s="116"/>
      <c r="CGT309" s="116"/>
      <c r="CGU309" s="116"/>
      <c r="CGV309" s="116"/>
      <c r="CGW309" s="116" t="s">
        <v>74</v>
      </c>
      <c r="CGX309" s="116"/>
      <c r="CGY309" s="116"/>
      <c r="CGZ309" s="116"/>
      <c r="CHA309" s="116"/>
      <c r="CHB309" s="116"/>
      <c r="CHC309" s="116"/>
      <c r="CHD309" s="116"/>
      <c r="CHE309" s="116" t="s">
        <v>74</v>
      </c>
      <c r="CHF309" s="116"/>
      <c r="CHG309" s="116"/>
      <c r="CHH309" s="116"/>
      <c r="CHI309" s="116"/>
      <c r="CHJ309" s="116"/>
      <c r="CHK309" s="116"/>
      <c r="CHL309" s="116"/>
      <c r="CHM309" s="116" t="s">
        <v>74</v>
      </c>
      <c r="CHN309" s="116"/>
      <c r="CHO309" s="116"/>
      <c r="CHP309" s="116"/>
      <c r="CHQ309" s="116"/>
      <c r="CHR309" s="116"/>
      <c r="CHS309" s="116"/>
      <c r="CHT309" s="116"/>
      <c r="CHU309" s="116" t="s">
        <v>74</v>
      </c>
      <c r="CHV309" s="116"/>
      <c r="CHW309" s="116"/>
      <c r="CHX309" s="116"/>
      <c r="CHY309" s="116"/>
      <c r="CHZ309" s="116"/>
      <c r="CIA309" s="116"/>
      <c r="CIB309" s="116"/>
      <c r="CIC309" s="116" t="s">
        <v>74</v>
      </c>
      <c r="CID309" s="116"/>
      <c r="CIE309" s="116"/>
      <c r="CIF309" s="116"/>
      <c r="CIG309" s="116"/>
      <c r="CIH309" s="116"/>
      <c r="CII309" s="116"/>
      <c r="CIJ309" s="116"/>
      <c r="CIK309" s="116" t="s">
        <v>74</v>
      </c>
      <c r="CIL309" s="116"/>
      <c r="CIM309" s="116"/>
      <c r="CIN309" s="116"/>
      <c r="CIO309" s="116"/>
      <c r="CIP309" s="116"/>
      <c r="CIQ309" s="116"/>
      <c r="CIR309" s="116"/>
      <c r="CIS309" s="116" t="s">
        <v>74</v>
      </c>
      <c r="CIT309" s="116"/>
      <c r="CIU309" s="116"/>
      <c r="CIV309" s="116"/>
      <c r="CIW309" s="116"/>
      <c r="CIX309" s="116"/>
      <c r="CIY309" s="116"/>
      <c r="CIZ309" s="116"/>
      <c r="CJA309" s="116" t="s">
        <v>74</v>
      </c>
      <c r="CJB309" s="116"/>
      <c r="CJC309" s="116"/>
      <c r="CJD309" s="116"/>
      <c r="CJE309" s="116"/>
      <c r="CJF309" s="116"/>
      <c r="CJG309" s="116"/>
      <c r="CJH309" s="116"/>
      <c r="CJI309" s="116" t="s">
        <v>74</v>
      </c>
      <c r="CJJ309" s="116"/>
      <c r="CJK309" s="116"/>
      <c r="CJL309" s="116"/>
      <c r="CJM309" s="116"/>
      <c r="CJN309" s="116"/>
      <c r="CJO309" s="116"/>
      <c r="CJP309" s="116"/>
      <c r="CJQ309" s="116" t="s">
        <v>74</v>
      </c>
      <c r="CJR309" s="116"/>
      <c r="CJS309" s="116"/>
      <c r="CJT309" s="116"/>
      <c r="CJU309" s="116"/>
      <c r="CJV309" s="116"/>
      <c r="CJW309" s="116"/>
      <c r="CJX309" s="116"/>
      <c r="CJY309" s="116" t="s">
        <v>74</v>
      </c>
      <c r="CJZ309" s="116"/>
      <c r="CKA309" s="116"/>
      <c r="CKB309" s="116"/>
      <c r="CKC309" s="116"/>
      <c r="CKD309" s="116"/>
      <c r="CKE309" s="116"/>
      <c r="CKF309" s="116"/>
      <c r="CKG309" s="116" t="s">
        <v>74</v>
      </c>
      <c r="CKH309" s="116"/>
      <c r="CKI309" s="116"/>
      <c r="CKJ309" s="116"/>
      <c r="CKK309" s="116"/>
      <c r="CKL309" s="116"/>
      <c r="CKM309" s="116"/>
      <c r="CKN309" s="116"/>
      <c r="CKO309" s="116" t="s">
        <v>74</v>
      </c>
      <c r="CKP309" s="116"/>
      <c r="CKQ309" s="116"/>
      <c r="CKR309" s="116"/>
      <c r="CKS309" s="116"/>
      <c r="CKT309" s="116"/>
      <c r="CKU309" s="116"/>
      <c r="CKV309" s="116"/>
      <c r="CKW309" s="116" t="s">
        <v>74</v>
      </c>
      <c r="CKX309" s="116"/>
      <c r="CKY309" s="116"/>
      <c r="CKZ309" s="116"/>
      <c r="CLA309" s="116"/>
      <c r="CLB309" s="116"/>
      <c r="CLC309" s="116"/>
      <c r="CLD309" s="116"/>
      <c r="CLE309" s="116" t="s">
        <v>74</v>
      </c>
      <c r="CLF309" s="116"/>
      <c r="CLG309" s="116"/>
      <c r="CLH309" s="116"/>
      <c r="CLI309" s="116"/>
      <c r="CLJ309" s="116"/>
      <c r="CLK309" s="116"/>
      <c r="CLL309" s="116"/>
      <c r="CLM309" s="116" t="s">
        <v>74</v>
      </c>
      <c r="CLN309" s="116"/>
      <c r="CLO309" s="116"/>
      <c r="CLP309" s="116"/>
      <c r="CLQ309" s="116"/>
      <c r="CLR309" s="116"/>
      <c r="CLS309" s="116"/>
      <c r="CLT309" s="116"/>
      <c r="CLU309" s="116" t="s">
        <v>74</v>
      </c>
      <c r="CLV309" s="116"/>
      <c r="CLW309" s="116"/>
      <c r="CLX309" s="116"/>
      <c r="CLY309" s="116"/>
      <c r="CLZ309" s="116"/>
      <c r="CMA309" s="116"/>
      <c r="CMB309" s="116"/>
      <c r="CMC309" s="116" t="s">
        <v>74</v>
      </c>
      <c r="CMD309" s="116"/>
      <c r="CME309" s="116"/>
      <c r="CMF309" s="116"/>
      <c r="CMG309" s="116"/>
      <c r="CMH309" s="116"/>
      <c r="CMI309" s="116"/>
      <c r="CMJ309" s="116"/>
      <c r="CMK309" s="116" t="s">
        <v>74</v>
      </c>
      <c r="CML309" s="116"/>
      <c r="CMM309" s="116"/>
      <c r="CMN309" s="116"/>
      <c r="CMO309" s="116"/>
      <c r="CMP309" s="116"/>
      <c r="CMQ309" s="116"/>
      <c r="CMR309" s="116"/>
      <c r="CMS309" s="116" t="s">
        <v>74</v>
      </c>
      <c r="CMT309" s="116"/>
      <c r="CMU309" s="116"/>
      <c r="CMV309" s="116"/>
      <c r="CMW309" s="116"/>
      <c r="CMX309" s="116"/>
      <c r="CMY309" s="116"/>
      <c r="CMZ309" s="116"/>
      <c r="CNA309" s="116" t="s">
        <v>74</v>
      </c>
      <c r="CNB309" s="116"/>
      <c r="CNC309" s="116"/>
      <c r="CND309" s="116"/>
      <c r="CNE309" s="116"/>
      <c r="CNF309" s="116"/>
      <c r="CNG309" s="116"/>
      <c r="CNH309" s="116"/>
      <c r="CNI309" s="116" t="s">
        <v>74</v>
      </c>
      <c r="CNJ309" s="116"/>
      <c r="CNK309" s="116"/>
      <c r="CNL309" s="116"/>
      <c r="CNM309" s="116"/>
      <c r="CNN309" s="116"/>
      <c r="CNO309" s="116"/>
      <c r="CNP309" s="116"/>
      <c r="CNQ309" s="116" t="s">
        <v>74</v>
      </c>
      <c r="CNR309" s="116"/>
      <c r="CNS309" s="116"/>
      <c r="CNT309" s="116"/>
      <c r="CNU309" s="116"/>
      <c r="CNV309" s="116"/>
      <c r="CNW309" s="116"/>
      <c r="CNX309" s="116"/>
      <c r="CNY309" s="116" t="s">
        <v>74</v>
      </c>
      <c r="CNZ309" s="116"/>
      <c r="COA309" s="116"/>
      <c r="COB309" s="116"/>
      <c r="COC309" s="116"/>
      <c r="COD309" s="116"/>
      <c r="COE309" s="116"/>
      <c r="COF309" s="116"/>
      <c r="COG309" s="116" t="s">
        <v>74</v>
      </c>
      <c r="COH309" s="116"/>
      <c r="COI309" s="116"/>
      <c r="COJ309" s="116"/>
      <c r="COK309" s="116"/>
      <c r="COL309" s="116"/>
      <c r="COM309" s="116"/>
      <c r="CON309" s="116"/>
      <c r="COO309" s="116" t="s">
        <v>74</v>
      </c>
      <c r="COP309" s="116"/>
      <c r="COQ309" s="116"/>
      <c r="COR309" s="116"/>
      <c r="COS309" s="116"/>
      <c r="COT309" s="116"/>
      <c r="COU309" s="116"/>
      <c r="COV309" s="116"/>
      <c r="COW309" s="116" t="s">
        <v>74</v>
      </c>
      <c r="COX309" s="116"/>
      <c r="COY309" s="116"/>
      <c r="COZ309" s="116"/>
      <c r="CPA309" s="116"/>
      <c r="CPB309" s="116"/>
      <c r="CPC309" s="116"/>
      <c r="CPD309" s="116"/>
      <c r="CPE309" s="116" t="s">
        <v>74</v>
      </c>
      <c r="CPF309" s="116"/>
      <c r="CPG309" s="116"/>
      <c r="CPH309" s="116"/>
      <c r="CPI309" s="116"/>
      <c r="CPJ309" s="116"/>
      <c r="CPK309" s="116"/>
      <c r="CPL309" s="116"/>
      <c r="CPM309" s="116" t="s">
        <v>74</v>
      </c>
      <c r="CPN309" s="116"/>
      <c r="CPO309" s="116"/>
      <c r="CPP309" s="116"/>
      <c r="CPQ309" s="116"/>
      <c r="CPR309" s="116"/>
      <c r="CPS309" s="116"/>
      <c r="CPT309" s="116"/>
      <c r="CPU309" s="116" t="s">
        <v>74</v>
      </c>
      <c r="CPV309" s="116"/>
      <c r="CPW309" s="116"/>
      <c r="CPX309" s="116"/>
      <c r="CPY309" s="116"/>
      <c r="CPZ309" s="116"/>
      <c r="CQA309" s="116"/>
      <c r="CQB309" s="116"/>
      <c r="CQC309" s="116" t="s">
        <v>74</v>
      </c>
      <c r="CQD309" s="116"/>
      <c r="CQE309" s="116"/>
      <c r="CQF309" s="116"/>
      <c r="CQG309" s="116"/>
      <c r="CQH309" s="116"/>
      <c r="CQI309" s="116"/>
      <c r="CQJ309" s="116"/>
      <c r="CQK309" s="116" t="s">
        <v>74</v>
      </c>
      <c r="CQL309" s="116"/>
      <c r="CQM309" s="116"/>
      <c r="CQN309" s="116"/>
      <c r="CQO309" s="116"/>
      <c r="CQP309" s="116"/>
      <c r="CQQ309" s="116"/>
      <c r="CQR309" s="116"/>
      <c r="CQS309" s="116" t="s">
        <v>74</v>
      </c>
      <c r="CQT309" s="116"/>
      <c r="CQU309" s="116"/>
      <c r="CQV309" s="116"/>
      <c r="CQW309" s="116"/>
      <c r="CQX309" s="116"/>
      <c r="CQY309" s="116"/>
      <c r="CQZ309" s="116"/>
      <c r="CRA309" s="116" t="s">
        <v>74</v>
      </c>
      <c r="CRB309" s="116"/>
      <c r="CRC309" s="116"/>
      <c r="CRD309" s="116"/>
      <c r="CRE309" s="116"/>
      <c r="CRF309" s="116"/>
      <c r="CRG309" s="116"/>
      <c r="CRH309" s="116"/>
      <c r="CRI309" s="116" t="s">
        <v>74</v>
      </c>
      <c r="CRJ309" s="116"/>
      <c r="CRK309" s="116"/>
      <c r="CRL309" s="116"/>
      <c r="CRM309" s="116"/>
      <c r="CRN309" s="116"/>
      <c r="CRO309" s="116"/>
      <c r="CRP309" s="116"/>
      <c r="CRQ309" s="116" t="s">
        <v>74</v>
      </c>
      <c r="CRR309" s="116"/>
      <c r="CRS309" s="116"/>
      <c r="CRT309" s="116"/>
      <c r="CRU309" s="116"/>
      <c r="CRV309" s="116"/>
      <c r="CRW309" s="116"/>
      <c r="CRX309" s="116"/>
      <c r="CRY309" s="116" t="s">
        <v>74</v>
      </c>
      <c r="CRZ309" s="116"/>
      <c r="CSA309" s="116"/>
      <c r="CSB309" s="116"/>
      <c r="CSC309" s="116"/>
      <c r="CSD309" s="116"/>
      <c r="CSE309" s="116"/>
      <c r="CSF309" s="116"/>
      <c r="CSG309" s="116" t="s">
        <v>74</v>
      </c>
      <c r="CSH309" s="116"/>
      <c r="CSI309" s="116"/>
      <c r="CSJ309" s="116"/>
      <c r="CSK309" s="116"/>
      <c r="CSL309" s="116"/>
      <c r="CSM309" s="116"/>
      <c r="CSN309" s="116"/>
      <c r="CSO309" s="116" t="s">
        <v>74</v>
      </c>
      <c r="CSP309" s="116"/>
      <c r="CSQ309" s="116"/>
      <c r="CSR309" s="116"/>
      <c r="CSS309" s="116"/>
      <c r="CST309" s="116"/>
      <c r="CSU309" s="116"/>
      <c r="CSV309" s="116"/>
      <c r="CSW309" s="116" t="s">
        <v>74</v>
      </c>
      <c r="CSX309" s="116"/>
      <c r="CSY309" s="116"/>
      <c r="CSZ309" s="116"/>
      <c r="CTA309" s="116"/>
      <c r="CTB309" s="116"/>
      <c r="CTC309" s="116"/>
      <c r="CTD309" s="116"/>
      <c r="CTE309" s="116" t="s">
        <v>74</v>
      </c>
      <c r="CTF309" s="116"/>
      <c r="CTG309" s="116"/>
      <c r="CTH309" s="116"/>
      <c r="CTI309" s="116"/>
      <c r="CTJ309" s="116"/>
      <c r="CTK309" s="116"/>
      <c r="CTL309" s="116"/>
      <c r="CTM309" s="116" t="s">
        <v>74</v>
      </c>
      <c r="CTN309" s="116"/>
      <c r="CTO309" s="116"/>
      <c r="CTP309" s="116"/>
      <c r="CTQ309" s="116"/>
      <c r="CTR309" s="116"/>
      <c r="CTS309" s="116"/>
      <c r="CTT309" s="116"/>
      <c r="CTU309" s="116" t="s">
        <v>74</v>
      </c>
      <c r="CTV309" s="116"/>
      <c r="CTW309" s="116"/>
      <c r="CTX309" s="116"/>
      <c r="CTY309" s="116"/>
      <c r="CTZ309" s="116"/>
      <c r="CUA309" s="116"/>
      <c r="CUB309" s="116"/>
      <c r="CUC309" s="116" t="s">
        <v>74</v>
      </c>
      <c r="CUD309" s="116"/>
      <c r="CUE309" s="116"/>
      <c r="CUF309" s="116"/>
      <c r="CUG309" s="116"/>
      <c r="CUH309" s="116"/>
      <c r="CUI309" s="116"/>
      <c r="CUJ309" s="116"/>
      <c r="CUK309" s="116" t="s">
        <v>74</v>
      </c>
      <c r="CUL309" s="116"/>
      <c r="CUM309" s="116"/>
      <c r="CUN309" s="116"/>
      <c r="CUO309" s="116"/>
      <c r="CUP309" s="116"/>
      <c r="CUQ309" s="116"/>
      <c r="CUR309" s="116"/>
      <c r="CUS309" s="116" t="s">
        <v>74</v>
      </c>
      <c r="CUT309" s="116"/>
      <c r="CUU309" s="116"/>
      <c r="CUV309" s="116"/>
      <c r="CUW309" s="116"/>
      <c r="CUX309" s="116"/>
      <c r="CUY309" s="116"/>
      <c r="CUZ309" s="116"/>
      <c r="CVA309" s="116" t="s">
        <v>74</v>
      </c>
      <c r="CVB309" s="116"/>
      <c r="CVC309" s="116"/>
      <c r="CVD309" s="116"/>
      <c r="CVE309" s="116"/>
      <c r="CVF309" s="116"/>
      <c r="CVG309" s="116"/>
      <c r="CVH309" s="116"/>
      <c r="CVI309" s="116" t="s">
        <v>74</v>
      </c>
      <c r="CVJ309" s="116"/>
      <c r="CVK309" s="116"/>
      <c r="CVL309" s="116"/>
      <c r="CVM309" s="116"/>
      <c r="CVN309" s="116"/>
      <c r="CVO309" s="116"/>
      <c r="CVP309" s="116"/>
      <c r="CVQ309" s="116" t="s">
        <v>74</v>
      </c>
      <c r="CVR309" s="116"/>
      <c r="CVS309" s="116"/>
      <c r="CVT309" s="116"/>
      <c r="CVU309" s="116"/>
      <c r="CVV309" s="116"/>
      <c r="CVW309" s="116"/>
      <c r="CVX309" s="116"/>
      <c r="CVY309" s="116" t="s">
        <v>74</v>
      </c>
      <c r="CVZ309" s="116"/>
      <c r="CWA309" s="116"/>
      <c r="CWB309" s="116"/>
      <c r="CWC309" s="116"/>
      <c r="CWD309" s="116"/>
      <c r="CWE309" s="116"/>
      <c r="CWF309" s="116"/>
      <c r="CWG309" s="116" t="s">
        <v>74</v>
      </c>
      <c r="CWH309" s="116"/>
      <c r="CWI309" s="116"/>
      <c r="CWJ309" s="116"/>
      <c r="CWK309" s="116"/>
      <c r="CWL309" s="116"/>
      <c r="CWM309" s="116"/>
      <c r="CWN309" s="116"/>
      <c r="CWO309" s="116" t="s">
        <v>74</v>
      </c>
      <c r="CWP309" s="116"/>
      <c r="CWQ309" s="116"/>
      <c r="CWR309" s="116"/>
      <c r="CWS309" s="116"/>
      <c r="CWT309" s="116"/>
      <c r="CWU309" s="116"/>
      <c r="CWV309" s="116"/>
      <c r="CWW309" s="116" t="s">
        <v>74</v>
      </c>
      <c r="CWX309" s="116"/>
      <c r="CWY309" s="116"/>
      <c r="CWZ309" s="116"/>
      <c r="CXA309" s="116"/>
      <c r="CXB309" s="116"/>
      <c r="CXC309" s="116"/>
      <c r="CXD309" s="116"/>
      <c r="CXE309" s="116" t="s">
        <v>74</v>
      </c>
      <c r="CXF309" s="116"/>
      <c r="CXG309" s="116"/>
      <c r="CXH309" s="116"/>
      <c r="CXI309" s="116"/>
      <c r="CXJ309" s="116"/>
      <c r="CXK309" s="116"/>
      <c r="CXL309" s="116"/>
      <c r="CXM309" s="116" t="s">
        <v>74</v>
      </c>
      <c r="CXN309" s="116"/>
      <c r="CXO309" s="116"/>
      <c r="CXP309" s="116"/>
      <c r="CXQ309" s="116"/>
      <c r="CXR309" s="116"/>
      <c r="CXS309" s="116"/>
      <c r="CXT309" s="116"/>
      <c r="CXU309" s="116" t="s">
        <v>74</v>
      </c>
      <c r="CXV309" s="116"/>
      <c r="CXW309" s="116"/>
      <c r="CXX309" s="116"/>
      <c r="CXY309" s="116"/>
      <c r="CXZ309" s="116"/>
      <c r="CYA309" s="116"/>
      <c r="CYB309" s="116"/>
      <c r="CYC309" s="116" t="s">
        <v>74</v>
      </c>
      <c r="CYD309" s="116"/>
      <c r="CYE309" s="116"/>
      <c r="CYF309" s="116"/>
      <c r="CYG309" s="116"/>
      <c r="CYH309" s="116"/>
      <c r="CYI309" s="116"/>
      <c r="CYJ309" s="116"/>
      <c r="CYK309" s="116" t="s">
        <v>74</v>
      </c>
      <c r="CYL309" s="116"/>
      <c r="CYM309" s="116"/>
      <c r="CYN309" s="116"/>
      <c r="CYO309" s="116"/>
      <c r="CYP309" s="116"/>
      <c r="CYQ309" s="116"/>
      <c r="CYR309" s="116"/>
      <c r="CYS309" s="116" t="s">
        <v>74</v>
      </c>
      <c r="CYT309" s="116"/>
      <c r="CYU309" s="116"/>
      <c r="CYV309" s="116"/>
      <c r="CYW309" s="116"/>
      <c r="CYX309" s="116"/>
      <c r="CYY309" s="116"/>
      <c r="CYZ309" s="116"/>
      <c r="CZA309" s="116" t="s">
        <v>74</v>
      </c>
      <c r="CZB309" s="116"/>
      <c r="CZC309" s="116"/>
      <c r="CZD309" s="116"/>
      <c r="CZE309" s="116"/>
      <c r="CZF309" s="116"/>
      <c r="CZG309" s="116"/>
      <c r="CZH309" s="116"/>
      <c r="CZI309" s="116" t="s">
        <v>74</v>
      </c>
      <c r="CZJ309" s="116"/>
      <c r="CZK309" s="116"/>
      <c r="CZL309" s="116"/>
      <c r="CZM309" s="116"/>
      <c r="CZN309" s="116"/>
      <c r="CZO309" s="116"/>
      <c r="CZP309" s="116"/>
      <c r="CZQ309" s="116" t="s">
        <v>74</v>
      </c>
      <c r="CZR309" s="116"/>
      <c r="CZS309" s="116"/>
      <c r="CZT309" s="116"/>
      <c r="CZU309" s="116"/>
      <c r="CZV309" s="116"/>
      <c r="CZW309" s="116"/>
      <c r="CZX309" s="116"/>
      <c r="CZY309" s="116" t="s">
        <v>74</v>
      </c>
      <c r="CZZ309" s="116"/>
      <c r="DAA309" s="116"/>
      <c r="DAB309" s="116"/>
      <c r="DAC309" s="116"/>
      <c r="DAD309" s="116"/>
      <c r="DAE309" s="116"/>
      <c r="DAF309" s="116"/>
      <c r="DAG309" s="116" t="s">
        <v>74</v>
      </c>
      <c r="DAH309" s="116"/>
      <c r="DAI309" s="116"/>
      <c r="DAJ309" s="116"/>
      <c r="DAK309" s="116"/>
      <c r="DAL309" s="116"/>
      <c r="DAM309" s="116"/>
      <c r="DAN309" s="116"/>
      <c r="DAO309" s="116" t="s">
        <v>74</v>
      </c>
      <c r="DAP309" s="116"/>
      <c r="DAQ309" s="116"/>
      <c r="DAR309" s="116"/>
      <c r="DAS309" s="116"/>
      <c r="DAT309" s="116"/>
      <c r="DAU309" s="116"/>
      <c r="DAV309" s="116"/>
      <c r="DAW309" s="116" t="s">
        <v>74</v>
      </c>
      <c r="DAX309" s="116"/>
      <c r="DAY309" s="116"/>
      <c r="DAZ309" s="116"/>
      <c r="DBA309" s="116"/>
      <c r="DBB309" s="116"/>
      <c r="DBC309" s="116"/>
      <c r="DBD309" s="116"/>
      <c r="DBE309" s="116" t="s">
        <v>74</v>
      </c>
      <c r="DBF309" s="116"/>
      <c r="DBG309" s="116"/>
      <c r="DBH309" s="116"/>
      <c r="DBI309" s="116"/>
      <c r="DBJ309" s="116"/>
      <c r="DBK309" s="116"/>
      <c r="DBL309" s="116"/>
      <c r="DBM309" s="116" t="s">
        <v>74</v>
      </c>
      <c r="DBN309" s="116"/>
      <c r="DBO309" s="116"/>
      <c r="DBP309" s="116"/>
      <c r="DBQ309" s="116"/>
      <c r="DBR309" s="116"/>
      <c r="DBS309" s="116"/>
      <c r="DBT309" s="116"/>
      <c r="DBU309" s="116" t="s">
        <v>74</v>
      </c>
      <c r="DBV309" s="116"/>
      <c r="DBW309" s="116"/>
      <c r="DBX309" s="116"/>
      <c r="DBY309" s="116"/>
      <c r="DBZ309" s="116"/>
      <c r="DCA309" s="116"/>
      <c r="DCB309" s="116"/>
      <c r="DCC309" s="116" t="s">
        <v>74</v>
      </c>
      <c r="DCD309" s="116"/>
      <c r="DCE309" s="116"/>
      <c r="DCF309" s="116"/>
      <c r="DCG309" s="116"/>
      <c r="DCH309" s="116"/>
      <c r="DCI309" s="116"/>
      <c r="DCJ309" s="116"/>
      <c r="DCK309" s="116" t="s">
        <v>74</v>
      </c>
      <c r="DCL309" s="116"/>
      <c r="DCM309" s="116"/>
      <c r="DCN309" s="116"/>
      <c r="DCO309" s="116"/>
      <c r="DCP309" s="116"/>
      <c r="DCQ309" s="116"/>
      <c r="DCR309" s="116"/>
      <c r="DCS309" s="116" t="s">
        <v>74</v>
      </c>
      <c r="DCT309" s="116"/>
      <c r="DCU309" s="116"/>
      <c r="DCV309" s="116"/>
      <c r="DCW309" s="116"/>
      <c r="DCX309" s="116"/>
      <c r="DCY309" s="116"/>
      <c r="DCZ309" s="116"/>
      <c r="DDA309" s="116" t="s">
        <v>74</v>
      </c>
      <c r="DDB309" s="116"/>
      <c r="DDC309" s="116"/>
      <c r="DDD309" s="116"/>
      <c r="DDE309" s="116"/>
      <c r="DDF309" s="116"/>
      <c r="DDG309" s="116"/>
      <c r="DDH309" s="116"/>
      <c r="DDI309" s="116" t="s">
        <v>74</v>
      </c>
      <c r="DDJ309" s="116"/>
      <c r="DDK309" s="116"/>
      <c r="DDL309" s="116"/>
      <c r="DDM309" s="116"/>
      <c r="DDN309" s="116"/>
      <c r="DDO309" s="116"/>
      <c r="DDP309" s="116"/>
      <c r="DDQ309" s="116" t="s">
        <v>74</v>
      </c>
      <c r="DDR309" s="116"/>
      <c r="DDS309" s="116"/>
      <c r="DDT309" s="116"/>
      <c r="DDU309" s="116"/>
      <c r="DDV309" s="116"/>
      <c r="DDW309" s="116"/>
      <c r="DDX309" s="116"/>
      <c r="DDY309" s="116" t="s">
        <v>74</v>
      </c>
      <c r="DDZ309" s="116"/>
      <c r="DEA309" s="116"/>
      <c r="DEB309" s="116"/>
      <c r="DEC309" s="116"/>
      <c r="DED309" s="116"/>
      <c r="DEE309" s="116"/>
      <c r="DEF309" s="116"/>
      <c r="DEG309" s="116" t="s">
        <v>74</v>
      </c>
      <c r="DEH309" s="116"/>
      <c r="DEI309" s="116"/>
      <c r="DEJ309" s="116"/>
      <c r="DEK309" s="116"/>
      <c r="DEL309" s="116"/>
      <c r="DEM309" s="116"/>
      <c r="DEN309" s="116"/>
      <c r="DEO309" s="116" t="s">
        <v>74</v>
      </c>
      <c r="DEP309" s="116"/>
      <c r="DEQ309" s="116"/>
      <c r="DER309" s="116"/>
      <c r="DES309" s="116"/>
      <c r="DET309" s="116"/>
      <c r="DEU309" s="116"/>
      <c r="DEV309" s="116"/>
      <c r="DEW309" s="116" t="s">
        <v>74</v>
      </c>
      <c r="DEX309" s="116"/>
      <c r="DEY309" s="116"/>
      <c r="DEZ309" s="116"/>
      <c r="DFA309" s="116"/>
      <c r="DFB309" s="116"/>
      <c r="DFC309" s="116"/>
      <c r="DFD309" s="116"/>
      <c r="DFE309" s="116" t="s">
        <v>74</v>
      </c>
      <c r="DFF309" s="116"/>
      <c r="DFG309" s="116"/>
      <c r="DFH309" s="116"/>
      <c r="DFI309" s="116"/>
      <c r="DFJ309" s="116"/>
      <c r="DFK309" s="116"/>
      <c r="DFL309" s="116"/>
      <c r="DFM309" s="116" t="s">
        <v>74</v>
      </c>
      <c r="DFN309" s="116"/>
      <c r="DFO309" s="116"/>
      <c r="DFP309" s="116"/>
      <c r="DFQ309" s="116"/>
      <c r="DFR309" s="116"/>
      <c r="DFS309" s="116"/>
      <c r="DFT309" s="116"/>
      <c r="DFU309" s="116" t="s">
        <v>74</v>
      </c>
      <c r="DFV309" s="116"/>
      <c r="DFW309" s="116"/>
      <c r="DFX309" s="116"/>
      <c r="DFY309" s="116"/>
      <c r="DFZ309" s="116"/>
      <c r="DGA309" s="116"/>
      <c r="DGB309" s="116"/>
      <c r="DGC309" s="116" t="s">
        <v>74</v>
      </c>
      <c r="DGD309" s="116"/>
      <c r="DGE309" s="116"/>
      <c r="DGF309" s="116"/>
      <c r="DGG309" s="116"/>
      <c r="DGH309" s="116"/>
      <c r="DGI309" s="116"/>
      <c r="DGJ309" s="116"/>
      <c r="DGK309" s="116" t="s">
        <v>74</v>
      </c>
      <c r="DGL309" s="116"/>
      <c r="DGM309" s="116"/>
      <c r="DGN309" s="116"/>
      <c r="DGO309" s="116"/>
      <c r="DGP309" s="116"/>
      <c r="DGQ309" s="116"/>
      <c r="DGR309" s="116"/>
      <c r="DGS309" s="116" t="s">
        <v>74</v>
      </c>
      <c r="DGT309" s="116"/>
      <c r="DGU309" s="116"/>
      <c r="DGV309" s="116"/>
      <c r="DGW309" s="116"/>
      <c r="DGX309" s="116"/>
      <c r="DGY309" s="116"/>
      <c r="DGZ309" s="116"/>
      <c r="DHA309" s="116" t="s">
        <v>74</v>
      </c>
      <c r="DHB309" s="116"/>
      <c r="DHC309" s="116"/>
      <c r="DHD309" s="116"/>
      <c r="DHE309" s="116"/>
      <c r="DHF309" s="116"/>
      <c r="DHG309" s="116"/>
      <c r="DHH309" s="116"/>
      <c r="DHI309" s="116" t="s">
        <v>74</v>
      </c>
      <c r="DHJ309" s="116"/>
      <c r="DHK309" s="116"/>
      <c r="DHL309" s="116"/>
      <c r="DHM309" s="116"/>
      <c r="DHN309" s="116"/>
      <c r="DHO309" s="116"/>
      <c r="DHP309" s="116"/>
      <c r="DHQ309" s="116" t="s">
        <v>74</v>
      </c>
      <c r="DHR309" s="116"/>
      <c r="DHS309" s="116"/>
      <c r="DHT309" s="116"/>
      <c r="DHU309" s="116"/>
      <c r="DHV309" s="116"/>
      <c r="DHW309" s="116"/>
      <c r="DHX309" s="116"/>
      <c r="DHY309" s="116" t="s">
        <v>74</v>
      </c>
      <c r="DHZ309" s="116"/>
      <c r="DIA309" s="116"/>
      <c r="DIB309" s="116"/>
      <c r="DIC309" s="116"/>
      <c r="DID309" s="116"/>
      <c r="DIE309" s="116"/>
      <c r="DIF309" s="116"/>
      <c r="DIG309" s="116" t="s">
        <v>74</v>
      </c>
      <c r="DIH309" s="116"/>
      <c r="DII309" s="116"/>
      <c r="DIJ309" s="116"/>
      <c r="DIK309" s="116"/>
      <c r="DIL309" s="116"/>
      <c r="DIM309" s="116"/>
      <c r="DIN309" s="116"/>
      <c r="DIO309" s="116" t="s">
        <v>74</v>
      </c>
      <c r="DIP309" s="116"/>
      <c r="DIQ309" s="116"/>
      <c r="DIR309" s="116"/>
      <c r="DIS309" s="116"/>
      <c r="DIT309" s="116"/>
      <c r="DIU309" s="116"/>
      <c r="DIV309" s="116"/>
      <c r="DIW309" s="116" t="s">
        <v>74</v>
      </c>
      <c r="DIX309" s="116"/>
      <c r="DIY309" s="116"/>
      <c r="DIZ309" s="116"/>
      <c r="DJA309" s="116"/>
      <c r="DJB309" s="116"/>
      <c r="DJC309" s="116"/>
      <c r="DJD309" s="116"/>
      <c r="DJE309" s="116" t="s">
        <v>74</v>
      </c>
      <c r="DJF309" s="116"/>
      <c r="DJG309" s="116"/>
      <c r="DJH309" s="116"/>
      <c r="DJI309" s="116"/>
      <c r="DJJ309" s="116"/>
      <c r="DJK309" s="116"/>
      <c r="DJL309" s="116"/>
      <c r="DJM309" s="116" t="s">
        <v>74</v>
      </c>
      <c r="DJN309" s="116"/>
      <c r="DJO309" s="116"/>
      <c r="DJP309" s="116"/>
      <c r="DJQ309" s="116"/>
      <c r="DJR309" s="116"/>
      <c r="DJS309" s="116"/>
      <c r="DJT309" s="116"/>
      <c r="DJU309" s="116" t="s">
        <v>74</v>
      </c>
      <c r="DJV309" s="116"/>
      <c r="DJW309" s="116"/>
      <c r="DJX309" s="116"/>
      <c r="DJY309" s="116"/>
      <c r="DJZ309" s="116"/>
      <c r="DKA309" s="116"/>
      <c r="DKB309" s="116"/>
      <c r="DKC309" s="116" t="s">
        <v>74</v>
      </c>
      <c r="DKD309" s="116"/>
      <c r="DKE309" s="116"/>
      <c r="DKF309" s="116"/>
      <c r="DKG309" s="116"/>
      <c r="DKH309" s="116"/>
      <c r="DKI309" s="116"/>
      <c r="DKJ309" s="116"/>
      <c r="DKK309" s="116" t="s">
        <v>74</v>
      </c>
      <c r="DKL309" s="116"/>
      <c r="DKM309" s="116"/>
      <c r="DKN309" s="116"/>
      <c r="DKO309" s="116"/>
      <c r="DKP309" s="116"/>
      <c r="DKQ309" s="116"/>
      <c r="DKR309" s="116"/>
      <c r="DKS309" s="116" t="s">
        <v>74</v>
      </c>
      <c r="DKT309" s="116"/>
      <c r="DKU309" s="116"/>
      <c r="DKV309" s="116"/>
      <c r="DKW309" s="116"/>
      <c r="DKX309" s="116"/>
      <c r="DKY309" s="116"/>
      <c r="DKZ309" s="116"/>
      <c r="DLA309" s="116" t="s">
        <v>74</v>
      </c>
      <c r="DLB309" s="116"/>
      <c r="DLC309" s="116"/>
      <c r="DLD309" s="116"/>
      <c r="DLE309" s="116"/>
      <c r="DLF309" s="116"/>
      <c r="DLG309" s="116"/>
      <c r="DLH309" s="116"/>
      <c r="DLI309" s="116" t="s">
        <v>74</v>
      </c>
      <c r="DLJ309" s="116"/>
      <c r="DLK309" s="116"/>
      <c r="DLL309" s="116"/>
      <c r="DLM309" s="116"/>
      <c r="DLN309" s="116"/>
      <c r="DLO309" s="116"/>
      <c r="DLP309" s="116"/>
      <c r="DLQ309" s="116" t="s">
        <v>74</v>
      </c>
      <c r="DLR309" s="116"/>
      <c r="DLS309" s="116"/>
      <c r="DLT309" s="116"/>
      <c r="DLU309" s="116"/>
      <c r="DLV309" s="116"/>
      <c r="DLW309" s="116"/>
      <c r="DLX309" s="116"/>
      <c r="DLY309" s="116" t="s">
        <v>74</v>
      </c>
      <c r="DLZ309" s="116"/>
      <c r="DMA309" s="116"/>
      <c r="DMB309" s="116"/>
      <c r="DMC309" s="116"/>
      <c r="DMD309" s="116"/>
      <c r="DME309" s="116"/>
      <c r="DMF309" s="116"/>
      <c r="DMG309" s="116" t="s">
        <v>74</v>
      </c>
      <c r="DMH309" s="116"/>
      <c r="DMI309" s="116"/>
      <c r="DMJ309" s="116"/>
      <c r="DMK309" s="116"/>
      <c r="DML309" s="116"/>
      <c r="DMM309" s="116"/>
      <c r="DMN309" s="116"/>
      <c r="DMO309" s="116" t="s">
        <v>74</v>
      </c>
      <c r="DMP309" s="116"/>
      <c r="DMQ309" s="116"/>
      <c r="DMR309" s="116"/>
      <c r="DMS309" s="116"/>
      <c r="DMT309" s="116"/>
      <c r="DMU309" s="116"/>
      <c r="DMV309" s="116"/>
      <c r="DMW309" s="116" t="s">
        <v>74</v>
      </c>
      <c r="DMX309" s="116"/>
      <c r="DMY309" s="116"/>
      <c r="DMZ309" s="116"/>
      <c r="DNA309" s="116"/>
      <c r="DNB309" s="116"/>
      <c r="DNC309" s="116"/>
      <c r="DND309" s="116"/>
      <c r="DNE309" s="116" t="s">
        <v>74</v>
      </c>
      <c r="DNF309" s="116"/>
      <c r="DNG309" s="116"/>
      <c r="DNH309" s="116"/>
      <c r="DNI309" s="116"/>
      <c r="DNJ309" s="116"/>
      <c r="DNK309" s="116"/>
      <c r="DNL309" s="116"/>
      <c r="DNM309" s="116" t="s">
        <v>74</v>
      </c>
      <c r="DNN309" s="116"/>
      <c r="DNO309" s="116"/>
      <c r="DNP309" s="116"/>
      <c r="DNQ309" s="116"/>
      <c r="DNR309" s="116"/>
      <c r="DNS309" s="116"/>
      <c r="DNT309" s="116"/>
      <c r="DNU309" s="116" t="s">
        <v>74</v>
      </c>
      <c r="DNV309" s="116"/>
      <c r="DNW309" s="116"/>
      <c r="DNX309" s="116"/>
      <c r="DNY309" s="116"/>
      <c r="DNZ309" s="116"/>
      <c r="DOA309" s="116"/>
      <c r="DOB309" s="116"/>
      <c r="DOC309" s="116" t="s">
        <v>74</v>
      </c>
      <c r="DOD309" s="116"/>
      <c r="DOE309" s="116"/>
      <c r="DOF309" s="116"/>
      <c r="DOG309" s="116"/>
      <c r="DOH309" s="116"/>
      <c r="DOI309" s="116"/>
      <c r="DOJ309" s="116"/>
      <c r="DOK309" s="116" t="s">
        <v>74</v>
      </c>
      <c r="DOL309" s="116"/>
      <c r="DOM309" s="116"/>
      <c r="DON309" s="116"/>
      <c r="DOO309" s="116"/>
      <c r="DOP309" s="116"/>
      <c r="DOQ309" s="116"/>
      <c r="DOR309" s="116"/>
      <c r="DOS309" s="116" t="s">
        <v>74</v>
      </c>
      <c r="DOT309" s="116"/>
      <c r="DOU309" s="116"/>
      <c r="DOV309" s="116"/>
      <c r="DOW309" s="116"/>
      <c r="DOX309" s="116"/>
      <c r="DOY309" s="116"/>
      <c r="DOZ309" s="116"/>
      <c r="DPA309" s="116" t="s">
        <v>74</v>
      </c>
      <c r="DPB309" s="116"/>
      <c r="DPC309" s="116"/>
      <c r="DPD309" s="116"/>
      <c r="DPE309" s="116"/>
      <c r="DPF309" s="116"/>
      <c r="DPG309" s="116"/>
      <c r="DPH309" s="116"/>
      <c r="DPI309" s="116" t="s">
        <v>74</v>
      </c>
      <c r="DPJ309" s="116"/>
      <c r="DPK309" s="116"/>
      <c r="DPL309" s="116"/>
      <c r="DPM309" s="116"/>
      <c r="DPN309" s="116"/>
      <c r="DPO309" s="116"/>
      <c r="DPP309" s="116"/>
      <c r="DPQ309" s="116" t="s">
        <v>74</v>
      </c>
      <c r="DPR309" s="116"/>
      <c r="DPS309" s="116"/>
      <c r="DPT309" s="116"/>
      <c r="DPU309" s="116"/>
      <c r="DPV309" s="116"/>
      <c r="DPW309" s="116"/>
      <c r="DPX309" s="116"/>
      <c r="DPY309" s="116" t="s">
        <v>74</v>
      </c>
      <c r="DPZ309" s="116"/>
      <c r="DQA309" s="116"/>
      <c r="DQB309" s="116"/>
      <c r="DQC309" s="116"/>
      <c r="DQD309" s="116"/>
      <c r="DQE309" s="116"/>
      <c r="DQF309" s="116"/>
      <c r="DQG309" s="116" t="s">
        <v>74</v>
      </c>
      <c r="DQH309" s="116"/>
      <c r="DQI309" s="116"/>
      <c r="DQJ309" s="116"/>
      <c r="DQK309" s="116"/>
      <c r="DQL309" s="116"/>
      <c r="DQM309" s="116"/>
      <c r="DQN309" s="116"/>
      <c r="DQO309" s="116" t="s">
        <v>74</v>
      </c>
      <c r="DQP309" s="116"/>
      <c r="DQQ309" s="116"/>
      <c r="DQR309" s="116"/>
      <c r="DQS309" s="116"/>
      <c r="DQT309" s="116"/>
      <c r="DQU309" s="116"/>
      <c r="DQV309" s="116"/>
      <c r="DQW309" s="116" t="s">
        <v>74</v>
      </c>
      <c r="DQX309" s="116"/>
      <c r="DQY309" s="116"/>
      <c r="DQZ309" s="116"/>
      <c r="DRA309" s="116"/>
      <c r="DRB309" s="116"/>
      <c r="DRC309" s="116"/>
      <c r="DRD309" s="116"/>
      <c r="DRE309" s="116" t="s">
        <v>74</v>
      </c>
      <c r="DRF309" s="116"/>
      <c r="DRG309" s="116"/>
      <c r="DRH309" s="116"/>
      <c r="DRI309" s="116"/>
      <c r="DRJ309" s="116"/>
      <c r="DRK309" s="116"/>
      <c r="DRL309" s="116"/>
      <c r="DRM309" s="116" t="s">
        <v>74</v>
      </c>
      <c r="DRN309" s="116"/>
      <c r="DRO309" s="116"/>
      <c r="DRP309" s="116"/>
      <c r="DRQ309" s="116"/>
      <c r="DRR309" s="116"/>
      <c r="DRS309" s="116"/>
      <c r="DRT309" s="116"/>
      <c r="DRU309" s="116" t="s">
        <v>74</v>
      </c>
      <c r="DRV309" s="116"/>
      <c r="DRW309" s="116"/>
      <c r="DRX309" s="116"/>
      <c r="DRY309" s="116"/>
      <c r="DRZ309" s="116"/>
      <c r="DSA309" s="116"/>
      <c r="DSB309" s="116"/>
      <c r="DSC309" s="116" t="s">
        <v>74</v>
      </c>
      <c r="DSD309" s="116"/>
      <c r="DSE309" s="116"/>
      <c r="DSF309" s="116"/>
      <c r="DSG309" s="116"/>
      <c r="DSH309" s="116"/>
      <c r="DSI309" s="116"/>
      <c r="DSJ309" s="116"/>
      <c r="DSK309" s="116" t="s">
        <v>74</v>
      </c>
      <c r="DSL309" s="116"/>
      <c r="DSM309" s="116"/>
      <c r="DSN309" s="116"/>
      <c r="DSO309" s="116"/>
      <c r="DSP309" s="116"/>
      <c r="DSQ309" s="116"/>
      <c r="DSR309" s="116"/>
      <c r="DSS309" s="116" t="s">
        <v>74</v>
      </c>
      <c r="DST309" s="116"/>
      <c r="DSU309" s="116"/>
      <c r="DSV309" s="116"/>
      <c r="DSW309" s="116"/>
      <c r="DSX309" s="116"/>
      <c r="DSY309" s="116"/>
      <c r="DSZ309" s="116"/>
      <c r="DTA309" s="116" t="s">
        <v>74</v>
      </c>
      <c r="DTB309" s="116"/>
      <c r="DTC309" s="116"/>
      <c r="DTD309" s="116"/>
      <c r="DTE309" s="116"/>
      <c r="DTF309" s="116"/>
      <c r="DTG309" s="116"/>
      <c r="DTH309" s="116"/>
      <c r="DTI309" s="116" t="s">
        <v>74</v>
      </c>
      <c r="DTJ309" s="116"/>
      <c r="DTK309" s="116"/>
      <c r="DTL309" s="116"/>
      <c r="DTM309" s="116"/>
      <c r="DTN309" s="116"/>
      <c r="DTO309" s="116"/>
      <c r="DTP309" s="116"/>
      <c r="DTQ309" s="116" t="s">
        <v>74</v>
      </c>
      <c r="DTR309" s="116"/>
      <c r="DTS309" s="116"/>
      <c r="DTT309" s="116"/>
      <c r="DTU309" s="116"/>
      <c r="DTV309" s="116"/>
      <c r="DTW309" s="116"/>
      <c r="DTX309" s="116"/>
      <c r="DTY309" s="116" t="s">
        <v>74</v>
      </c>
      <c r="DTZ309" s="116"/>
      <c r="DUA309" s="116"/>
      <c r="DUB309" s="116"/>
      <c r="DUC309" s="116"/>
      <c r="DUD309" s="116"/>
      <c r="DUE309" s="116"/>
      <c r="DUF309" s="116"/>
      <c r="DUG309" s="116" t="s">
        <v>74</v>
      </c>
      <c r="DUH309" s="116"/>
      <c r="DUI309" s="116"/>
      <c r="DUJ309" s="116"/>
      <c r="DUK309" s="116"/>
      <c r="DUL309" s="116"/>
      <c r="DUM309" s="116"/>
      <c r="DUN309" s="116"/>
      <c r="DUO309" s="116" t="s">
        <v>74</v>
      </c>
      <c r="DUP309" s="116"/>
      <c r="DUQ309" s="116"/>
      <c r="DUR309" s="116"/>
      <c r="DUS309" s="116"/>
      <c r="DUT309" s="116"/>
      <c r="DUU309" s="116"/>
      <c r="DUV309" s="116"/>
      <c r="DUW309" s="116" t="s">
        <v>74</v>
      </c>
      <c r="DUX309" s="116"/>
      <c r="DUY309" s="116"/>
      <c r="DUZ309" s="116"/>
      <c r="DVA309" s="116"/>
      <c r="DVB309" s="116"/>
      <c r="DVC309" s="116"/>
      <c r="DVD309" s="116"/>
      <c r="DVE309" s="116" t="s">
        <v>74</v>
      </c>
      <c r="DVF309" s="116"/>
      <c r="DVG309" s="116"/>
      <c r="DVH309" s="116"/>
      <c r="DVI309" s="116"/>
      <c r="DVJ309" s="116"/>
      <c r="DVK309" s="116"/>
      <c r="DVL309" s="116"/>
      <c r="DVM309" s="116" t="s">
        <v>74</v>
      </c>
      <c r="DVN309" s="116"/>
      <c r="DVO309" s="116"/>
      <c r="DVP309" s="116"/>
      <c r="DVQ309" s="116"/>
      <c r="DVR309" s="116"/>
      <c r="DVS309" s="116"/>
      <c r="DVT309" s="116"/>
      <c r="DVU309" s="116" t="s">
        <v>74</v>
      </c>
      <c r="DVV309" s="116"/>
      <c r="DVW309" s="116"/>
      <c r="DVX309" s="116"/>
      <c r="DVY309" s="116"/>
      <c r="DVZ309" s="116"/>
      <c r="DWA309" s="116"/>
      <c r="DWB309" s="116"/>
      <c r="DWC309" s="116" t="s">
        <v>74</v>
      </c>
      <c r="DWD309" s="116"/>
      <c r="DWE309" s="116"/>
      <c r="DWF309" s="116"/>
      <c r="DWG309" s="116"/>
      <c r="DWH309" s="116"/>
      <c r="DWI309" s="116"/>
      <c r="DWJ309" s="116"/>
      <c r="DWK309" s="116" t="s">
        <v>74</v>
      </c>
      <c r="DWL309" s="116"/>
      <c r="DWM309" s="116"/>
      <c r="DWN309" s="116"/>
      <c r="DWO309" s="116"/>
      <c r="DWP309" s="116"/>
      <c r="DWQ309" s="116"/>
      <c r="DWR309" s="116"/>
      <c r="DWS309" s="116" t="s">
        <v>74</v>
      </c>
      <c r="DWT309" s="116"/>
      <c r="DWU309" s="116"/>
      <c r="DWV309" s="116"/>
      <c r="DWW309" s="116"/>
      <c r="DWX309" s="116"/>
      <c r="DWY309" s="116"/>
      <c r="DWZ309" s="116"/>
      <c r="DXA309" s="116" t="s">
        <v>74</v>
      </c>
      <c r="DXB309" s="116"/>
      <c r="DXC309" s="116"/>
      <c r="DXD309" s="116"/>
      <c r="DXE309" s="116"/>
      <c r="DXF309" s="116"/>
      <c r="DXG309" s="116"/>
      <c r="DXH309" s="116"/>
      <c r="DXI309" s="116" t="s">
        <v>74</v>
      </c>
      <c r="DXJ309" s="116"/>
      <c r="DXK309" s="116"/>
      <c r="DXL309" s="116"/>
      <c r="DXM309" s="116"/>
      <c r="DXN309" s="116"/>
      <c r="DXO309" s="116"/>
      <c r="DXP309" s="116"/>
      <c r="DXQ309" s="116" t="s">
        <v>74</v>
      </c>
      <c r="DXR309" s="116"/>
      <c r="DXS309" s="116"/>
      <c r="DXT309" s="116"/>
      <c r="DXU309" s="116"/>
      <c r="DXV309" s="116"/>
      <c r="DXW309" s="116"/>
      <c r="DXX309" s="116"/>
      <c r="DXY309" s="116" t="s">
        <v>74</v>
      </c>
      <c r="DXZ309" s="116"/>
      <c r="DYA309" s="116"/>
      <c r="DYB309" s="116"/>
      <c r="DYC309" s="116"/>
      <c r="DYD309" s="116"/>
      <c r="DYE309" s="116"/>
      <c r="DYF309" s="116"/>
      <c r="DYG309" s="116" t="s">
        <v>74</v>
      </c>
      <c r="DYH309" s="116"/>
      <c r="DYI309" s="116"/>
      <c r="DYJ309" s="116"/>
      <c r="DYK309" s="116"/>
      <c r="DYL309" s="116"/>
      <c r="DYM309" s="116"/>
      <c r="DYN309" s="116"/>
      <c r="DYO309" s="116" t="s">
        <v>74</v>
      </c>
      <c r="DYP309" s="116"/>
      <c r="DYQ309" s="116"/>
      <c r="DYR309" s="116"/>
      <c r="DYS309" s="116"/>
      <c r="DYT309" s="116"/>
      <c r="DYU309" s="116"/>
      <c r="DYV309" s="116"/>
      <c r="DYW309" s="116" t="s">
        <v>74</v>
      </c>
      <c r="DYX309" s="116"/>
      <c r="DYY309" s="116"/>
      <c r="DYZ309" s="116"/>
      <c r="DZA309" s="116"/>
      <c r="DZB309" s="116"/>
      <c r="DZC309" s="116"/>
      <c r="DZD309" s="116"/>
      <c r="DZE309" s="116" t="s">
        <v>74</v>
      </c>
      <c r="DZF309" s="116"/>
      <c r="DZG309" s="116"/>
      <c r="DZH309" s="116"/>
      <c r="DZI309" s="116"/>
      <c r="DZJ309" s="116"/>
      <c r="DZK309" s="116"/>
      <c r="DZL309" s="116"/>
      <c r="DZM309" s="116" t="s">
        <v>74</v>
      </c>
      <c r="DZN309" s="116"/>
      <c r="DZO309" s="116"/>
      <c r="DZP309" s="116"/>
      <c r="DZQ309" s="116"/>
      <c r="DZR309" s="116"/>
      <c r="DZS309" s="116"/>
      <c r="DZT309" s="116"/>
      <c r="DZU309" s="116" t="s">
        <v>74</v>
      </c>
      <c r="DZV309" s="116"/>
      <c r="DZW309" s="116"/>
      <c r="DZX309" s="116"/>
      <c r="DZY309" s="116"/>
      <c r="DZZ309" s="116"/>
      <c r="EAA309" s="116"/>
      <c r="EAB309" s="116"/>
      <c r="EAC309" s="116" t="s">
        <v>74</v>
      </c>
      <c r="EAD309" s="116"/>
      <c r="EAE309" s="116"/>
      <c r="EAF309" s="116"/>
      <c r="EAG309" s="116"/>
      <c r="EAH309" s="116"/>
      <c r="EAI309" s="116"/>
      <c r="EAJ309" s="116"/>
      <c r="EAK309" s="116" t="s">
        <v>74</v>
      </c>
      <c r="EAL309" s="116"/>
      <c r="EAM309" s="116"/>
      <c r="EAN309" s="116"/>
      <c r="EAO309" s="116"/>
      <c r="EAP309" s="116"/>
      <c r="EAQ309" s="116"/>
      <c r="EAR309" s="116"/>
      <c r="EAS309" s="116" t="s">
        <v>74</v>
      </c>
      <c r="EAT309" s="116"/>
      <c r="EAU309" s="116"/>
      <c r="EAV309" s="116"/>
      <c r="EAW309" s="116"/>
      <c r="EAX309" s="116"/>
      <c r="EAY309" s="116"/>
      <c r="EAZ309" s="116"/>
      <c r="EBA309" s="116" t="s">
        <v>74</v>
      </c>
      <c r="EBB309" s="116"/>
      <c r="EBC309" s="116"/>
      <c r="EBD309" s="116"/>
      <c r="EBE309" s="116"/>
      <c r="EBF309" s="116"/>
      <c r="EBG309" s="116"/>
      <c r="EBH309" s="116"/>
      <c r="EBI309" s="116" t="s">
        <v>74</v>
      </c>
      <c r="EBJ309" s="116"/>
      <c r="EBK309" s="116"/>
      <c r="EBL309" s="116"/>
      <c r="EBM309" s="116"/>
      <c r="EBN309" s="116"/>
      <c r="EBO309" s="116"/>
      <c r="EBP309" s="116"/>
      <c r="EBQ309" s="116" t="s">
        <v>74</v>
      </c>
      <c r="EBR309" s="116"/>
      <c r="EBS309" s="116"/>
      <c r="EBT309" s="116"/>
      <c r="EBU309" s="116"/>
      <c r="EBV309" s="116"/>
      <c r="EBW309" s="116"/>
      <c r="EBX309" s="116"/>
      <c r="EBY309" s="116" t="s">
        <v>74</v>
      </c>
      <c r="EBZ309" s="116"/>
      <c r="ECA309" s="116"/>
      <c r="ECB309" s="116"/>
      <c r="ECC309" s="116"/>
      <c r="ECD309" s="116"/>
      <c r="ECE309" s="116"/>
      <c r="ECF309" s="116"/>
      <c r="ECG309" s="116" t="s">
        <v>74</v>
      </c>
      <c r="ECH309" s="116"/>
      <c r="ECI309" s="116"/>
      <c r="ECJ309" s="116"/>
      <c r="ECK309" s="116"/>
      <c r="ECL309" s="116"/>
      <c r="ECM309" s="116"/>
      <c r="ECN309" s="116"/>
      <c r="ECO309" s="116" t="s">
        <v>74</v>
      </c>
      <c r="ECP309" s="116"/>
      <c r="ECQ309" s="116"/>
      <c r="ECR309" s="116"/>
      <c r="ECS309" s="116"/>
      <c r="ECT309" s="116"/>
      <c r="ECU309" s="116"/>
      <c r="ECV309" s="116"/>
      <c r="ECW309" s="116" t="s">
        <v>74</v>
      </c>
      <c r="ECX309" s="116"/>
      <c r="ECY309" s="116"/>
      <c r="ECZ309" s="116"/>
      <c r="EDA309" s="116"/>
      <c r="EDB309" s="116"/>
      <c r="EDC309" s="116"/>
      <c r="EDD309" s="116"/>
      <c r="EDE309" s="116" t="s">
        <v>74</v>
      </c>
      <c r="EDF309" s="116"/>
      <c r="EDG309" s="116"/>
      <c r="EDH309" s="116"/>
      <c r="EDI309" s="116"/>
      <c r="EDJ309" s="116"/>
      <c r="EDK309" s="116"/>
      <c r="EDL309" s="116"/>
      <c r="EDM309" s="116" t="s">
        <v>74</v>
      </c>
      <c r="EDN309" s="116"/>
      <c r="EDO309" s="116"/>
      <c r="EDP309" s="116"/>
      <c r="EDQ309" s="116"/>
      <c r="EDR309" s="116"/>
      <c r="EDS309" s="116"/>
      <c r="EDT309" s="116"/>
      <c r="EDU309" s="116" t="s">
        <v>74</v>
      </c>
      <c r="EDV309" s="116"/>
      <c r="EDW309" s="116"/>
      <c r="EDX309" s="116"/>
      <c r="EDY309" s="116"/>
      <c r="EDZ309" s="116"/>
      <c r="EEA309" s="116"/>
      <c r="EEB309" s="116"/>
      <c r="EEC309" s="116" t="s">
        <v>74</v>
      </c>
      <c r="EED309" s="116"/>
      <c r="EEE309" s="116"/>
      <c r="EEF309" s="116"/>
      <c r="EEG309" s="116"/>
      <c r="EEH309" s="116"/>
      <c r="EEI309" s="116"/>
      <c r="EEJ309" s="116"/>
      <c r="EEK309" s="116" t="s">
        <v>74</v>
      </c>
      <c r="EEL309" s="116"/>
      <c r="EEM309" s="116"/>
      <c r="EEN309" s="116"/>
      <c r="EEO309" s="116"/>
      <c r="EEP309" s="116"/>
      <c r="EEQ309" s="116"/>
      <c r="EER309" s="116"/>
      <c r="EES309" s="116" t="s">
        <v>74</v>
      </c>
      <c r="EET309" s="116"/>
      <c r="EEU309" s="116"/>
      <c r="EEV309" s="116"/>
      <c r="EEW309" s="116"/>
      <c r="EEX309" s="116"/>
      <c r="EEY309" s="116"/>
      <c r="EEZ309" s="116"/>
      <c r="EFA309" s="116" t="s">
        <v>74</v>
      </c>
      <c r="EFB309" s="116"/>
      <c r="EFC309" s="116"/>
      <c r="EFD309" s="116"/>
      <c r="EFE309" s="116"/>
      <c r="EFF309" s="116"/>
      <c r="EFG309" s="116"/>
      <c r="EFH309" s="116"/>
      <c r="EFI309" s="116" t="s">
        <v>74</v>
      </c>
      <c r="EFJ309" s="116"/>
      <c r="EFK309" s="116"/>
      <c r="EFL309" s="116"/>
      <c r="EFM309" s="116"/>
      <c r="EFN309" s="116"/>
      <c r="EFO309" s="116"/>
      <c r="EFP309" s="116"/>
      <c r="EFQ309" s="116" t="s">
        <v>74</v>
      </c>
      <c r="EFR309" s="116"/>
      <c r="EFS309" s="116"/>
      <c r="EFT309" s="116"/>
      <c r="EFU309" s="116"/>
      <c r="EFV309" s="116"/>
      <c r="EFW309" s="116"/>
      <c r="EFX309" s="116"/>
      <c r="EFY309" s="116" t="s">
        <v>74</v>
      </c>
      <c r="EFZ309" s="116"/>
      <c r="EGA309" s="116"/>
      <c r="EGB309" s="116"/>
      <c r="EGC309" s="116"/>
      <c r="EGD309" s="116"/>
      <c r="EGE309" s="116"/>
      <c r="EGF309" s="116"/>
      <c r="EGG309" s="116" t="s">
        <v>74</v>
      </c>
      <c r="EGH309" s="116"/>
      <c r="EGI309" s="116"/>
      <c r="EGJ309" s="116"/>
      <c r="EGK309" s="116"/>
      <c r="EGL309" s="116"/>
      <c r="EGM309" s="116"/>
      <c r="EGN309" s="116"/>
      <c r="EGO309" s="116" t="s">
        <v>74</v>
      </c>
      <c r="EGP309" s="116"/>
      <c r="EGQ309" s="116"/>
      <c r="EGR309" s="116"/>
      <c r="EGS309" s="116"/>
      <c r="EGT309" s="116"/>
      <c r="EGU309" s="116"/>
      <c r="EGV309" s="116"/>
      <c r="EGW309" s="116" t="s">
        <v>74</v>
      </c>
      <c r="EGX309" s="116"/>
      <c r="EGY309" s="116"/>
      <c r="EGZ309" s="116"/>
      <c r="EHA309" s="116"/>
      <c r="EHB309" s="116"/>
      <c r="EHC309" s="116"/>
      <c r="EHD309" s="116"/>
      <c r="EHE309" s="116" t="s">
        <v>74</v>
      </c>
      <c r="EHF309" s="116"/>
      <c r="EHG309" s="116"/>
      <c r="EHH309" s="116"/>
      <c r="EHI309" s="116"/>
      <c r="EHJ309" s="116"/>
      <c r="EHK309" s="116"/>
      <c r="EHL309" s="116"/>
      <c r="EHM309" s="116" t="s">
        <v>74</v>
      </c>
      <c r="EHN309" s="116"/>
      <c r="EHO309" s="116"/>
      <c r="EHP309" s="116"/>
      <c r="EHQ309" s="116"/>
      <c r="EHR309" s="116"/>
      <c r="EHS309" s="116"/>
      <c r="EHT309" s="116"/>
      <c r="EHU309" s="116" t="s">
        <v>74</v>
      </c>
      <c r="EHV309" s="116"/>
      <c r="EHW309" s="116"/>
      <c r="EHX309" s="116"/>
      <c r="EHY309" s="116"/>
      <c r="EHZ309" s="116"/>
      <c r="EIA309" s="116"/>
      <c r="EIB309" s="116"/>
      <c r="EIC309" s="116" t="s">
        <v>74</v>
      </c>
      <c r="EID309" s="116"/>
      <c r="EIE309" s="116"/>
      <c r="EIF309" s="116"/>
      <c r="EIG309" s="116"/>
      <c r="EIH309" s="116"/>
      <c r="EII309" s="116"/>
      <c r="EIJ309" s="116"/>
      <c r="EIK309" s="116" t="s">
        <v>74</v>
      </c>
      <c r="EIL309" s="116"/>
      <c r="EIM309" s="116"/>
      <c r="EIN309" s="116"/>
      <c r="EIO309" s="116"/>
      <c r="EIP309" s="116"/>
      <c r="EIQ309" s="116"/>
      <c r="EIR309" s="116"/>
      <c r="EIS309" s="116" t="s">
        <v>74</v>
      </c>
      <c r="EIT309" s="116"/>
      <c r="EIU309" s="116"/>
      <c r="EIV309" s="116"/>
      <c r="EIW309" s="116"/>
      <c r="EIX309" s="116"/>
      <c r="EIY309" s="116"/>
      <c r="EIZ309" s="116"/>
      <c r="EJA309" s="116" t="s">
        <v>74</v>
      </c>
      <c r="EJB309" s="116"/>
      <c r="EJC309" s="116"/>
      <c r="EJD309" s="116"/>
      <c r="EJE309" s="116"/>
      <c r="EJF309" s="116"/>
      <c r="EJG309" s="116"/>
      <c r="EJH309" s="116"/>
      <c r="EJI309" s="116" t="s">
        <v>74</v>
      </c>
      <c r="EJJ309" s="116"/>
      <c r="EJK309" s="116"/>
      <c r="EJL309" s="116"/>
      <c r="EJM309" s="116"/>
      <c r="EJN309" s="116"/>
      <c r="EJO309" s="116"/>
      <c r="EJP309" s="116"/>
      <c r="EJQ309" s="116" t="s">
        <v>74</v>
      </c>
      <c r="EJR309" s="116"/>
      <c r="EJS309" s="116"/>
      <c r="EJT309" s="116"/>
      <c r="EJU309" s="116"/>
      <c r="EJV309" s="116"/>
      <c r="EJW309" s="116"/>
      <c r="EJX309" s="116"/>
      <c r="EJY309" s="116" t="s">
        <v>74</v>
      </c>
      <c r="EJZ309" s="116"/>
      <c r="EKA309" s="116"/>
      <c r="EKB309" s="116"/>
      <c r="EKC309" s="116"/>
      <c r="EKD309" s="116"/>
      <c r="EKE309" s="116"/>
      <c r="EKF309" s="116"/>
      <c r="EKG309" s="116" t="s">
        <v>74</v>
      </c>
      <c r="EKH309" s="116"/>
      <c r="EKI309" s="116"/>
      <c r="EKJ309" s="116"/>
      <c r="EKK309" s="116"/>
      <c r="EKL309" s="116"/>
      <c r="EKM309" s="116"/>
      <c r="EKN309" s="116"/>
      <c r="EKO309" s="116" t="s">
        <v>74</v>
      </c>
      <c r="EKP309" s="116"/>
      <c r="EKQ309" s="116"/>
      <c r="EKR309" s="116"/>
      <c r="EKS309" s="116"/>
      <c r="EKT309" s="116"/>
      <c r="EKU309" s="116"/>
      <c r="EKV309" s="116"/>
      <c r="EKW309" s="116" t="s">
        <v>74</v>
      </c>
      <c r="EKX309" s="116"/>
      <c r="EKY309" s="116"/>
      <c r="EKZ309" s="116"/>
      <c r="ELA309" s="116"/>
      <c r="ELB309" s="116"/>
      <c r="ELC309" s="116"/>
      <c r="ELD309" s="116"/>
      <c r="ELE309" s="116" t="s">
        <v>74</v>
      </c>
      <c r="ELF309" s="116"/>
      <c r="ELG309" s="116"/>
      <c r="ELH309" s="116"/>
      <c r="ELI309" s="116"/>
      <c r="ELJ309" s="116"/>
      <c r="ELK309" s="116"/>
      <c r="ELL309" s="116"/>
      <c r="ELM309" s="116" t="s">
        <v>74</v>
      </c>
      <c r="ELN309" s="116"/>
      <c r="ELO309" s="116"/>
      <c r="ELP309" s="116"/>
      <c r="ELQ309" s="116"/>
      <c r="ELR309" s="116"/>
      <c r="ELS309" s="116"/>
      <c r="ELT309" s="116"/>
      <c r="ELU309" s="116" t="s">
        <v>74</v>
      </c>
      <c r="ELV309" s="116"/>
      <c r="ELW309" s="116"/>
      <c r="ELX309" s="116"/>
      <c r="ELY309" s="116"/>
      <c r="ELZ309" s="116"/>
      <c r="EMA309" s="116"/>
      <c r="EMB309" s="116"/>
      <c r="EMC309" s="116" t="s">
        <v>74</v>
      </c>
      <c r="EMD309" s="116"/>
      <c r="EME309" s="116"/>
      <c r="EMF309" s="116"/>
      <c r="EMG309" s="116"/>
      <c r="EMH309" s="116"/>
      <c r="EMI309" s="116"/>
      <c r="EMJ309" s="116"/>
      <c r="EMK309" s="116" t="s">
        <v>74</v>
      </c>
      <c r="EML309" s="116"/>
      <c r="EMM309" s="116"/>
      <c r="EMN309" s="116"/>
      <c r="EMO309" s="116"/>
      <c r="EMP309" s="116"/>
      <c r="EMQ309" s="116"/>
      <c r="EMR309" s="116"/>
      <c r="EMS309" s="116" t="s">
        <v>74</v>
      </c>
      <c r="EMT309" s="116"/>
      <c r="EMU309" s="116"/>
      <c r="EMV309" s="116"/>
      <c r="EMW309" s="116"/>
      <c r="EMX309" s="116"/>
      <c r="EMY309" s="116"/>
      <c r="EMZ309" s="116"/>
      <c r="ENA309" s="116" t="s">
        <v>74</v>
      </c>
      <c r="ENB309" s="116"/>
      <c r="ENC309" s="116"/>
      <c r="END309" s="116"/>
      <c r="ENE309" s="116"/>
      <c r="ENF309" s="116"/>
      <c r="ENG309" s="116"/>
      <c r="ENH309" s="116"/>
      <c r="ENI309" s="116" t="s">
        <v>74</v>
      </c>
      <c r="ENJ309" s="116"/>
      <c r="ENK309" s="116"/>
      <c r="ENL309" s="116"/>
      <c r="ENM309" s="116"/>
      <c r="ENN309" s="116"/>
      <c r="ENO309" s="116"/>
      <c r="ENP309" s="116"/>
      <c r="ENQ309" s="116" t="s">
        <v>74</v>
      </c>
      <c r="ENR309" s="116"/>
      <c r="ENS309" s="116"/>
      <c r="ENT309" s="116"/>
      <c r="ENU309" s="116"/>
      <c r="ENV309" s="116"/>
      <c r="ENW309" s="116"/>
      <c r="ENX309" s="116"/>
      <c r="ENY309" s="116" t="s">
        <v>74</v>
      </c>
      <c r="ENZ309" s="116"/>
      <c r="EOA309" s="116"/>
      <c r="EOB309" s="116"/>
      <c r="EOC309" s="116"/>
      <c r="EOD309" s="116"/>
      <c r="EOE309" s="116"/>
      <c r="EOF309" s="116"/>
      <c r="EOG309" s="116" t="s">
        <v>74</v>
      </c>
      <c r="EOH309" s="116"/>
      <c r="EOI309" s="116"/>
      <c r="EOJ309" s="116"/>
      <c r="EOK309" s="116"/>
      <c r="EOL309" s="116"/>
      <c r="EOM309" s="116"/>
      <c r="EON309" s="116"/>
      <c r="EOO309" s="116" t="s">
        <v>74</v>
      </c>
      <c r="EOP309" s="116"/>
      <c r="EOQ309" s="116"/>
      <c r="EOR309" s="116"/>
      <c r="EOS309" s="116"/>
      <c r="EOT309" s="116"/>
      <c r="EOU309" s="116"/>
      <c r="EOV309" s="116"/>
      <c r="EOW309" s="116" t="s">
        <v>74</v>
      </c>
      <c r="EOX309" s="116"/>
      <c r="EOY309" s="116"/>
      <c r="EOZ309" s="116"/>
      <c r="EPA309" s="116"/>
      <c r="EPB309" s="116"/>
      <c r="EPC309" s="116"/>
      <c r="EPD309" s="116"/>
      <c r="EPE309" s="116" t="s">
        <v>74</v>
      </c>
      <c r="EPF309" s="116"/>
      <c r="EPG309" s="116"/>
      <c r="EPH309" s="116"/>
      <c r="EPI309" s="116"/>
      <c r="EPJ309" s="116"/>
      <c r="EPK309" s="116"/>
      <c r="EPL309" s="116"/>
      <c r="EPM309" s="116" t="s">
        <v>74</v>
      </c>
      <c r="EPN309" s="116"/>
      <c r="EPO309" s="116"/>
      <c r="EPP309" s="116"/>
      <c r="EPQ309" s="116"/>
      <c r="EPR309" s="116"/>
      <c r="EPS309" s="116"/>
      <c r="EPT309" s="116"/>
      <c r="EPU309" s="116" t="s">
        <v>74</v>
      </c>
      <c r="EPV309" s="116"/>
      <c r="EPW309" s="116"/>
      <c r="EPX309" s="116"/>
      <c r="EPY309" s="116"/>
      <c r="EPZ309" s="116"/>
      <c r="EQA309" s="116"/>
      <c r="EQB309" s="116"/>
      <c r="EQC309" s="116" t="s">
        <v>74</v>
      </c>
      <c r="EQD309" s="116"/>
      <c r="EQE309" s="116"/>
      <c r="EQF309" s="116"/>
      <c r="EQG309" s="116"/>
      <c r="EQH309" s="116"/>
      <c r="EQI309" s="116"/>
      <c r="EQJ309" s="116"/>
      <c r="EQK309" s="116" t="s">
        <v>74</v>
      </c>
      <c r="EQL309" s="116"/>
      <c r="EQM309" s="116"/>
      <c r="EQN309" s="116"/>
      <c r="EQO309" s="116"/>
      <c r="EQP309" s="116"/>
      <c r="EQQ309" s="116"/>
      <c r="EQR309" s="116"/>
      <c r="EQS309" s="116" t="s">
        <v>74</v>
      </c>
      <c r="EQT309" s="116"/>
      <c r="EQU309" s="116"/>
      <c r="EQV309" s="116"/>
      <c r="EQW309" s="116"/>
      <c r="EQX309" s="116"/>
      <c r="EQY309" s="116"/>
      <c r="EQZ309" s="116"/>
      <c r="ERA309" s="116" t="s">
        <v>74</v>
      </c>
      <c r="ERB309" s="116"/>
      <c r="ERC309" s="116"/>
      <c r="ERD309" s="116"/>
      <c r="ERE309" s="116"/>
      <c r="ERF309" s="116"/>
      <c r="ERG309" s="116"/>
      <c r="ERH309" s="116"/>
      <c r="ERI309" s="116" t="s">
        <v>74</v>
      </c>
      <c r="ERJ309" s="116"/>
      <c r="ERK309" s="116"/>
      <c r="ERL309" s="116"/>
      <c r="ERM309" s="116"/>
      <c r="ERN309" s="116"/>
      <c r="ERO309" s="116"/>
      <c r="ERP309" s="116"/>
      <c r="ERQ309" s="116" t="s">
        <v>74</v>
      </c>
      <c r="ERR309" s="116"/>
      <c r="ERS309" s="116"/>
      <c r="ERT309" s="116"/>
      <c r="ERU309" s="116"/>
      <c r="ERV309" s="116"/>
      <c r="ERW309" s="116"/>
      <c r="ERX309" s="116"/>
      <c r="ERY309" s="116" t="s">
        <v>74</v>
      </c>
      <c r="ERZ309" s="116"/>
      <c r="ESA309" s="116"/>
      <c r="ESB309" s="116"/>
      <c r="ESC309" s="116"/>
      <c r="ESD309" s="116"/>
      <c r="ESE309" s="116"/>
      <c r="ESF309" s="116"/>
      <c r="ESG309" s="116" t="s">
        <v>74</v>
      </c>
      <c r="ESH309" s="116"/>
      <c r="ESI309" s="116"/>
      <c r="ESJ309" s="116"/>
      <c r="ESK309" s="116"/>
      <c r="ESL309" s="116"/>
      <c r="ESM309" s="116"/>
      <c r="ESN309" s="116"/>
      <c r="ESO309" s="116" t="s">
        <v>74</v>
      </c>
      <c r="ESP309" s="116"/>
      <c r="ESQ309" s="116"/>
      <c r="ESR309" s="116"/>
      <c r="ESS309" s="116"/>
      <c r="EST309" s="116"/>
      <c r="ESU309" s="116"/>
      <c r="ESV309" s="116"/>
      <c r="ESW309" s="116" t="s">
        <v>74</v>
      </c>
      <c r="ESX309" s="116"/>
      <c r="ESY309" s="116"/>
      <c r="ESZ309" s="116"/>
      <c r="ETA309" s="116"/>
      <c r="ETB309" s="116"/>
      <c r="ETC309" s="116"/>
      <c r="ETD309" s="116"/>
      <c r="ETE309" s="116" t="s">
        <v>74</v>
      </c>
      <c r="ETF309" s="116"/>
      <c r="ETG309" s="116"/>
      <c r="ETH309" s="116"/>
      <c r="ETI309" s="116"/>
      <c r="ETJ309" s="116"/>
      <c r="ETK309" s="116"/>
      <c r="ETL309" s="116"/>
      <c r="ETM309" s="116" t="s">
        <v>74</v>
      </c>
      <c r="ETN309" s="116"/>
      <c r="ETO309" s="116"/>
      <c r="ETP309" s="116"/>
      <c r="ETQ309" s="116"/>
      <c r="ETR309" s="116"/>
      <c r="ETS309" s="116"/>
      <c r="ETT309" s="116"/>
      <c r="ETU309" s="116" t="s">
        <v>74</v>
      </c>
      <c r="ETV309" s="116"/>
      <c r="ETW309" s="116"/>
      <c r="ETX309" s="116"/>
      <c r="ETY309" s="116"/>
      <c r="ETZ309" s="116"/>
      <c r="EUA309" s="116"/>
      <c r="EUB309" s="116"/>
      <c r="EUC309" s="116" t="s">
        <v>74</v>
      </c>
      <c r="EUD309" s="116"/>
      <c r="EUE309" s="116"/>
      <c r="EUF309" s="116"/>
      <c r="EUG309" s="116"/>
      <c r="EUH309" s="116"/>
      <c r="EUI309" s="116"/>
      <c r="EUJ309" s="116"/>
      <c r="EUK309" s="116" t="s">
        <v>74</v>
      </c>
      <c r="EUL309" s="116"/>
      <c r="EUM309" s="116"/>
      <c r="EUN309" s="116"/>
      <c r="EUO309" s="116"/>
      <c r="EUP309" s="116"/>
      <c r="EUQ309" s="116"/>
      <c r="EUR309" s="116"/>
      <c r="EUS309" s="116" t="s">
        <v>74</v>
      </c>
      <c r="EUT309" s="116"/>
      <c r="EUU309" s="116"/>
      <c r="EUV309" s="116"/>
      <c r="EUW309" s="116"/>
      <c r="EUX309" s="116"/>
      <c r="EUY309" s="116"/>
      <c r="EUZ309" s="116"/>
      <c r="EVA309" s="116" t="s">
        <v>74</v>
      </c>
      <c r="EVB309" s="116"/>
      <c r="EVC309" s="116"/>
      <c r="EVD309" s="116"/>
      <c r="EVE309" s="116"/>
      <c r="EVF309" s="116"/>
      <c r="EVG309" s="116"/>
      <c r="EVH309" s="116"/>
      <c r="EVI309" s="116" t="s">
        <v>74</v>
      </c>
      <c r="EVJ309" s="116"/>
      <c r="EVK309" s="116"/>
      <c r="EVL309" s="116"/>
      <c r="EVM309" s="116"/>
      <c r="EVN309" s="116"/>
      <c r="EVO309" s="116"/>
      <c r="EVP309" s="116"/>
      <c r="EVQ309" s="116" t="s">
        <v>74</v>
      </c>
      <c r="EVR309" s="116"/>
      <c r="EVS309" s="116"/>
      <c r="EVT309" s="116"/>
      <c r="EVU309" s="116"/>
      <c r="EVV309" s="116"/>
      <c r="EVW309" s="116"/>
      <c r="EVX309" s="116"/>
      <c r="EVY309" s="116" t="s">
        <v>74</v>
      </c>
      <c r="EVZ309" s="116"/>
      <c r="EWA309" s="116"/>
      <c r="EWB309" s="116"/>
      <c r="EWC309" s="116"/>
      <c r="EWD309" s="116"/>
      <c r="EWE309" s="116"/>
      <c r="EWF309" s="116"/>
      <c r="EWG309" s="116" t="s">
        <v>74</v>
      </c>
      <c r="EWH309" s="116"/>
      <c r="EWI309" s="116"/>
      <c r="EWJ309" s="116"/>
      <c r="EWK309" s="116"/>
      <c r="EWL309" s="116"/>
      <c r="EWM309" s="116"/>
      <c r="EWN309" s="116"/>
      <c r="EWO309" s="116" t="s">
        <v>74</v>
      </c>
      <c r="EWP309" s="116"/>
      <c r="EWQ309" s="116"/>
      <c r="EWR309" s="116"/>
      <c r="EWS309" s="116"/>
      <c r="EWT309" s="116"/>
      <c r="EWU309" s="116"/>
      <c r="EWV309" s="116"/>
      <c r="EWW309" s="116" t="s">
        <v>74</v>
      </c>
      <c r="EWX309" s="116"/>
      <c r="EWY309" s="116"/>
      <c r="EWZ309" s="116"/>
      <c r="EXA309" s="116"/>
      <c r="EXB309" s="116"/>
      <c r="EXC309" s="116"/>
      <c r="EXD309" s="116"/>
      <c r="EXE309" s="116" t="s">
        <v>74</v>
      </c>
      <c r="EXF309" s="116"/>
      <c r="EXG309" s="116"/>
      <c r="EXH309" s="116"/>
      <c r="EXI309" s="116"/>
      <c r="EXJ309" s="116"/>
      <c r="EXK309" s="116"/>
      <c r="EXL309" s="116"/>
      <c r="EXM309" s="116" t="s">
        <v>74</v>
      </c>
      <c r="EXN309" s="116"/>
      <c r="EXO309" s="116"/>
      <c r="EXP309" s="116"/>
      <c r="EXQ309" s="116"/>
      <c r="EXR309" s="116"/>
      <c r="EXS309" s="116"/>
      <c r="EXT309" s="116"/>
      <c r="EXU309" s="116" t="s">
        <v>74</v>
      </c>
      <c r="EXV309" s="116"/>
      <c r="EXW309" s="116"/>
      <c r="EXX309" s="116"/>
      <c r="EXY309" s="116"/>
      <c r="EXZ309" s="116"/>
      <c r="EYA309" s="116"/>
      <c r="EYB309" s="116"/>
      <c r="EYC309" s="116" t="s">
        <v>74</v>
      </c>
      <c r="EYD309" s="116"/>
      <c r="EYE309" s="116"/>
      <c r="EYF309" s="116"/>
      <c r="EYG309" s="116"/>
      <c r="EYH309" s="116"/>
      <c r="EYI309" s="116"/>
      <c r="EYJ309" s="116"/>
      <c r="EYK309" s="116" t="s">
        <v>74</v>
      </c>
      <c r="EYL309" s="116"/>
      <c r="EYM309" s="116"/>
      <c r="EYN309" s="116"/>
      <c r="EYO309" s="116"/>
      <c r="EYP309" s="116"/>
      <c r="EYQ309" s="116"/>
      <c r="EYR309" s="116"/>
      <c r="EYS309" s="116" t="s">
        <v>74</v>
      </c>
      <c r="EYT309" s="116"/>
      <c r="EYU309" s="116"/>
      <c r="EYV309" s="116"/>
      <c r="EYW309" s="116"/>
      <c r="EYX309" s="116"/>
      <c r="EYY309" s="116"/>
      <c r="EYZ309" s="116"/>
      <c r="EZA309" s="116" t="s">
        <v>74</v>
      </c>
      <c r="EZB309" s="116"/>
      <c r="EZC309" s="116"/>
      <c r="EZD309" s="116"/>
      <c r="EZE309" s="116"/>
      <c r="EZF309" s="116"/>
      <c r="EZG309" s="116"/>
      <c r="EZH309" s="116"/>
      <c r="EZI309" s="116" t="s">
        <v>74</v>
      </c>
      <c r="EZJ309" s="116"/>
      <c r="EZK309" s="116"/>
      <c r="EZL309" s="116"/>
      <c r="EZM309" s="116"/>
      <c r="EZN309" s="116"/>
      <c r="EZO309" s="116"/>
      <c r="EZP309" s="116"/>
      <c r="EZQ309" s="116" t="s">
        <v>74</v>
      </c>
      <c r="EZR309" s="116"/>
      <c r="EZS309" s="116"/>
      <c r="EZT309" s="116"/>
      <c r="EZU309" s="116"/>
      <c r="EZV309" s="116"/>
      <c r="EZW309" s="116"/>
      <c r="EZX309" s="116"/>
      <c r="EZY309" s="116" t="s">
        <v>74</v>
      </c>
      <c r="EZZ309" s="116"/>
      <c r="FAA309" s="116"/>
      <c r="FAB309" s="116"/>
      <c r="FAC309" s="116"/>
      <c r="FAD309" s="116"/>
      <c r="FAE309" s="116"/>
      <c r="FAF309" s="116"/>
      <c r="FAG309" s="116" t="s">
        <v>74</v>
      </c>
      <c r="FAH309" s="116"/>
      <c r="FAI309" s="116"/>
      <c r="FAJ309" s="116"/>
      <c r="FAK309" s="116"/>
      <c r="FAL309" s="116"/>
      <c r="FAM309" s="116"/>
      <c r="FAN309" s="116"/>
      <c r="FAO309" s="116" t="s">
        <v>74</v>
      </c>
      <c r="FAP309" s="116"/>
      <c r="FAQ309" s="116"/>
      <c r="FAR309" s="116"/>
      <c r="FAS309" s="116"/>
      <c r="FAT309" s="116"/>
      <c r="FAU309" s="116"/>
      <c r="FAV309" s="116"/>
      <c r="FAW309" s="116" t="s">
        <v>74</v>
      </c>
      <c r="FAX309" s="116"/>
      <c r="FAY309" s="116"/>
      <c r="FAZ309" s="116"/>
      <c r="FBA309" s="116"/>
      <c r="FBB309" s="116"/>
      <c r="FBC309" s="116"/>
      <c r="FBD309" s="116"/>
      <c r="FBE309" s="116" t="s">
        <v>74</v>
      </c>
      <c r="FBF309" s="116"/>
      <c r="FBG309" s="116"/>
      <c r="FBH309" s="116"/>
      <c r="FBI309" s="116"/>
      <c r="FBJ309" s="116"/>
      <c r="FBK309" s="116"/>
      <c r="FBL309" s="116"/>
      <c r="FBM309" s="116" t="s">
        <v>74</v>
      </c>
      <c r="FBN309" s="116"/>
      <c r="FBO309" s="116"/>
      <c r="FBP309" s="116"/>
      <c r="FBQ309" s="116"/>
      <c r="FBR309" s="116"/>
      <c r="FBS309" s="116"/>
      <c r="FBT309" s="116"/>
      <c r="FBU309" s="116" t="s">
        <v>74</v>
      </c>
      <c r="FBV309" s="116"/>
      <c r="FBW309" s="116"/>
      <c r="FBX309" s="116"/>
      <c r="FBY309" s="116"/>
      <c r="FBZ309" s="116"/>
      <c r="FCA309" s="116"/>
      <c r="FCB309" s="116"/>
      <c r="FCC309" s="116" t="s">
        <v>74</v>
      </c>
      <c r="FCD309" s="116"/>
      <c r="FCE309" s="116"/>
      <c r="FCF309" s="116"/>
      <c r="FCG309" s="116"/>
      <c r="FCH309" s="116"/>
      <c r="FCI309" s="116"/>
      <c r="FCJ309" s="116"/>
      <c r="FCK309" s="116" t="s">
        <v>74</v>
      </c>
      <c r="FCL309" s="116"/>
      <c r="FCM309" s="116"/>
      <c r="FCN309" s="116"/>
      <c r="FCO309" s="116"/>
      <c r="FCP309" s="116"/>
      <c r="FCQ309" s="116"/>
      <c r="FCR309" s="116"/>
      <c r="FCS309" s="116" t="s">
        <v>74</v>
      </c>
      <c r="FCT309" s="116"/>
      <c r="FCU309" s="116"/>
      <c r="FCV309" s="116"/>
      <c r="FCW309" s="116"/>
      <c r="FCX309" s="116"/>
      <c r="FCY309" s="116"/>
      <c r="FCZ309" s="116"/>
      <c r="FDA309" s="116" t="s">
        <v>74</v>
      </c>
      <c r="FDB309" s="116"/>
      <c r="FDC309" s="116"/>
      <c r="FDD309" s="116"/>
      <c r="FDE309" s="116"/>
      <c r="FDF309" s="116"/>
      <c r="FDG309" s="116"/>
      <c r="FDH309" s="116"/>
      <c r="FDI309" s="116" t="s">
        <v>74</v>
      </c>
      <c r="FDJ309" s="116"/>
      <c r="FDK309" s="116"/>
      <c r="FDL309" s="116"/>
      <c r="FDM309" s="116"/>
      <c r="FDN309" s="116"/>
      <c r="FDO309" s="116"/>
      <c r="FDP309" s="116"/>
      <c r="FDQ309" s="116" t="s">
        <v>74</v>
      </c>
      <c r="FDR309" s="116"/>
      <c r="FDS309" s="116"/>
      <c r="FDT309" s="116"/>
      <c r="FDU309" s="116"/>
      <c r="FDV309" s="116"/>
      <c r="FDW309" s="116"/>
      <c r="FDX309" s="116"/>
      <c r="FDY309" s="116" t="s">
        <v>74</v>
      </c>
      <c r="FDZ309" s="116"/>
      <c r="FEA309" s="116"/>
      <c r="FEB309" s="116"/>
      <c r="FEC309" s="116"/>
      <c r="FED309" s="116"/>
      <c r="FEE309" s="116"/>
      <c r="FEF309" s="116"/>
      <c r="FEG309" s="116" t="s">
        <v>74</v>
      </c>
      <c r="FEH309" s="116"/>
      <c r="FEI309" s="116"/>
      <c r="FEJ309" s="116"/>
      <c r="FEK309" s="116"/>
      <c r="FEL309" s="116"/>
      <c r="FEM309" s="116"/>
      <c r="FEN309" s="116"/>
      <c r="FEO309" s="116" t="s">
        <v>74</v>
      </c>
      <c r="FEP309" s="116"/>
      <c r="FEQ309" s="116"/>
      <c r="FER309" s="116"/>
      <c r="FES309" s="116"/>
      <c r="FET309" s="116"/>
      <c r="FEU309" s="116"/>
      <c r="FEV309" s="116"/>
      <c r="FEW309" s="116" t="s">
        <v>74</v>
      </c>
      <c r="FEX309" s="116"/>
      <c r="FEY309" s="116"/>
      <c r="FEZ309" s="116"/>
      <c r="FFA309" s="116"/>
      <c r="FFB309" s="116"/>
      <c r="FFC309" s="116"/>
      <c r="FFD309" s="116"/>
      <c r="FFE309" s="116" t="s">
        <v>74</v>
      </c>
      <c r="FFF309" s="116"/>
      <c r="FFG309" s="116"/>
      <c r="FFH309" s="116"/>
      <c r="FFI309" s="116"/>
      <c r="FFJ309" s="116"/>
      <c r="FFK309" s="116"/>
      <c r="FFL309" s="116"/>
      <c r="FFM309" s="116" t="s">
        <v>74</v>
      </c>
      <c r="FFN309" s="116"/>
      <c r="FFO309" s="116"/>
      <c r="FFP309" s="116"/>
      <c r="FFQ309" s="116"/>
      <c r="FFR309" s="116"/>
      <c r="FFS309" s="116"/>
      <c r="FFT309" s="116"/>
      <c r="FFU309" s="116" t="s">
        <v>74</v>
      </c>
      <c r="FFV309" s="116"/>
      <c r="FFW309" s="116"/>
      <c r="FFX309" s="116"/>
      <c r="FFY309" s="116"/>
      <c r="FFZ309" s="116"/>
      <c r="FGA309" s="116"/>
      <c r="FGB309" s="116"/>
      <c r="FGC309" s="116" t="s">
        <v>74</v>
      </c>
      <c r="FGD309" s="116"/>
      <c r="FGE309" s="116"/>
      <c r="FGF309" s="116"/>
      <c r="FGG309" s="116"/>
      <c r="FGH309" s="116"/>
      <c r="FGI309" s="116"/>
      <c r="FGJ309" s="116"/>
      <c r="FGK309" s="116" t="s">
        <v>74</v>
      </c>
      <c r="FGL309" s="116"/>
      <c r="FGM309" s="116"/>
      <c r="FGN309" s="116"/>
      <c r="FGO309" s="116"/>
      <c r="FGP309" s="116"/>
      <c r="FGQ309" s="116"/>
      <c r="FGR309" s="116"/>
      <c r="FGS309" s="116" t="s">
        <v>74</v>
      </c>
      <c r="FGT309" s="116"/>
      <c r="FGU309" s="116"/>
      <c r="FGV309" s="116"/>
      <c r="FGW309" s="116"/>
      <c r="FGX309" s="116"/>
      <c r="FGY309" s="116"/>
      <c r="FGZ309" s="116"/>
      <c r="FHA309" s="116" t="s">
        <v>74</v>
      </c>
      <c r="FHB309" s="116"/>
      <c r="FHC309" s="116"/>
      <c r="FHD309" s="116"/>
      <c r="FHE309" s="116"/>
      <c r="FHF309" s="116"/>
      <c r="FHG309" s="116"/>
      <c r="FHH309" s="116"/>
      <c r="FHI309" s="116" t="s">
        <v>74</v>
      </c>
      <c r="FHJ309" s="116"/>
      <c r="FHK309" s="116"/>
      <c r="FHL309" s="116"/>
      <c r="FHM309" s="116"/>
      <c r="FHN309" s="116"/>
      <c r="FHO309" s="116"/>
      <c r="FHP309" s="116"/>
      <c r="FHQ309" s="116" t="s">
        <v>74</v>
      </c>
      <c r="FHR309" s="116"/>
      <c r="FHS309" s="116"/>
      <c r="FHT309" s="116"/>
      <c r="FHU309" s="116"/>
      <c r="FHV309" s="116"/>
      <c r="FHW309" s="116"/>
      <c r="FHX309" s="116"/>
      <c r="FHY309" s="116" t="s">
        <v>74</v>
      </c>
      <c r="FHZ309" s="116"/>
      <c r="FIA309" s="116"/>
      <c r="FIB309" s="116"/>
      <c r="FIC309" s="116"/>
      <c r="FID309" s="116"/>
      <c r="FIE309" s="116"/>
      <c r="FIF309" s="116"/>
      <c r="FIG309" s="116" t="s">
        <v>74</v>
      </c>
      <c r="FIH309" s="116"/>
      <c r="FII309" s="116"/>
      <c r="FIJ309" s="116"/>
      <c r="FIK309" s="116"/>
      <c r="FIL309" s="116"/>
      <c r="FIM309" s="116"/>
      <c r="FIN309" s="116"/>
      <c r="FIO309" s="116" t="s">
        <v>74</v>
      </c>
      <c r="FIP309" s="116"/>
      <c r="FIQ309" s="116"/>
      <c r="FIR309" s="116"/>
      <c r="FIS309" s="116"/>
      <c r="FIT309" s="116"/>
      <c r="FIU309" s="116"/>
      <c r="FIV309" s="116"/>
      <c r="FIW309" s="116" t="s">
        <v>74</v>
      </c>
      <c r="FIX309" s="116"/>
      <c r="FIY309" s="116"/>
      <c r="FIZ309" s="116"/>
      <c r="FJA309" s="116"/>
      <c r="FJB309" s="116"/>
      <c r="FJC309" s="116"/>
      <c r="FJD309" s="116"/>
      <c r="FJE309" s="116" t="s">
        <v>74</v>
      </c>
      <c r="FJF309" s="116"/>
      <c r="FJG309" s="116"/>
      <c r="FJH309" s="116"/>
      <c r="FJI309" s="116"/>
      <c r="FJJ309" s="116"/>
      <c r="FJK309" s="116"/>
      <c r="FJL309" s="116"/>
      <c r="FJM309" s="116" t="s">
        <v>74</v>
      </c>
      <c r="FJN309" s="116"/>
      <c r="FJO309" s="116"/>
      <c r="FJP309" s="116"/>
      <c r="FJQ309" s="116"/>
      <c r="FJR309" s="116"/>
      <c r="FJS309" s="116"/>
      <c r="FJT309" s="116"/>
      <c r="FJU309" s="116" t="s">
        <v>74</v>
      </c>
      <c r="FJV309" s="116"/>
      <c r="FJW309" s="116"/>
      <c r="FJX309" s="116"/>
      <c r="FJY309" s="116"/>
      <c r="FJZ309" s="116"/>
      <c r="FKA309" s="116"/>
      <c r="FKB309" s="116"/>
      <c r="FKC309" s="116" t="s">
        <v>74</v>
      </c>
      <c r="FKD309" s="116"/>
      <c r="FKE309" s="116"/>
      <c r="FKF309" s="116"/>
      <c r="FKG309" s="116"/>
      <c r="FKH309" s="116"/>
      <c r="FKI309" s="116"/>
      <c r="FKJ309" s="116"/>
      <c r="FKK309" s="116" t="s">
        <v>74</v>
      </c>
      <c r="FKL309" s="116"/>
      <c r="FKM309" s="116"/>
      <c r="FKN309" s="116"/>
      <c r="FKO309" s="116"/>
      <c r="FKP309" s="116"/>
      <c r="FKQ309" s="116"/>
      <c r="FKR309" s="116"/>
      <c r="FKS309" s="116" t="s">
        <v>74</v>
      </c>
      <c r="FKT309" s="116"/>
      <c r="FKU309" s="116"/>
      <c r="FKV309" s="116"/>
      <c r="FKW309" s="116"/>
      <c r="FKX309" s="116"/>
      <c r="FKY309" s="116"/>
      <c r="FKZ309" s="116"/>
      <c r="FLA309" s="116" t="s">
        <v>74</v>
      </c>
      <c r="FLB309" s="116"/>
      <c r="FLC309" s="116"/>
      <c r="FLD309" s="116"/>
      <c r="FLE309" s="116"/>
      <c r="FLF309" s="116"/>
      <c r="FLG309" s="116"/>
      <c r="FLH309" s="116"/>
      <c r="FLI309" s="116" t="s">
        <v>74</v>
      </c>
      <c r="FLJ309" s="116"/>
      <c r="FLK309" s="116"/>
      <c r="FLL309" s="116"/>
      <c r="FLM309" s="116"/>
      <c r="FLN309" s="116"/>
      <c r="FLO309" s="116"/>
      <c r="FLP309" s="116"/>
      <c r="FLQ309" s="116" t="s">
        <v>74</v>
      </c>
      <c r="FLR309" s="116"/>
      <c r="FLS309" s="116"/>
      <c r="FLT309" s="116"/>
      <c r="FLU309" s="116"/>
      <c r="FLV309" s="116"/>
      <c r="FLW309" s="116"/>
      <c r="FLX309" s="116"/>
      <c r="FLY309" s="116" t="s">
        <v>74</v>
      </c>
      <c r="FLZ309" s="116"/>
      <c r="FMA309" s="116"/>
      <c r="FMB309" s="116"/>
      <c r="FMC309" s="116"/>
      <c r="FMD309" s="116"/>
      <c r="FME309" s="116"/>
      <c r="FMF309" s="116"/>
      <c r="FMG309" s="116" t="s">
        <v>74</v>
      </c>
      <c r="FMH309" s="116"/>
      <c r="FMI309" s="116"/>
      <c r="FMJ309" s="116"/>
      <c r="FMK309" s="116"/>
      <c r="FML309" s="116"/>
      <c r="FMM309" s="116"/>
      <c r="FMN309" s="116"/>
      <c r="FMO309" s="116" t="s">
        <v>74</v>
      </c>
      <c r="FMP309" s="116"/>
      <c r="FMQ309" s="116"/>
      <c r="FMR309" s="116"/>
      <c r="FMS309" s="116"/>
      <c r="FMT309" s="116"/>
      <c r="FMU309" s="116"/>
      <c r="FMV309" s="116"/>
      <c r="FMW309" s="116" t="s">
        <v>74</v>
      </c>
      <c r="FMX309" s="116"/>
      <c r="FMY309" s="116"/>
      <c r="FMZ309" s="116"/>
      <c r="FNA309" s="116"/>
      <c r="FNB309" s="116"/>
      <c r="FNC309" s="116"/>
      <c r="FND309" s="116"/>
      <c r="FNE309" s="116" t="s">
        <v>74</v>
      </c>
      <c r="FNF309" s="116"/>
      <c r="FNG309" s="116"/>
      <c r="FNH309" s="116"/>
      <c r="FNI309" s="116"/>
      <c r="FNJ309" s="116"/>
      <c r="FNK309" s="116"/>
      <c r="FNL309" s="116"/>
      <c r="FNM309" s="116" t="s">
        <v>74</v>
      </c>
      <c r="FNN309" s="116"/>
      <c r="FNO309" s="116"/>
      <c r="FNP309" s="116"/>
      <c r="FNQ309" s="116"/>
      <c r="FNR309" s="116"/>
      <c r="FNS309" s="116"/>
      <c r="FNT309" s="116"/>
      <c r="FNU309" s="116" t="s">
        <v>74</v>
      </c>
      <c r="FNV309" s="116"/>
      <c r="FNW309" s="116"/>
      <c r="FNX309" s="116"/>
      <c r="FNY309" s="116"/>
      <c r="FNZ309" s="116"/>
      <c r="FOA309" s="116"/>
      <c r="FOB309" s="116"/>
      <c r="FOC309" s="116" t="s">
        <v>74</v>
      </c>
      <c r="FOD309" s="116"/>
      <c r="FOE309" s="116"/>
      <c r="FOF309" s="116"/>
      <c r="FOG309" s="116"/>
      <c r="FOH309" s="116"/>
      <c r="FOI309" s="116"/>
      <c r="FOJ309" s="116"/>
      <c r="FOK309" s="116" t="s">
        <v>74</v>
      </c>
      <c r="FOL309" s="116"/>
      <c r="FOM309" s="116"/>
      <c r="FON309" s="116"/>
      <c r="FOO309" s="116"/>
      <c r="FOP309" s="116"/>
      <c r="FOQ309" s="116"/>
      <c r="FOR309" s="116"/>
      <c r="FOS309" s="116" t="s">
        <v>74</v>
      </c>
      <c r="FOT309" s="116"/>
      <c r="FOU309" s="116"/>
      <c r="FOV309" s="116"/>
      <c r="FOW309" s="116"/>
      <c r="FOX309" s="116"/>
      <c r="FOY309" s="116"/>
      <c r="FOZ309" s="116"/>
      <c r="FPA309" s="116" t="s">
        <v>74</v>
      </c>
      <c r="FPB309" s="116"/>
      <c r="FPC309" s="116"/>
      <c r="FPD309" s="116"/>
      <c r="FPE309" s="116"/>
      <c r="FPF309" s="116"/>
      <c r="FPG309" s="116"/>
      <c r="FPH309" s="116"/>
      <c r="FPI309" s="116" t="s">
        <v>74</v>
      </c>
      <c r="FPJ309" s="116"/>
      <c r="FPK309" s="116"/>
      <c r="FPL309" s="116"/>
      <c r="FPM309" s="116"/>
      <c r="FPN309" s="116"/>
      <c r="FPO309" s="116"/>
      <c r="FPP309" s="116"/>
      <c r="FPQ309" s="116" t="s">
        <v>74</v>
      </c>
      <c r="FPR309" s="116"/>
      <c r="FPS309" s="116"/>
      <c r="FPT309" s="116"/>
      <c r="FPU309" s="116"/>
      <c r="FPV309" s="116"/>
      <c r="FPW309" s="116"/>
      <c r="FPX309" s="116"/>
      <c r="FPY309" s="116" t="s">
        <v>74</v>
      </c>
      <c r="FPZ309" s="116"/>
      <c r="FQA309" s="116"/>
      <c r="FQB309" s="116"/>
      <c r="FQC309" s="116"/>
      <c r="FQD309" s="116"/>
      <c r="FQE309" s="116"/>
      <c r="FQF309" s="116"/>
      <c r="FQG309" s="116" t="s">
        <v>74</v>
      </c>
      <c r="FQH309" s="116"/>
      <c r="FQI309" s="116"/>
      <c r="FQJ309" s="116"/>
      <c r="FQK309" s="116"/>
      <c r="FQL309" s="116"/>
      <c r="FQM309" s="116"/>
      <c r="FQN309" s="116"/>
      <c r="FQO309" s="116" t="s">
        <v>74</v>
      </c>
      <c r="FQP309" s="116"/>
      <c r="FQQ309" s="116"/>
      <c r="FQR309" s="116"/>
      <c r="FQS309" s="116"/>
      <c r="FQT309" s="116"/>
      <c r="FQU309" s="116"/>
      <c r="FQV309" s="116"/>
      <c r="FQW309" s="116" t="s">
        <v>74</v>
      </c>
      <c r="FQX309" s="116"/>
      <c r="FQY309" s="116"/>
      <c r="FQZ309" s="116"/>
      <c r="FRA309" s="116"/>
      <c r="FRB309" s="116"/>
      <c r="FRC309" s="116"/>
      <c r="FRD309" s="116"/>
      <c r="FRE309" s="116" t="s">
        <v>74</v>
      </c>
      <c r="FRF309" s="116"/>
      <c r="FRG309" s="116"/>
      <c r="FRH309" s="116"/>
      <c r="FRI309" s="116"/>
      <c r="FRJ309" s="116"/>
      <c r="FRK309" s="116"/>
      <c r="FRL309" s="116"/>
      <c r="FRM309" s="116" t="s">
        <v>74</v>
      </c>
      <c r="FRN309" s="116"/>
      <c r="FRO309" s="116"/>
      <c r="FRP309" s="116"/>
      <c r="FRQ309" s="116"/>
      <c r="FRR309" s="116"/>
      <c r="FRS309" s="116"/>
      <c r="FRT309" s="116"/>
      <c r="FRU309" s="116" t="s">
        <v>74</v>
      </c>
      <c r="FRV309" s="116"/>
      <c r="FRW309" s="116"/>
      <c r="FRX309" s="116"/>
      <c r="FRY309" s="116"/>
      <c r="FRZ309" s="116"/>
      <c r="FSA309" s="116"/>
      <c r="FSB309" s="116"/>
      <c r="FSC309" s="116" t="s">
        <v>74</v>
      </c>
      <c r="FSD309" s="116"/>
      <c r="FSE309" s="116"/>
      <c r="FSF309" s="116"/>
      <c r="FSG309" s="116"/>
      <c r="FSH309" s="116"/>
      <c r="FSI309" s="116"/>
      <c r="FSJ309" s="116"/>
      <c r="FSK309" s="116" t="s">
        <v>74</v>
      </c>
      <c r="FSL309" s="116"/>
      <c r="FSM309" s="116"/>
      <c r="FSN309" s="116"/>
      <c r="FSO309" s="116"/>
      <c r="FSP309" s="116"/>
      <c r="FSQ309" s="116"/>
      <c r="FSR309" s="116"/>
      <c r="FSS309" s="116" t="s">
        <v>74</v>
      </c>
      <c r="FST309" s="116"/>
      <c r="FSU309" s="116"/>
      <c r="FSV309" s="116"/>
      <c r="FSW309" s="116"/>
      <c r="FSX309" s="116"/>
      <c r="FSY309" s="116"/>
      <c r="FSZ309" s="116"/>
      <c r="FTA309" s="116" t="s">
        <v>74</v>
      </c>
      <c r="FTB309" s="116"/>
      <c r="FTC309" s="116"/>
      <c r="FTD309" s="116"/>
      <c r="FTE309" s="116"/>
      <c r="FTF309" s="116"/>
      <c r="FTG309" s="116"/>
      <c r="FTH309" s="116"/>
      <c r="FTI309" s="116" t="s">
        <v>74</v>
      </c>
      <c r="FTJ309" s="116"/>
      <c r="FTK309" s="116"/>
      <c r="FTL309" s="116"/>
      <c r="FTM309" s="116"/>
      <c r="FTN309" s="116"/>
      <c r="FTO309" s="116"/>
      <c r="FTP309" s="116"/>
      <c r="FTQ309" s="116" t="s">
        <v>74</v>
      </c>
      <c r="FTR309" s="116"/>
      <c r="FTS309" s="116"/>
      <c r="FTT309" s="116"/>
      <c r="FTU309" s="116"/>
      <c r="FTV309" s="116"/>
      <c r="FTW309" s="116"/>
      <c r="FTX309" s="116"/>
      <c r="FTY309" s="116" t="s">
        <v>74</v>
      </c>
      <c r="FTZ309" s="116"/>
      <c r="FUA309" s="116"/>
      <c r="FUB309" s="116"/>
      <c r="FUC309" s="116"/>
      <c r="FUD309" s="116"/>
      <c r="FUE309" s="116"/>
      <c r="FUF309" s="116"/>
      <c r="FUG309" s="116" t="s">
        <v>74</v>
      </c>
      <c r="FUH309" s="116"/>
      <c r="FUI309" s="116"/>
      <c r="FUJ309" s="116"/>
      <c r="FUK309" s="116"/>
      <c r="FUL309" s="116"/>
      <c r="FUM309" s="116"/>
      <c r="FUN309" s="116"/>
      <c r="FUO309" s="116" t="s">
        <v>74</v>
      </c>
      <c r="FUP309" s="116"/>
      <c r="FUQ309" s="116"/>
      <c r="FUR309" s="116"/>
      <c r="FUS309" s="116"/>
      <c r="FUT309" s="116"/>
      <c r="FUU309" s="116"/>
      <c r="FUV309" s="116"/>
      <c r="FUW309" s="116" t="s">
        <v>74</v>
      </c>
      <c r="FUX309" s="116"/>
      <c r="FUY309" s="116"/>
      <c r="FUZ309" s="116"/>
      <c r="FVA309" s="116"/>
      <c r="FVB309" s="116"/>
      <c r="FVC309" s="116"/>
      <c r="FVD309" s="116"/>
      <c r="FVE309" s="116" t="s">
        <v>74</v>
      </c>
      <c r="FVF309" s="116"/>
      <c r="FVG309" s="116"/>
      <c r="FVH309" s="116"/>
      <c r="FVI309" s="116"/>
      <c r="FVJ309" s="116"/>
      <c r="FVK309" s="116"/>
      <c r="FVL309" s="116"/>
      <c r="FVM309" s="116" t="s">
        <v>74</v>
      </c>
      <c r="FVN309" s="116"/>
      <c r="FVO309" s="116"/>
      <c r="FVP309" s="116"/>
      <c r="FVQ309" s="116"/>
      <c r="FVR309" s="116"/>
      <c r="FVS309" s="116"/>
      <c r="FVT309" s="116"/>
      <c r="FVU309" s="116" t="s">
        <v>74</v>
      </c>
      <c r="FVV309" s="116"/>
      <c r="FVW309" s="116"/>
      <c r="FVX309" s="116"/>
      <c r="FVY309" s="116"/>
      <c r="FVZ309" s="116"/>
      <c r="FWA309" s="116"/>
      <c r="FWB309" s="116"/>
      <c r="FWC309" s="116" t="s">
        <v>74</v>
      </c>
      <c r="FWD309" s="116"/>
      <c r="FWE309" s="116"/>
      <c r="FWF309" s="116"/>
      <c r="FWG309" s="116"/>
      <c r="FWH309" s="116"/>
      <c r="FWI309" s="116"/>
      <c r="FWJ309" s="116"/>
      <c r="FWK309" s="116" t="s">
        <v>74</v>
      </c>
      <c r="FWL309" s="116"/>
      <c r="FWM309" s="116"/>
      <c r="FWN309" s="116"/>
      <c r="FWO309" s="116"/>
      <c r="FWP309" s="116"/>
      <c r="FWQ309" s="116"/>
      <c r="FWR309" s="116"/>
      <c r="FWS309" s="116" t="s">
        <v>74</v>
      </c>
      <c r="FWT309" s="116"/>
      <c r="FWU309" s="116"/>
      <c r="FWV309" s="116"/>
      <c r="FWW309" s="116"/>
      <c r="FWX309" s="116"/>
      <c r="FWY309" s="116"/>
      <c r="FWZ309" s="116"/>
      <c r="FXA309" s="116" t="s">
        <v>74</v>
      </c>
      <c r="FXB309" s="116"/>
      <c r="FXC309" s="116"/>
      <c r="FXD309" s="116"/>
      <c r="FXE309" s="116"/>
      <c r="FXF309" s="116"/>
      <c r="FXG309" s="116"/>
      <c r="FXH309" s="116"/>
      <c r="FXI309" s="116" t="s">
        <v>74</v>
      </c>
      <c r="FXJ309" s="116"/>
      <c r="FXK309" s="116"/>
      <c r="FXL309" s="116"/>
      <c r="FXM309" s="116"/>
      <c r="FXN309" s="116"/>
      <c r="FXO309" s="116"/>
      <c r="FXP309" s="116"/>
      <c r="FXQ309" s="116" t="s">
        <v>74</v>
      </c>
      <c r="FXR309" s="116"/>
      <c r="FXS309" s="116"/>
      <c r="FXT309" s="116"/>
      <c r="FXU309" s="116"/>
      <c r="FXV309" s="116"/>
      <c r="FXW309" s="116"/>
      <c r="FXX309" s="116"/>
      <c r="FXY309" s="116" t="s">
        <v>74</v>
      </c>
      <c r="FXZ309" s="116"/>
      <c r="FYA309" s="116"/>
      <c r="FYB309" s="116"/>
      <c r="FYC309" s="116"/>
      <c r="FYD309" s="116"/>
      <c r="FYE309" s="116"/>
      <c r="FYF309" s="116"/>
      <c r="FYG309" s="116" t="s">
        <v>74</v>
      </c>
      <c r="FYH309" s="116"/>
      <c r="FYI309" s="116"/>
      <c r="FYJ309" s="116"/>
      <c r="FYK309" s="116"/>
      <c r="FYL309" s="116"/>
      <c r="FYM309" s="116"/>
      <c r="FYN309" s="116"/>
      <c r="FYO309" s="116" t="s">
        <v>74</v>
      </c>
      <c r="FYP309" s="116"/>
      <c r="FYQ309" s="116"/>
      <c r="FYR309" s="116"/>
      <c r="FYS309" s="116"/>
      <c r="FYT309" s="116"/>
      <c r="FYU309" s="116"/>
      <c r="FYV309" s="116"/>
      <c r="FYW309" s="116" t="s">
        <v>74</v>
      </c>
      <c r="FYX309" s="116"/>
      <c r="FYY309" s="116"/>
      <c r="FYZ309" s="116"/>
      <c r="FZA309" s="116"/>
      <c r="FZB309" s="116"/>
      <c r="FZC309" s="116"/>
      <c r="FZD309" s="116"/>
      <c r="FZE309" s="116" t="s">
        <v>74</v>
      </c>
      <c r="FZF309" s="116"/>
      <c r="FZG309" s="116"/>
      <c r="FZH309" s="116"/>
      <c r="FZI309" s="116"/>
      <c r="FZJ309" s="116"/>
      <c r="FZK309" s="116"/>
      <c r="FZL309" s="116"/>
      <c r="FZM309" s="116" t="s">
        <v>74</v>
      </c>
      <c r="FZN309" s="116"/>
      <c r="FZO309" s="116"/>
      <c r="FZP309" s="116"/>
      <c r="FZQ309" s="116"/>
      <c r="FZR309" s="116"/>
      <c r="FZS309" s="116"/>
      <c r="FZT309" s="116"/>
      <c r="FZU309" s="116" t="s">
        <v>74</v>
      </c>
      <c r="FZV309" s="116"/>
      <c r="FZW309" s="116"/>
      <c r="FZX309" s="116"/>
      <c r="FZY309" s="116"/>
      <c r="FZZ309" s="116"/>
      <c r="GAA309" s="116"/>
      <c r="GAB309" s="116"/>
      <c r="GAC309" s="116" t="s">
        <v>74</v>
      </c>
      <c r="GAD309" s="116"/>
      <c r="GAE309" s="116"/>
      <c r="GAF309" s="116"/>
      <c r="GAG309" s="116"/>
      <c r="GAH309" s="116"/>
      <c r="GAI309" s="116"/>
      <c r="GAJ309" s="116"/>
      <c r="GAK309" s="116" t="s">
        <v>74</v>
      </c>
      <c r="GAL309" s="116"/>
      <c r="GAM309" s="116"/>
      <c r="GAN309" s="116"/>
      <c r="GAO309" s="116"/>
      <c r="GAP309" s="116"/>
      <c r="GAQ309" s="116"/>
      <c r="GAR309" s="116"/>
      <c r="GAS309" s="116" t="s">
        <v>74</v>
      </c>
      <c r="GAT309" s="116"/>
      <c r="GAU309" s="116"/>
      <c r="GAV309" s="116"/>
      <c r="GAW309" s="116"/>
      <c r="GAX309" s="116"/>
      <c r="GAY309" s="116"/>
      <c r="GAZ309" s="116"/>
      <c r="GBA309" s="116" t="s">
        <v>74</v>
      </c>
      <c r="GBB309" s="116"/>
      <c r="GBC309" s="116"/>
      <c r="GBD309" s="116"/>
      <c r="GBE309" s="116"/>
      <c r="GBF309" s="116"/>
      <c r="GBG309" s="116"/>
      <c r="GBH309" s="116"/>
      <c r="GBI309" s="116" t="s">
        <v>74</v>
      </c>
      <c r="GBJ309" s="116"/>
      <c r="GBK309" s="116"/>
      <c r="GBL309" s="116"/>
      <c r="GBM309" s="116"/>
      <c r="GBN309" s="116"/>
      <c r="GBO309" s="116"/>
      <c r="GBP309" s="116"/>
      <c r="GBQ309" s="116" t="s">
        <v>74</v>
      </c>
      <c r="GBR309" s="116"/>
      <c r="GBS309" s="116"/>
      <c r="GBT309" s="116"/>
      <c r="GBU309" s="116"/>
      <c r="GBV309" s="116"/>
      <c r="GBW309" s="116"/>
      <c r="GBX309" s="116"/>
      <c r="GBY309" s="116" t="s">
        <v>74</v>
      </c>
      <c r="GBZ309" s="116"/>
      <c r="GCA309" s="116"/>
      <c r="GCB309" s="116"/>
      <c r="GCC309" s="116"/>
      <c r="GCD309" s="116"/>
      <c r="GCE309" s="116"/>
      <c r="GCF309" s="116"/>
      <c r="GCG309" s="116" t="s">
        <v>74</v>
      </c>
      <c r="GCH309" s="116"/>
      <c r="GCI309" s="116"/>
      <c r="GCJ309" s="116"/>
      <c r="GCK309" s="116"/>
      <c r="GCL309" s="116"/>
      <c r="GCM309" s="116"/>
      <c r="GCN309" s="116"/>
      <c r="GCO309" s="116" t="s">
        <v>74</v>
      </c>
      <c r="GCP309" s="116"/>
      <c r="GCQ309" s="116"/>
      <c r="GCR309" s="116"/>
      <c r="GCS309" s="116"/>
      <c r="GCT309" s="116"/>
      <c r="GCU309" s="116"/>
      <c r="GCV309" s="116"/>
      <c r="GCW309" s="116" t="s">
        <v>74</v>
      </c>
      <c r="GCX309" s="116"/>
      <c r="GCY309" s="116"/>
      <c r="GCZ309" s="116"/>
      <c r="GDA309" s="116"/>
      <c r="GDB309" s="116"/>
      <c r="GDC309" s="116"/>
      <c r="GDD309" s="116"/>
      <c r="GDE309" s="116" t="s">
        <v>74</v>
      </c>
      <c r="GDF309" s="116"/>
      <c r="GDG309" s="116"/>
      <c r="GDH309" s="116"/>
      <c r="GDI309" s="116"/>
      <c r="GDJ309" s="116"/>
      <c r="GDK309" s="116"/>
      <c r="GDL309" s="116"/>
      <c r="GDM309" s="116" t="s">
        <v>74</v>
      </c>
      <c r="GDN309" s="116"/>
      <c r="GDO309" s="116"/>
      <c r="GDP309" s="116"/>
      <c r="GDQ309" s="116"/>
      <c r="GDR309" s="116"/>
      <c r="GDS309" s="116"/>
      <c r="GDT309" s="116"/>
      <c r="GDU309" s="116" t="s">
        <v>74</v>
      </c>
      <c r="GDV309" s="116"/>
      <c r="GDW309" s="116"/>
      <c r="GDX309" s="116"/>
      <c r="GDY309" s="116"/>
      <c r="GDZ309" s="116"/>
      <c r="GEA309" s="116"/>
      <c r="GEB309" s="116"/>
      <c r="GEC309" s="116" t="s">
        <v>74</v>
      </c>
      <c r="GED309" s="116"/>
      <c r="GEE309" s="116"/>
      <c r="GEF309" s="116"/>
      <c r="GEG309" s="116"/>
      <c r="GEH309" s="116"/>
      <c r="GEI309" s="116"/>
      <c r="GEJ309" s="116"/>
      <c r="GEK309" s="116" t="s">
        <v>74</v>
      </c>
      <c r="GEL309" s="116"/>
      <c r="GEM309" s="116"/>
      <c r="GEN309" s="116"/>
      <c r="GEO309" s="116"/>
      <c r="GEP309" s="116"/>
      <c r="GEQ309" s="116"/>
      <c r="GER309" s="116"/>
      <c r="GES309" s="116" t="s">
        <v>74</v>
      </c>
      <c r="GET309" s="116"/>
      <c r="GEU309" s="116"/>
      <c r="GEV309" s="116"/>
      <c r="GEW309" s="116"/>
      <c r="GEX309" s="116"/>
      <c r="GEY309" s="116"/>
      <c r="GEZ309" s="116"/>
      <c r="GFA309" s="116" t="s">
        <v>74</v>
      </c>
      <c r="GFB309" s="116"/>
      <c r="GFC309" s="116"/>
      <c r="GFD309" s="116"/>
      <c r="GFE309" s="116"/>
      <c r="GFF309" s="116"/>
      <c r="GFG309" s="116"/>
      <c r="GFH309" s="116"/>
      <c r="GFI309" s="116" t="s">
        <v>74</v>
      </c>
      <c r="GFJ309" s="116"/>
      <c r="GFK309" s="116"/>
      <c r="GFL309" s="116"/>
      <c r="GFM309" s="116"/>
      <c r="GFN309" s="116"/>
      <c r="GFO309" s="116"/>
      <c r="GFP309" s="116"/>
      <c r="GFQ309" s="116" t="s">
        <v>74</v>
      </c>
      <c r="GFR309" s="116"/>
      <c r="GFS309" s="116"/>
      <c r="GFT309" s="116"/>
      <c r="GFU309" s="116"/>
      <c r="GFV309" s="116"/>
      <c r="GFW309" s="116"/>
      <c r="GFX309" s="116"/>
      <c r="GFY309" s="116" t="s">
        <v>74</v>
      </c>
      <c r="GFZ309" s="116"/>
      <c r="GGA309" s="116"/>
      <c r="GGB309" s="116"/>
      <c r="GGC309" s="116"/>
      <c r="GGD309" s="116"/>
      <c r="GGE309" s="116"/>
      <c r="GGF309" s="116"/>
      <c r="GGG309" s="116" t="s">
        <v>74</v>
      </c>
      <c r="GGH309" s="116"/>
      <c r="GGI309" s="116"/>
      <c r="GGJ309" s="116"/>
      <c r="GGK309" s="116"/>
      <c r="GGL309" s="116"/>
      <c r="GGM309" s="116"/>
      <c r="GGN309" s="116"/>
      <c r="GGO309" s="116" t="s">
        <v>74</v>
      </c>
      <c r="GGP309" s="116"/>
      <c r="GGQ309" s="116"/>
      <c r="GGR309" s="116"/>
      <c r="GGS309" s="116"/>
      <c r="GGT309" s="116"/>
      <c r="GGU309" s="116"/>
      <c r="GGV309" s="116"/>
      <c r="GGW309" s="116" t="s">
        <v>74</v>
      </c>
      <c r="GGX309" s="116"/>
      <c r="GGY309" s="116"/>
      <c r="GGZ309" s="116"/>
      <c r="GHA309" s="116"/>
      <c r="GHB309" s="116"/>
      <c r="GHC309" s="116"/>
      <c r="GHD309" s="116"/>
      <c r="GHE309" s="116" t="s">
        <v>74</v>
      </c>
      <c r="GHF309" s="116"/>
      <c r="GHG309" s="116"/>
      <c r="GHH309" s="116"/>
      <c r="GHI309" s="116"/>
      <c r="GHJ309" s="116"/>
      <c r="GHK309" s="116"/>
      <c r="GHL309" s="116"/>
      <c r="GHM309" s="116" t="s">
        <v>74</v>
      </c>
      <c r="GHN309" s="116"/>
      <c r="GHO309" s="116"/>
      <c r="GHP309" s="116"/>
      <c r="GHQ309" s="116"/>
      <c r="GHR309" s="116"/>
      <c r="GHS309" s="116"/>
      <c r="GHT309" s="116"/>
      <c r="GHU309" s="116" t="s">
        <v>74</v>
      </c>
      <c r="GHV309" s="116"/>
      <c r="GHW309" s="116"/>
      <c r="GHX309" s="116"/>
      <c r="GHY309" s="116"/>
      <c r="GHZ309" s="116"/>
      <c r="GIA309" s="116"/>
      <c r="GIB309" s="116"/>
      <c r="GIC309" s="116" t="s">
        <v>74</v>
      </c>
      <c r="GID309" s="116"/>
      <c r="GIE309" s="116"/>
      <c r="GIF309" s="116"/>
      <c r="GIG309" s="116"/>
      <c r="GIH309" s="116"/>
      <c r="GII309" s="116"/>
      <c r="GIJ309" s="116"/>
      <c r="GIK309" s="116" t="s">
        <v>74</v>
      </c>
      <c r="GIL309" s="116"/>
      <c r="GIM309" s="116"/>
      <c r="GIN309" s="116"/>
      <c r="GIO309" s="116"/>
      <c r="GIP309" s="116"/>
      <c r="GIQ309" s="116"/>
      <c r="GIR309" s="116"/>
      <c r="GIS309" s="116" t="s">
        <v>74</v>
      </c>
      <c r="GIT309" s="116"/>
      <c r="GIU309" s="116"/>
      <c r="GIV309" s="116"/>
      <c r="GIW309" s="116"/>
      <c r="GIX309" s="116"/>
      <c r="GIY309" s="116"/>
      <c r="GIZ309" s="116"/>
      <c r="GJA309" s="116" t="s">
        <v>74</v>
      </c>
      <c r="GJB309" s="116"/>
      <c r="GJC309" s="116"/>
      <c r="GJD309" s="116"/>
      <c r="GJE309" s="116"/>
      <c r="GJF309" s="116"/>
      <c r="GJG309" s="116"/>
      <c r="GJH309" s="116"/>
      <c r="GJI309" s="116" t="s">
        <v>74</v>
      </c>
      <c r="GJJ309" s="116"/>
      <c r="GJK309" s="116"/>
      <c r="GJL309" s="116"/>
      <c r="GJM309" s="116"/>
      <c r="GJN309" s="116"/>
      <c r="GJO309" s="116"/>
      <c r="GJP309" s="116"/>
      <c r="GJQ309" s="116" t="s">
        <v>74</v>
      </c>
      <c r="GJR309" s="116"/>
      <c r="GJS309" s="116"/>
      <c r="GJT309" s="116"/>
      <c r="GJU309" s="116"/>
      <c r="GJV309" s="116"/>
      <c r="GJW309" s="116"/>
      <c r="GJX309" s="116"/>
      <c r="GJY309" s="116" t="s">
        <v>74</v>
      </c>
      <c r="GJZ309" s="116"/>
      <c r="GKA309" s="116"/>
      <c r="GKB309" s="116"/>
      <c r="GKC309" s="116"/>
      <c r="GKD309" s="116"/>
      <c r="GKE309" s="116"/>
      <c r="GKF309" s="116"/>
      <c r="GKG309" s="116" t="s">
        <v>74</v>
      </c>
      <c r="GKH309" s="116"/>
      <c r="GKI309" s="116"/>
      <c r="GKJ309" s="116"/>
      <c r="GKK309" s="116"/>
      <c r="GKL309" s="116"/>
      <c r="GKM309" s="116"/>
      <c r="GKN309" s="116"/>
      <c r="GKO309" s="116" t="s">
        <v>74</v>
      </c>
      <c r="GKP309" s="116"/>
      <c r="GKQ309" s="116"/>
      <c r="GKR309" s="116"/>
      <c r="GKS309" s="116"/>
      <c r="GKT309" s="116"/>
      <c r="GKU309" s="116"/>
      <c r="GKV309" s="116"/>
      <c r="GKW309" s="116" t="s">
        <v>74</v>
      </c>
      <c r="GKX309" s="116"/>
      <c r="GKY309" s="116"/>
      <c r="GKZ309" s="116"/>
      <c r="GLA309" s="116"/>
      <c r="GLB309" s="116"/>
      <c r="GLC309" s="116"/>
      <c r="GLD309" s="116"/>
      <c r="GLE309" s="116" t="s">
        <v>74</v>
      </c>
      <c r="GLF309" s="116"/>
      <c r="GLG309" s="116"/>
      <c r="GLH309" s="116"/>
      <c r="GLI309" s="116"/>
      <c r="GLJ309" s="116"/>
      <c r="GLK309" s="116"/>
      <c r="GLL309" s="116"/>
      <c r="GLM309" s="116" t="s">
        <v>74</v>
      </c>
      <c r="GLN309" s="116"/>
      <c r="GLO309" s="116"/>
      <c r="GLP309" s="116"/>
      <c r="GLQ309" s="116"/>
      <c r="GLR309" s="116"/>
      <c r="GLS309" s="116"/>
      <c r="GLT309" s="116"/>
      <c r="GLU309" s="116" t="s">
        <v>74</v>
      </c>
      <c r="GLV309" s="116"/>
      <c r="GLW309" s="116"/>
      <c r="GLX309" s="116"/>
      <c r="GLY309" s="116"/>
      <c r="GLZ309" s="116"/>
      <c r="GMA309" s="116"/>
      <c r="GMB309" s="116"/>
      <c r="GMC309" s="116" t="s">
        <v>74</v>
      </c>
      <c r="GMD309" s="116"/>
      <c r="GME309" s="116"/>
      <c r="GMF309" s="116"/>
      <c r="GMG309" s="116"/>
      <c r="GMH309" s="116"/>
      <c r="GMI309" s="116"/>
      <c r="GMJ309" s="116"/>
      <c r="GMK309" s="116" t="s">
        <v>74</v>
      </c>
      <c r="GML309" s="116"/>
      <c r="GMM309" s="116"/>
      <c r="GMN309" s="116"/>
      <c r="GMO309" s="116"/>
      <c r="GMP309" s="116"/>
      <c r="GMQ309" s="116"/>
      <c r="GMR309" s="116"/>
      <c r="GMS309" s="116" t="s">
        <v>74</v>
      </c>
      <c r="GMT309" s="116"/>
      <c r="GMU309" s="116"/>
      <c r="GMV309" s="116"/>
      <c r="GMW309" s="116"/>
      <c r="GMX309" s="116"/>
      <c r="GMY309" s="116"/>
      <c r="GMZ309" s="116"/>
      <c r="GNA309" s="116" t="s">
        <v>74</v>
      </c>
      <c r="GNB309" s="116"/>
      <c r="GNC309" s="116"/>
      <c r="GND309" s="116"/>
      <c r="GNE309" s="116"/>
      <c r="GNF309" s="116"/>
      <c r="GNG309" s="116"/>
      <c r="GNH309" s="116"/>
      <c r="GNI309" s="116" t="s">
        <v>74</v>
      </c>
      <c r="GNJ309" s="116"/>
      <c r="GNK309" s="116"/>
      <c r="GNL309" s="116"/>
      <c r="GNM309" s="116"/>
      <c r="GNN309" s="116"/>
      <c r="GNO309" s="116"/>
      <c r="GNP309" s="116"/>
      <c r="GNQ309" s="116" t="s">
        <v>74</v>
      </c>
      <c r="GNR309" s="116"/>
      <c r="GNS309" s="116"/>
      <c r="GNT309" s="116"/>
      <c r="GNU309" s="116"/>
      <c r="GNV309" s="116"/>
      <c r="GNW309" s="116"/>
      <c r="GNX309" s="116"/>
      <c r="GNY309" s="116" t="s">
        <v>74</v>
      </c>
      <c r="GNZ309" s="116"/>
      <c r="GOA309" s="116"/>
      <c r="GOB309" s="116"/>
      <c r="GOC309" s="116"/>
      <c r="GOD309" s="116"/>
      <c r="GOE309" s="116"/>
      <c r="GOF309" s="116"/>
      <c r="GOG309" s="116" t="s">
        <v>74</v>
      </c>
      <c r="GOH309" s="116"/>
      <c r="GOI309" s="116"/>
      <c r="GOJ309" s="116"/>
      <c r="GOK309" s="116"/>
      <c r="GOL309" s="116"/>
      <c r="GOM309" s="116"/>
      <c r="GON309" s="116"/>
      <c r="GOO309" s="116" t="s">
        <v>74</v>
      </c>
      <c r="GOP309" s="116"/>
      <c r="GOQ309" s="116"/>
      <c r="GOR309" s="116"/>
      <c r="GOS309" s="116"/>
      <c r="GOT309" s="116"/>
      <c r="GOU309" s="116"/>
      <c r="GOV309" s="116"/>
      <c r="GOW309" s="116" t="s">
        <v>74</v>
      </c>
      <c r="GOX309" s="116"/>
      <c r="GOY309" s="116"/>
      <c r="GOZ309" s="116"/>
      <c r="GPA309" s="116"/>
      <c r="GPB309" s="116"/>
      <c r="GPC309" s="116"/>
      <c r="GPD309" s="116"/>
      <c r="GPE309" s="116" t="s">
        <v>74</v>
      </c>
      <c r="GPF309" s="116"/>
      <c r="GPG309" s="116"/>
      <c r="GPH309" s="116"/>
      <c r="GPI309" s="116"/>
      <c r="GPJ309" s="116"/>
      <c r="GPK309" s="116"/>
      <c r="GPL309" s="116"/>
      <c r="GPM309" s="116" t="s">
        <v>74</v>
      </c>
      <c r="GPN309" s="116"/>
      <c r="GPO309" s="116"/>
      <c r="GPP309" s="116"/>
      <c r="GPQ309" s="116"/>
      <c r="GPR309" s="116"/>
      <c r="GPS309" s="116"/>
      <c r="GPT309" s="116"/>
      <c r="GPU309" s="116" t="s">
        <v>74</v>
      </c>
      <c r="GPV309" s="116"/>
      <c r="GPW309" s="116"/>
      <c r="GPX309" s="116"/>
      <c r="GPY309" s="116"/>
      <c r="GPZ309" s="116"/>
      <c r="GQA309" s="116"/>
      <c r="GQB309" s="116"/>
      <c r="GQC309" s="116" t="s">
        <v>74</v>
      </c>
      <c r="GQD309" s="116"/>
      <c r="GQE309" s="116"/>
      <c r="GQF309" s="116"/>
      <c r="GQG309" s="116"/>
      <c r="GQH309" s="116"/>
      <c r="GQI309" s="116"/>
      <c r="GQJ309" s="116"/>
      <c r="GQK309" s="116" t="s">
        <v>74</v>
      </c>
      <c r="GQL309" s="116"/>
      <c r="GQM309" s="116"/>
      <c r="GQN309" s="116"/>
      <c r="GQO309" s="116"/>
      <c r="GQP309" s="116"/>
      <c r="GQQ309" s="116"/>
      <c r="GQR309" s="116"/>
      <c r="GQS309" s="116" t="s">
        <v>74</v>
      </c>
      <c r="GQT309" s="116"/>
      <c r="GQU309" s="116"/>
      <c r="GQV309" s="116"/>
      <c r="GQW309" s="116"/>
      <c r="GQX309" s="116"/>
      <c r="GQY309" s="116"/>
      <c r="GQZ309" s="116"/>
      <c r="GRA309" s="116" t="s">
        <v>74</v>
      </c>
      <c r="GRB309" s="116"/>
      <c r="GRC309" s="116"/>
      <c r="GRD309" s="116"/>
      <c r="GRE309" s="116"/>
      <c r="GRF309" s="116"/>
      <c r="GRG309" s="116"/>
      <c r="GRH309" s="116"/>
      <c r="GRI309" s="116" t="s">
        <v>74</v>
      </c>
      <c r="GRJ309" s="116"/>
      <c r="GRK309" s="116"/>
      <c r="GRL309" s="116"/>
      <c r="GRM309" s="116"/>
      <c r="GRN309" s="116"/>
      <c r="GRO309" s="116"/>
      <c r="GRP309" s="116"/>
      <c r="GRQ309" s="116" t="s">
        <v>74</v>
      </c>
      <c r="GRR309" s="116"/>
      <c r="GRS309" s="116"/>
      <c r="GRT309" s="116"/>
      <c r="GRU309" s="116"/>
      <c r="GRV309" s="116"/>
      <c r="GRW309" s="116"/>
      <c r="GRX309" s="116"/>
      <c r="GRY309" s="116" t="s">
        <v>74</v>
      </c>
      <c r="GRZ309" s="116"/>
      <c r="GSA309" s="116"/>
      <c r="GSB309" s="116"/>
      <c r="GSC309" s="116"/>
      <c r="GSD309" s="116"/>
      <c r="GSE309" s="116"/>
      <c r="GSF309" s="116"/>
      <c r="GSG309" s="116" t="s">
        <v>74</v>
      </c>
      <c r="GSH309" s="116"/>
      <c r="GSI309" s="116"/>
      <c r="GSJ309" s="116"/>
      <c r="GSK309" s="116"/>
      <c r="GSL309" s="116"/>
      <c r="GSM309" s="116"/>
      <c r="GSN309" s="116"/>
      <c r="GSO309" s="116" t="s">
        <v>74</v>
      </c>
      <c r="GSP309" s="116"/>
      <c r="GSQ309" s="116"/>
      <c r="GSR309" s="116"/>
      <c r="GSS309" s="116"/>
      <c r="GST309" s="116"/>
      <c r="GSU309" s="116"/>
      <c r="GSV309" s="116"/>
      <c r="GSW309" s="116" t="s">
        <v>74</v>
      </c>
      <c r="GSX309" s="116"/>
      <c r="GSY309" s="116"/>
      <c r="GSZ309" s="116"/>
      <c r="GTA309" s="116"/>
      <c r="GTB309" s="116"/>
      <c r="GTC309" s="116"/>
      <c r="GTD309" s="116"/>
      <c r="GTE309" s="116" t="s">
        <v>74</v>
      </c>
      <c r="GTF309" s="116"/>
      <c r="GTG309" s="116"/>
      <c r="GTH309" s="116"/>
      <c r="GTI309" s="116"/>
      <c r="GTJ309" s="116"/>
      <c r="GTK309" s="116"/>
      <c r="GTL309" s="116"/>
      <c r="GTM309" s="116" t="s">
        <v>74</v>
      </c>
      <c r="GTN309" s="116"/>
      <c r="GTO309" s="116"/>
      <c r="GTP309" s="116"/>
      <c r="GTQ309" s="116"/>
      <c r="GTR309" s="116"/>
      <c r="GTS309" s="116"/>
      <c r="GTT309" s="116"/>
      <c r="GTU309" s="116" t="s">
        <v>74</v>
      </c>
      <c r="GTV309" s="116"/>
      <c r="GTW309" s="116"/>
      <c r="GTX309" s="116"/>
      <c r="GTY309" s="116"/>
      <c r="GTZ309" s="116"/>
      <c r="GUA309" s="116"/>
      <c r="GUB309" s="116"/>
      <c r="GUC309" s="116" t="s">
        <v>74</v>
      </c>
      <c r="GUD309" s="116"/>
      <c r="GUE309" s="116"/>
      <c r="GUF309" s="116"/>
      <c r="GUG309" s="116"/>
      <c r="GUH309" s="116"/>
      <c r="GUI309" s="116"/>
      <c r="GUJ309" s="116"/>
      <c r="GUK309" s="116" t="s">
        <v>74</v>
      </c>
      <c r="GUL309" s="116"/>
      <c r="GUM309" s="116"/>
      <c r="GUN309" s="116"/>
      <c r="GUO309" s="116"/>
      <c r="GUP309" s="116"/>
      <c r="GUQ309" s="116"/>
      <c r="GUR309" s="116"/>
      <c r="GUS309" s="116" t="s">
        <v>74</v>
      </c>
      <c r="GUT309" s="116"/>
      <c r="GUU309" s="116"/>
      <c r="GUV309" s="116"/>
      <c r="GUW309" s="116"/>
      <c r="GUX309" s="116"/>
      <c r="GUY309" s="116"/>
      <c r="GUZ309" s="116"/>
      <c r="GVA309" s="116" t="s">
        <v>74</v>
      </c>
      <c r="GVB309" s="116"/>
      <c r="GVC309" s="116"/>
      <c r="GVD309" s="116"/>
      <c r="GVE309" s="116"/>
      <c r="GVF309" s="116"/>
      <c r="GVG309" s="116"/>
      <c r="GVH309" s="116"/>
      <c r="GVI309" s="116" t="s">
        <v>74</v>
      </c>
      <c r="GVJ309" s="116"/>
      <c r="GVK309" s="116"/>
      <c r="GVL309" s="116"/>
      <c r="GVM309" s="116"/>
      <c r="GVN309" s="116"/>
      <c r="GVO309" s="116"/>
      <c r="GVP309" s="116"/>
      <c r="GVQ309" s="116" t="s">
        <v>74</v>
      </c>
      <c r="GVR309" s="116"/>
      <c r="GVS309" s="116"/>
      <c r="GVT309" s="116"/>
      <c r="GVU309" s="116"/>
      <c r="GVV309" s="116"/>
      <c r="GVW309" s="116"/>
      <c r="GVX309" s="116"/>
      <c r="GVY309" s="116" t="s">
        <v>74</v>
      </c>
      <c r="GVZ309" s="116"/>
      <c r="GWA309" s="116"/>
      <c r="GWB309" s="116"/>
      <c r="GWC309" s="116"/>
      <c r="GWD309" s="116"/>
      <c r="GWE309" s="116"/>
      <c r="GWF309" s="116"/>
      <c r="GWG309" s="116" t="s">
        <v>74</v>
      </c>
      <c r="GWH309" s="116"/>
      <c r="GWI309" s="116"/>
      <c r="GWJ309" s="116"/>
      <c r="GWK309" s="116"/>
      <c r="GWL309" s="116"/>
      <c r="GWM309" s="116"/>
      <c r="GWN309" s="116"/>
      <c r="GWO309" s="116" t="s">
        <v>74</v>
      </c>
      <c r="GWP309" s="116"/>
      <c r="GWQ309" s="116"/>
      <c r="GWR309" s="116"/>
      <c r="GWS309" s="116"/>
      <c r="GWT309" s="116"/>
      <c r="GWU309" s="116"/>
      <c r="GWV309" s="116"/>
      <c r="GWW309" s="116" t="s">
        <v>74</v>
      </c>
      <c r="GWX309" s="116"/>
      <c r="GWY309" s="116"/>
      <c r="GWZ309" s="116"/>
      <c r="GXA309" s="116"/>
      <c r="GXB309" s="116"/>
      <c r="GXC309" s="116"/>
      <c r="GXD309" s="116"/>
      <c r="GXE309" s="116" t="s">
        <v>74</v>
      </c>
      <c r="GXF309" s="116"/>
      <c r="GXG309" s="116"/>
      <c r="GXH309" s="116"/>
      <c r="GXI309" s="116"/>
      <c r="GXJ309" s="116"/>
      <c r="GXK309" s="116"/>
      <c r="GXL309" s="116"/>
      <c r="GXM309" s="116" t="s">
        <v>74</v>
      </c>
      <c r="GXN309" s="116"/>
      <c r="GXO309" s="116"/>
      <c r="GXP309" s="116"/>
      <c r="GXQ309" s="116"/>
      <c r="GXR309" s="116"/>
      <c r="GXS309" s="116"/>
      <c r="GXT309" s="116"/>
      <c r="GXU309" s="116" t="s">
        <v>74</v>
      </c>
      <c r="GXV309" s="116"/>
      <c r="GXW309" s="116"/>
      <c r="GXX309" s="116"/>
      <c r="GXY309" s="116"/>
      <c r="GXZ309" s="116"/>
      <c r="GYA309" s="116"/>
      <c r="GYB309" s="116"/>
      <c r="GYC309" s="116" t="s">
        <v>74</v>
      </c>
      <c r="GYD309" s="116"/>
      <c r="GYE309" s="116"/>
      <c r="GYF309" s="116"/>
      <c r="GYG309" s="116"/>
      <c r="GYH309" s="116"/>
      <c r="GYI309" s="116"/>
      <c r="GYJ309" s="116"/>
      <c r="GYK309" s="116" t="s">
        <v>74</v>
      </c>
      <c r="GYL309" s="116"/>
      <c r="GYM309" s="116"/>
      <c r="GYN309" s="116"/>
      <c r="GYO309" s="116"/>
      <c r="GYP309" s="116"/>
      <c r="GYQ309" s="116"/>
      <c r="GYR309" s="116"/>
      <c r="GYS309" s="116" t="s">
        <v>74</v>
      </c>
      <c r="GYT309" s="116"/>
      <c r="GYU309" s="116"/>
      <c r="GYV309" s="116"/>
      <c r="GYW309" s="116"/>
      <c r="GYX309" s="116"/>
      <c r="GYY309" s="116"/>
      <c r="GYZ309" s="116"/>
      <c r="GZA309" s="116" t="s">
        <v>74</v>
      </c>
      <c r="GZB309" s="116"/>
      <c r="GZC309" s="116"/>
      <c r="GZD309" s="116"/>
      <c r="GZE309" s="116"/>
      <c r="GZF309" s="116"/>
      <c r="GZG309" s="116"/>
      <c r="GZH309" s="116"/>
      <c r="GZI309" s="116" t="s">
        <v>74</v>
      </c>
      <c r="GZJ309" s="116"/>
      <c r="GZK309" s="116"/>
      <c r="GZL309" s="116"/>
      <c r="GZM309" s="116"/>
      <c r="GZN309" s="116"/>
      <c r="GZO309" s="116"/>
      <c r="GZP309" s="116"/>
      <c r="GZQ309" s="116" t="s">
        <v>74</v>
      </c>
      <c r="GZR309" s="116"/>
      <c r="GZS309" s="116"/>
      <c r="GZT309" s="116"/>
      <c r="GZU309" s="116"/>
      <c r="GZV309" s="116"/>
      <c r="GZW309" s="116"/>
      <c r="GZX309" s="116"/>
      <c r="GZY309" s="116" t="s">
        <v>74</v>
      </c>
      <c r="GZZ309" s="116"/>
      <c r="HAA309" s="116"/>
      <c r="HAB309" s="116"/>
      <c r="HAC309" s="116"/>
      <c r="HAD309" s="116"/>
      <c r="HAE309" s="116"/>
      <c r="HAF309" s="116"/>
      <c r="HAG309" s="116" t="s">
        <v>74</v>
      </c>
      <c r="HAH309" s="116"/>
      <c r="HAI309" s="116"/>
      <c r="HAJ309" s="116"/>
      <c r="HAK309" s="116"/>
      <c r="HAL309" s="116"/>
      <c r="HAM309" s="116"/>
      <c r="HAN309" s="116"/>
      <c r="HAO309" s="116" t="s">
        <v>74</v>
      </c>
      <c r="HAP309" s="116"/>
      <c r="HAQ309" s="116"/>
      <c r="HAR309" s="116"/>
      <c r="HAS309" s="116"/>
      <c r="HAT309" s="116"/>
      <c r="HAU309" s="116"/>
      <c r="HAV309" s="116"/>
      <c r="HAW309" s="116" t="s">
        <v>74</v>
      </c>
      <c r="HAX309" s="116"/>
      <c r="HAY309" s="116"/>
      <c r="HAZ309" s="116"/>
      <c r="HBA309" s="116"/>
      <c r="HBB309" s="116"/>
      <c r="HBC309" s="116"/>
      <c r="HBD309" s="116"/>
      <c r="HBE309" s="116" t="s">
        <v>74</v>
      </c>
      <c r="HBF309" s="116"/>
      <c r="HBG309" s="116"/>
      <c r="HBH309" s="116"/>
      <c r="HBI309" s="116"/>
      <c r="HBJ309" s="116"/>
      <c r="HBK309" s="116"/>
      <c r="HBL309" s="116"/>
      <c r="HBM309" s="116" t="s">
        <v>74</v>
      </c>
      <c r="HBN309" s="116"/>
      <c r="HBO309" s="116"/>
      <c r="HBP309" s="116"/>
      <c r="HBQ309" s="116"/>
      <c r="HBR309" s="116"/>
      <c r="HBS309" s="116"/>
      <c r="HBT309" s="116"/>
      <c r="HBU309" s="116" t="s">
        <v>74</v>
      </c>
      <c r="HBV309" s="116"/>
      <c r="HBW309" s="116"/>
      <c r="HBX309" s="116"/>
      <c r="HBY309" s="116"/>
      <c r="HBZ309" s="116"/>
      <c r="HCA309" s="116"/>
      <c r="HCB309" s="116"/>
      <c r="HCC309" s="116" t="s">
        <v>74</v>
      </c>
      <c r="HCD309" s="116"/>
      <c r="HCE309" s="116"/>
      <c r="HCF309" s="116"/>
      <c r="HCG309" s="116"/>
      <c r="HCH309" s="116"/>
      <c r="HCI309" s="116"/>
      <c r="HCJ309" s="116"/>
      <c r="HCK309" s="116" t="s">
        <v>74</v>
      </c>
      <c r="HCL309" s="116"/>
      <c r="HCM309" s="116"/>
      <c r="HCN309" s="116"/>
      <c r="HCO309" s="116"/>
      <c r="HCP309" s="116"/>
      <c r="HCQ309" s="116"/>
      <c r="HCR309" s="116"/>
      <c r="HCS309" s="116" t="s">
        <v>74</v>
      </c>
      <c r="HCT309" s="116"/>
      <c r="HCU309" s="116"/>
      <c r="HCV309" s="116"/>
      <c r="HCW309" s="116"/>
      <c r="HCX309" s="116"/>
      <c r="HCY309" s="116"/>
      <c r="HCZ309" s="116"/>
      <c r="HDA309" s="116" t="s">
        <v>74</v>
      </c>
      <c r="HDB309" s="116"/>
      <c r="HDC309" s="116"/>
      <c r="HDD309" s="116"/>
      <c r="HDE309" s="116"/>
      <c r="HDF309" s="116"/>
      <c r="HDG309" s="116"/>
      <c r="HDH309" s="116"/>
      <c r="HDI309" s="116" t="s">
        <v>74</v>
      </c>
      <c r="HDJ309" s="116"/>
      <c r="HDK309" s="116"/>
      <c r="HDL309" s="116"/>
      <c r="HDM309" s="116"/>
      <c r="HDN309" s="116"/>
      <c r="HDO309" s="116"/>
      <c r="HDP309" s="116"/>
      <c r="HDQ309" s="116" t="s">
        <v>74</v>
      </c>
      <c r="HDR309" s="116"/>
      <c r="HDS309" s="116"/>
      <c r="HDT309" s="116"/>
      <c r="HDU309" s="116"/>
      <c r="HDV309" s="116"/>
      <c r="HDW309" s="116"/>
      <c r="HDX309" s="116"/>
      <c r="HDY309" s="116" t="s">
        <v>74</v>
      </c>
      <c r="HDZ309" s="116"/>
      <c r="HEA309" s="116"/>
      <c r="HEB309" s="116"/>
      <c r="HEC309" s="116"/>
      <c r="HED309" s="116"/>
      <c r="HEE309" s="116"/>
      <c r="HEF309" s="116"/>
      <c r="HEG309" s="116" t="s">
        <v>74</v>
      </c>
      <c r="HEH309" s="116"/>
      <c r="HEI309" s="116"/>
      <c r="HEJ309" s="116"/>
      <c r="HEK309" s="116"/>
      <c r="HEL309" s="116"/>
      <c r="HEM309" s="116"/>
      <c r="HEN309" s="116"/>
      <c r="HEO309" s="116" t="s">
        <v>74</v>
      </c>
      <c r="HEP309" s="116"/>
      <c r="HEQ309" s="116"/>
      <c r="HER309" s="116"/>
      <c r="HES309" s="116"/>
      <c r="HET309" s="116"/>
      <c r="HEU309" s="116"/>
      <c r="HEV309" s="116"/>
      <c r="HEW309" s="116" t="s">
        <v>74</v>
      </c>
      <c r="HEX309" s="116"/>
      <c r="HEY309" s="116"/>
      <c r="HEZ309" s="116"/>
      <c r="HFA309" s="116"/>
      <c r="HFB309" s="116"/>
      <c r="HFC309" s="116"/>
      <c r="HFD309" s="116"/>
      <c r="HFE309" s="116" t="s">
        <v>74</v>
      </c>
      <c r="HFF309" s="116"/>
      <c r="HFG309" s="116"/>
      <c r="HFH309" s="116"/>
      <c r="HFI309" s="116"/>
      <c r="HFJ309" s="116"/>
      <c r="HFK309" s="116"/>
      <c r="HFL309" s="116"/>
      <c r="HFM309" s="116" t="s">
        <v>74</v>
      </c>
      <c r="HFN309" s="116"/>
      <c r="HFO309" s="116"/>
      <c r="HFP309" s="116"/>
      <c r="HFQ309" s="116"/>
      <c r="HFR309" s="116"/>
      <c r="HFS309" s="116"/>
      <c r="HFT309" s="116"/>
      <c r="HFU309" s="116" t="s">
        <v>74</v>
      </c>
      <c r="HFV309" s="116"/>
      <c r="HFW309" s="116"/>
      <c r="HFX309" s="116"/>
      <c r="HFY309" s="116"/>
      <c r="HFZ309" s="116"/>
      <c r="HGA309" s="116"/>
      <c r="HGB309" s="116"/>
      <c r="HGC309" s="116" t="s">
        <v>74</v>
      </c>
      <c r="HGD309" s="116"/>
      <c r="HGE309" s="116"/>
      <c r="HGF309" s="116"/>
      <c r="HGG309" s="116"/>
      <c r="HGH309" s="116"/>
      <c r="HGI309" s="116"/>
      <c r="HGJ309" s="116"/>
      <c r="HGK309" s="116" t="s">
        <v>74</v>
      </c>
      <c r="HGL309" s="116"/>
      <c r="HGM309" s="116"/>
      <c r="HGN309" s="116"/>
      <c r="HGO309" s="116"/>
      <c r="HGP309" s="116"/>
      <c r="HGQ309" s="116"/>
      <c r="HGR309" s="116"/>
      <c r="HGS309" s="116" t="s">
        <v>74</v>
      </c>
      <c r="HGT309" s="116"/>
      <c r="HGU309" s="116"/>
      <c r="HGV309" s="116"/>
      <c r="HGW309" s="116"/>
      <c r="HGX309" s="116"/>
      <c r="HGY309" s="116"/>
      <c r="HGZ309" s="116"/>
      <c r="HHA309" s="116" t="s">
        <v>74</v>
      </c>
      <c r="HHB309" s="116"/>
      <c r="HHC309" s="116"/>
      <c r="HHD309" s="116"/>
      <c r="HHE309" s="116"/>
      <c r="HHF309" s="116"/>
      <c r="HHG309" s="116"/>
      <c r="HHH309" s="116"/>
      <c r="HHI309" s="116" t="s">
        <v>74</v>
      </c>
      <c r="HHJ309" s="116"/>
      <c r="HHK309" s="116"/>
      <c r="HHL309" s="116"/>
      <c r="HHM309" s="116"/>
      <c r="HHN309" s="116"/>
      <c r="HHO309" s="116"/>
      <c r="HHP309" s="116"/>
      <c r="HHQ309" s="116" t="s">
        <v>74</v>
      </c>
      <c r="HHR309" s="116"/>
      <c r="HHS309" s="116"/>
      <c r="HHT309" s="116"/>
      <c r="HHU309" s="116"/>
      <c r="HHV309" s="116"/>
      <c r="HHW309" s="116"/>
      <c r="HHX309" s="116"/>
      <c r="HHY309" s="116" t="s">
        <v>74</v>
      </c>
      <c r="HHZ309" s="116"/>
      <c r="HIA309" s="116"/>
      <c r="HIB309" s="116"/>
      <c r="HIC309" s="116"/>
      <c r="HID309" s="116"/>
      <c r="HIE309" s="116"/>
      <c r="HIF309" s="116"/>
      <c r="HIG309" s="116" t="s">
        <v>74</v>
      </c>
      <c r="HIH309" s="116"/>
      <c r="HII309" s="116"/>
      <c r="HIJ309" s="116"/>
      <c r="HIK309" s="116"/>
      <c r="HIL309" s="116"/>
      <c r="HIM309" s="116"/>
      <c r="HIN309" s="116"/>
      <c r="HIO309" s="116" t="s">
        <v>74</v>
      </c>
      <c r="HIP309" s="116"/>
      <c r="HIQ309" s="116"/>
      <c r="HIR309" s="116"/>
      <c r="HIS309" s="116"/>
      <c r="HIT309" s="116"/>
      <c r="HIU309" s="116"/>
      <c r="HIV309" s="116"/>
      <c r="HIW309" s="116" t="s">
        <v>74</v>
      </c>
      <c r="HIX309" s="116"/>
      <c r="HIY309" s="116"/>
      <c r="HIZ309" s="116"/>
      <c r="HJA309" s="116"/>
      <c r="HJB309" s="116"/>
      <c r="HJC309" s="116"/>
      <c r="HJD309" s="116"/>
      <c r="HJE309" s="116" t="s">
        <v>74</v>
      </c>
      <c r="HJF309" s="116"/>
      <c r="HJG309" s="116"/>
      <c r="HJH309" s="116"/>
      <c r="HJI309" s="116"/>
      <c r="HJJ309" s="116"/>
      <c r="HJK309" s="116"/>
      <c r="HJL309" s="116"/>
      <c r="HJM309" s="116" t="s">
        <v>74</v>
      </c>
      <c r="HJN309" s="116"/>
      <c r="HJO309" s="116"/>
      <c r="HJP309" s="116"/>
      <c r="HJQ309" s="116"/>
      <c r="HJR309" s="116"/>
      <c r="HJS309" s="116"/>
      <c r="HJT309" s="116"/>
      <c r="HJU309" s="116" t="s">
        <v>74</v>
      </c>
      <c r="HJV309" s="116"/>
      <c r="HJW309" s="116"/>
      <c r="HJX309" s="116"/>
      <c r="HJY309" s="116"/>
      <c r="HJZ309" s="116"/>
      <c r="HKA309" s="116"/>
      <c r="HKB309" s="116"/>
      <c r="HKC309" s="116" t="s">
        <v>74</v>
      </c>
      <c r="HKD309" s="116"/>
      <c r="HKE309" s="116"/>
      <c r="HKF309" s="116"/>
      <c r="HKG309" s="116"/>
      <c r="HKH309" s="116"/>
      <c r="HKI309" s="116"/>
      <c r="HKJ309" s="116"/>
      <c r="HKK309" s="116" t="s">
        <v>74</v>
      </c>
      <c r="HKL309" s="116"/>
      <c r="HKM309" s="116"/>
      <c r="HKN309" s="116"/>
      <c r="HKO309" s="116"/>
      <c r="HKP309" s="116"/>
      <c r="HKQ309" s="116"/>
      <c r="HKR309" s="116"/>
      <c r="HKS309" s="116" t="s">
        <v>74</v>
      </c>
      <c r="HKT309" s="116"/>
      <c r="HKU309" s="116"/>
      <c r="HKV309" s="116"/>
      <c r="HKW309" s="116"/>
      <c r="HKX309" s="116"/>
      <c r="HKY309" s="116"/>
      <c r="HKZ309" s="116"/>
      <c r="HLA309" s="116" t="s">
        <v>74</v>
      </c>
      <c r="HLB309" s="116"/>
      <c r="HLC309" s="116"/>
      <c r="HLD309" s="116"/>
      <c r="HLE309" s="116"/>
      <c r="HLF309" s="116"/>
      <c r="HLG309" s="116"/>
      <c r="HLH309" s="116"/>
      <c r="HLI309" s="116" t="s">
        <v>74</v>
      </c>
      <c r="HLJ309" s="116"/>
      <c r="HLK309" s="116"/>
      <c r="HLL309" s="116"/>
      <c r="HLM309" s="116"/>
      <c r="HLN309" s="116"/>
      <c r="HLO309" s="116"/>
      <c r="HLP309" s="116"/>
      <c r="HLQ309" s="116" t="s">
        <v>74</v>
      </c>
      <c r="HLR309" s="116"/>
      <c r="HLS309" s="116"/>
      <c r="HLT309" s="116"/>
      <c r="HLU309" s="116"/>
      <c r="HLV309" s="116"/>
      <c r="HLW309" s="116"/>
      <c r="HLX309" s="116"/>
      <c r="HLY309" s="116" t="s">
        <v>74</v>
      </c>
      <c r="HLZ309" s="116"/>
      <c r="HMA309" s="116"/>
      <c r="HMB309" s="116"/>
      <c r="HMC309" s="116"/>
      <c r="HMD309" s="116"/>
      <c r="HME309" s="116"/>
      <c r="HMF309" s="116"/>
      <c r="HMG309" s="116" t="s">
        <v>74</v>
      </c>
      <c r="HMH309" s="116"/>
      <c r="HMI309" s="116"/>
      <c r="HMJ309" s="116"/>
      <c r="HMK309" s="116"/>
      <c r="HML309" s="116"/>
      <c r="HMM309" s="116"/>
      <c r="HMN309" s="116"/>
      <c r="HMO309" s="116" t="s">
        <v>74</v>
      </c>
      <c r="HMP309" s="116"/>
      <c r="HMQ309" s="116"/>
      <c r="HMR309" s="116"/>
      <c r="HMS309" s="116"/>
      <c r="HMT309" s="116"/>
      <c r="HMU309" s="116"/>
      <c r="HMV309" s="116"/>
      <c r="HMW309" s="116" t="s">
        <v>74</v>
      </c>
      <c r="HMX309" s="116"/>
      <c r="HMY309" s="116"/>
      <c r="HMZ309" s="116"/>
      <c r="HNA309" s="116"/>
      <c r="HNB309" s="116"/>
      <c r="HNC309" s="116"/>
      <c r="HND309" s="116"/>
      <c r="HNE309" s="116" t="s">
        <v>74</v>
      </c>
      <c r="HNF309" s="116"/>
      <c r="HNG309" s="116"/>
      <c r="HNH309" s="116"/>
      <c r="HNI309" s="116"/>
      <c r="HNJ309" s="116"/>
      <c r="HNK309" s="116"/>
      <c r="HNL309" s="116"/>
      <c r="HNM309" s="116" t="s">
        <v>74</v>
      </c>
      <c r="HNN309" s="116"/>
      <c r="HNO309" s="116"/>
      <c r="HNP309" s="116"/>
      <c r="HNQ309" s="116"/>
      <c r="HNR309" s="116"/>
      <c r="HNS309" s="116"/>
      <c r="HNT309" s="116"/>
      <c r="HNU309" s="116" t="s">
        <v>74</v>
      </c>
      <c r="HNV309" s="116"/>
      <c r="HNW309" s="116"/>
      <c r="HNX309" s="116"/>
      <c r="HNY309" s="116"/>
      <c r="HNZ309" s="116"/>
      <c r="HOA309" s="116"/>
      <c r="HOB309" s="116"/>
      <c r="HOC309" s="116" t="s">
        <v>74</v>
      </c>
      <c r="HOD309" s="116"/>
      <c r="HOE309" s="116"/>
      <c r="HOF309" s="116"/>
      <c r="HOG309" s="116"/>
      <c r="HOH309" s="116"/>
      <c r="HOI309" s="116"/>
      <c r="HOJ309" s="116"/>
      <c r="HOK309" s="116" t="s">
        <v>74</v>
      </c>
      <c r="HOL309" s="116"/>
      <c r="HOM309" s="116"/>
      <c r="HON309" s="116"/>
      <c r="HOO309" s="116"/>
      <c r="HOP309" s="116"/>
      <c r="HOQ309" s="116"/>
      <c r="HOR309" s="116"/>
      <c r="HOS309" s="116" t="s">
        <v>74</v>
      </c>
      <c r="HOT309" s="116"/>
      <c r="HOU309" s="116"/>
      <c r="HOV309" s="116"/>
      <c r="HOW309" s="116"/>
      <c r="HOX309" s="116"/>
      <c r="HOY309" s="116"/>
      <c r="HOZ309" s="116"/>
      <c r="HPA309" s="116" t="s">
        <v>74</v>
      </c>
      <c r="HPB309" s="116"/>
      <c r="HPC309" s="116"/>
      <c r="HPD309" s="116"/>
      <c r="HPE309" s="116"/>
      <c r="HPF309" s="116"/>
      <c r="HPG309" s="116"/>
      <c r="HPH309" s="116"/>
      <c r="HPI309" s="116" t="s">
        <v>74</v>
      </c>
      <c r="HPJ309" s="116"/>
      <c r="HPK309" s="116"/>
      <c r="HPL309" s="116"/>
      <c r="HPM309" s="116"/>
      <c r="HPN309" s="116"/>
      <c r="HPO309" s="116"/>
      <c r="HPP309" s="116"/>
      <c r="HPQ309" s="116" t="s">
        <v>74</v>
      </c>
      <c r="HPR309" s="116"/>
      <c r="HPS309" s="116"/>
      <c r="HPT309" s="116"/>
      <c r="HPU309" s="116"/>
      <c r="HPV309" s="116"/>
      <c r="HPW309" s="116"/>
      <c r="HPX309" s="116"/>
      <c r="HPY309" s="116" t="s">
        <v>74</v>
      </c>
      <c r="HPZ309" s="116"/>
      <c r="HQA309" s="116"/>
      <c r="HQB309" s="116"/>
      <c r="HQC309" s="116"/>
      <c r="HQD309" s="116"/>
      <c r="HQE309" s="116"/>
      <c r="HQF309" s="116"/>
      <c r="HQG309" s="116" t="s">
        <v>74</v>
      </c>
      <c r="HQH309" s="116"/>
      <c r="HQI309" s="116"/>
      <c r="HQJ309" s="116"/>
      <c r="HQK309" s="116"/>
      <c r="HQL309" s="116"/>
      <c r="HQM309" s="116"/>
      <c r="HQN309" s="116"/>
      <c r="HQO309" s="116" t="s">
        <v>74</v>
      </c>
      <c r="HQP309" s="116"/>
      <c r="HQQ309" s="116"/>
      <c r="HQR309" s="116"/>
      <c r="HQS309" s="116"/>
      <c r="HQT309" s="116"/>
      <c r="HQU309" s="116"/>
      <c r="HQV309" s="116"/>
      <c r="HQW309" s="116" t="s">
        <v>74</v>
      </c>
      <c r="HQX309" s="116"/>
      <c r="HQY309" s="116"/>
      <c r="HQZ309" s="116"/>
      <c r="HRA309" s="116"/>
      <c r="HRB309" s="116"/>
      <c r="HRC309" s="116"/>
      <c r="HRD309" s="116"/>
      <c r="HRE309" s="116" t="s">
        <v>74</v>
      </c>
      <c r="HRF309" s="116"/>
      <c r="HRG309" s="116"/>
      <c r="HRH309" s="116"/>
      <c r="HRI309" s="116"/>
      <c r="HRJ309" s="116"/>
      <c r="HRK309" s="116"/>
      <c r="HRL309" s="116"/>
      <c r="HRM309" s="116" t="s">
        <v>74</v>
      </c>
      <c r="HRN309" s="116"/>
      <c r="HRO309" s="116"/>
      <c r="HRP309" s="116"/>
      <c r="HRQ309" s="116"/>
      <c r="HRR309" s="116"/>
      <c r="HRS309" s="116"/>
      <c r="HRT309" s="116"/>
      <c r="HRU309" s="116" t="s">
        <v>74</v>
      </c>
      <c r="HRV309" s="116"/>
      <c r="HRW309" s="116"/>
      <c r="HRX309" s="116"/>
      <c r="HRY309" s="116"/>
      <c r="HRZ309" s="116"/>
      <c r="HSA309" s="116"/>
      <c r="HSB309" s="116"/>
      <c r="HSC309" s="116" t="s">
        <v>74</v>
      </c>
      <c r="HSD309" s="116"/>
      <c r="HSE309" s="116"/>
      <c r="HSF309" s="116"/>
      <c r="HSG309" s="116"/>
      <c r="HSH309" s="116"/>
      <c r="HSI309" s="116"/>
      <c r="HSJ309" s="116"/>
      <c r="HSK309" s="116" t="s">
        <v>74</v>
      </c>
      <c r="HSL309" s="116"/>
      <c r="HSM309" s="116"/>
      <c r="HSN309" s="116"/>
      <c r="HSO309" s="116"/>
      <c r="HSP309" s="116"/>
      <c r="HSQ309" s="116"/>
      <c r="HSR309" s="116"/>
      <c r="HSS309" s="116" t="s">
        <v>74</v>
      </c>
      <c r="HST309" s="116"/>
      <c r="HSU309" s="116"/>
      <c r="HSV309" s="116"/>
      <c r="HSW309" s="116"/>
      <c r="HSX309" s="116"/>
      <c r="HSY309" s="116"/>
      <c r="HSZ309" s="116"/>
      <c r="HTA309" s="116" t="s">
        <v>74</v>
      </c>
      <c r="HTB309" s="116"/>
      <c r="HTC309" s="116"/>
      <c r="HTD309" s="116"/>
      <c r="HTE309" s="116"/>
      <c r="HTF309" s="116"/>
      <c r="HTG309" s="116"/>
      <c r="HTH309" s="116"/>
      <c r="HTI309" s="116" t="s">
        <v>74</v>
      </c>
      <c r="HTJ309" s="116"/>
      <c r="HTK309" s="116"/>
      <c r="HTL309" s="116"/>
      <c r="HTM309" s="116"/>
      <c r="HTN309" s="116"/>
      <c r="HTO309" s="116"/>
      <c r="HTP309" s="116"/>
      <c r="HTQ309" s="116" t="s">
        <v>74</v>
      </c>
      <c r="HTR309" s="116"/>
      <c r="HTS309" s="116"/>
      <c r="HTT309" s="116"/>
      <c r="HTU309" s="116"/>
      <c r="HTV309" s="116"/>
      <c r="HTW309" s="116"/>
      <c r="HTX309" s="116"/>
      <c r="HTY309" s="116" t="s">
        <v>74</v>
      </c>
      <c r="HTZ309" s="116"/>
      <c r="HUA309" s="116"/>
      <c r="HUB309" s="116"/>
      <c r="HUC309" s="116"/>
      <c r="HUD309" s="116"/>
      <c r="HUE309" s="116"/>
      <c r="HUF309" s="116"/>
      <c r="HUG309" s="116" t="s">
        <v>74</v>
      </c>
      <c r="HUH309" s="116"/>
      <c r="HUI309" s="116"/>
      <c r="HUJ309" s="116"/>
      <c r="HUK309" s="116"/>
      <c r="HUL309" s="116"/>
      <c r="HUM309" s="116"/>
      <c r="HUN309" s="116"/>
      <c r="HUO309" s="116" t="s">
        <v>74</v>
      </c>
      <c r="HUP309" s="116"/>
      <c r="HUQ309" s="116"/>
      <c r="HUR309" s="116"/>
      <c r="HUS309" s="116"/>
      <c r="HUT309" s="116"/>
      <c r="HUU309" s="116"/>
      <c r="HUV309" s="116"/>
      <c r="HUW309" s="116" t="s">
        <v>74</v>
      </c>
      <c r="HUX309" s="116"/>
      <c r="HUY309" s="116"/>
      <c r="HUZ309" s="116"/>
      <c r="HVA309" s="116"/>
      <c r="HVB309" s="116"/>
      <c r="HVC309" s="116"/>
      <c r="HVD309" s="116"/>
      <c r="HVE309" s="116" t="s">
        <v>74</v>
      </c>
      <c r="HVF309" s="116"/>
      <c r="HVG309" s="116"/>
      <c r="HVH309" s="116"/>
      <c r="HVI309" s="116"/>
      <c r="HVJ309" s="116"/>
      <c r="HVK309" s="116"/>
      <c r="HVL309" s="116"/>
      <c r="HVM309" s="116" t="s">
        <v>74</v>
      </c>
      <c r="HVN309" s="116"/>
      <c r="HVO309" s="116"/>
      <c r="HVP309" s="116"/>
      <c r="HVQ309" s="116"/>
      <c r="HVR309" s="116"/>
      <c r="HVS309" s="116"/>
      <c r="HVT309" s="116"/>
      <c r="HVU309" s="116" t="s">
        <v>74</v>
      </c>
      <c r="HVV309" s="116"/>
      <c r="HVW309" s="116"/>
      <c r="HVX309" s="116"/>
      <c r="HVY309" s="116"/>
      <c r="HVZ309" s="116"/>
      <c r="HWA309" s="116"/>
      <c r="HWB309" s="116"/>
      <c r="HWC309" s="116" t="s">
        <v>74</v>
      </c>
      <c r="HWD309" s="116"/>
      <c r="HWE309" s="116"/>
      <c r="HWF309" s="116"/>
      <c r="HWG309" s="116"/>
      <c r="HWH309" s="116"/>
      <c r="HWI309" s="116"/>
      <c r="HWJ309" s="116"/>
      <c r="HWK309" s="116" t="s">
        <v>74</v>
      </c>
      <c r="HWL309" s="116"/>
      <c r="HWM309" s="116"/>
      <c r="HWN309" s="116"/>
      <c r="HWO309" s="116"/>
      <c r="HWP309" s="116"/>
      <c r="HWQ309" s="116"/>
      <c r="HWR309" s="116"/>
      <c r="HWS309" s="116" t="s">
        <v>74</v>
      </c>
      <c r="HWT309" s="116"/>
      <c r="HWU309" s="116"/>
      <c r="HWV309" s="116"/>
      <c r="HWW309" s="116"/>
      <c r="HWX309" s="116"/>
      <c r="HWY309" s="116"/>
      <c r="HWZ309" s="116"/>
      <c r="HXA309" s="116" t="s">
        <v>74</v>
      </c>
      <c r="HXB309" s="116"/>
      <c r="HXC309" s="116"/>
      <c r="HXD309" s="116"/>
      <c r="HXE309" s="116"/>
      <c r="HXF309" s="116"/>
      <c r="HXG309" s="116"/>
      <c r="HXH309" s="116"/>
      <c r="HXI309" s="116" t="s">
        <v>74</v>
      </c>
      <c r="HXJ309" s="116"/>
      <c r="HXK309" s="116"/>
      <c r="HXL309" s="116"/>
      <c r="HXM309" s="116"/>
      <c r="HXN309" s="116"/>
      <c r="HXO309" s="116"/>
      <c r="HXP309" s="116"/>
      <c r="HXQ309" s="116" t="s">
        <v>74</v>
      </c>
      <c r="HXR309" s="116"/>
      <c r="HXS309" s="116"/>
      <c r="HXT309" s="116"/>
      <c r="HXU309" s="116"/>
      <c r="HXV309" s="116"/>
      <c r="HXW309" s="116"/>
      <c r="HXX309" s="116"/>
      <c r="HXY309" s="116" t="s">
        <v>74</v>
      </c>
      <c r="HXZ309" s="116"/>
      <c r="HYA309" s="116"/>
      <c r="HYB309" s="116"/>
      <c r="HYC309" s="116"/>
      <c r="HYD309" s="116"/>
      <c r="HYE309" s="116"/>
      <c r="HYF309" s="116"/>
      <c r="HYG309" s="116" t="s">
        <v>74</v>
      </c>
      <c r="HYH309" s="116"/>
      <c r="HYI309" s="116"/>
      <c r="HYJ309" s="116"/>
      <c r="HYK309" s="116"/>
      <c r="HYL309" s="116"/>
      <c r="HYM309" s="116"/>
      <c r="HYN309" s="116"/>
      <c r="HYO309" s="116" t="s">
        <v>74</v>
      </c>
      <c r="HYP309" s="116"/>
      <c r="HYQ309" s="116"/>
      <c r="HYR309" s="116"/>
      <c r="HYS309" s="116"/>
      <c r="HYT309" s="116"/>
      <c r="HYU309" s="116"/>
      <c r="HYV309" s="116"/>
      <c r="HYW309" s="116" t="s">
        <v>74</v>
      </c>
      <c r="HYX309" s="116"/>
      <c r="HYY309" s="116"/>
      <c r="HYZ309" s="116"/>
      <c r="HZA309" s="116"/>
      <c r="HZB309" s="116"/>
      <c r="HZC309" s="116"/>
      <c r="HZD309" s="116"/>
      <c r="HZE309" s="116" t="s">
        <v>74</v>
      </c>
      <c r="HZF309" s="116"/>
      <c r="HZG309" s="116"/>
      <c r="HZH309" s="116"/>
      <c r="HZI309" s="116"/>
      <c r="HZJ309" s="116"/>
      <c r="HZK309" s="116"/>
      <c r="HZL309" s="116"/>
      <c r="HZM309" s="116" t="s">
        <v>74</v>
      </c>
      <c r="HZN309" s="116"/>
      <c r="HZO309" s="116"/>
      <c r="HZP309" s="116"/>
      <c r="HZQ309" s="116"/>
      <c r="HZR309" s="116"/>
      <c r="HZS309" s="116"/>
      <c r="HZT309" s="116"/>
      <c r="HZU309" s="116" t="s">
        <v>74</v>
      </c>
      <c r="HZV309" s="116"/>
      <c r="HZW309" s="116"/>
      <c r="HZX309" s="116"/>
      <c r="HZY309" s="116"/>
      <c r="HZZ309" s="116"/>
      <c r="IAA309" s="116"/>
      <c r="IAB309" s="116"/>
      <c r="IAC309" s="116" t="s">
        <v>74</v>
      </c>
      <c r="IAD309" s="116"/>
      <c r="IAE309" s="116"/>
      <c r="IAF309" s="116"/>
      <c r="IAG309" s="116"/>
      <c r="IAH309" s="116"/>
      <c r="IAI309" s="116"/>
      <c r="IAJ309" s="116"/>
      <c r="IAK309" s="116" t="s">
        <v>74</v>
      </c>
      <c r="IAL309" s="116"/>
      <c r="IAM309" s="116"/>
      <c r="IAN309" s="116"/>
      <c r="IAO309" s="116"/>
      <c r="IAP309" s="116"/>
      <c r="IAQ309" s="116"/>
      <c r="IAR309" s="116"/>
      <c r="IAS309" s="116" t="s">
        <v>74</v>
      </c>
      <c r="IAT309" s="116"/>
      <c r="IAU309" s="116"/>
      <c r="IAV309" s="116"/>
      <c r="IAW309" s="116"/>
      <c r="IAX309" s="116"/>
      <c r="IAY309" s="116"/>
      <c r="IAZ309" s="116"/>
      <c r="IBA309" s="116" t="s">
        <v>74</v>
      </c>
      <c r="IBB309" s="116"/>
      <c r="IBC309" s="116"/>
      <c r="IBD309" s="116"/>
      <c r="IBE309" s="116"/>
      <c r="IBF309" s="116"/>
      <c r="IBG309" s="116"/>
      <c r="IBH309" s="116"/>
      <c r="IBI309" s="116" t="s">
        <v>74</v>
      </c>
      <c r="IBJ309" s="116"/>
      <c r="IBK309" s="116"/>
      <c r="IBL309" s="116"/>
      <c r="IBM309" s="116"/>
      <c r="IBN309" s="116"/>
      <c r="IBO309" s="116"/>
      <c r="IBP309" s="116"/>
      <c r="IBQ309" s="116" t="s">
        <v>74</v>
      </c>
      <c r="IBR309" s="116"/>
      <c r="IBS309" s="116"/>
      <c r="IBT309" s="116"/>
      <c r="IBU309" s="116"/>
      <c r="IBV309" s="116"/>
      <c r="IBW309" s="116"/>
      <c r="IBX309" s="116"/>
      <c r="IBY309" s="116" t="s">
        <v>74</v>
      </c>
      <c r="IBZ309" s="116"/>
      <c r="ICA309" s="116"/>
      <c r="ICB309" s="116"/>
      <c r="ICC309" s="116"/>
      <c r="ICD309" s="116"/>
      <c r="ICE309" s="116"/>
      <c r="ICF309" s="116"/>
      <c r="ICG309" s="116" t="s">
        <v>74</v>
      </c>
      <c r="ICH309" s="116"/>
      <c r="ICI309" s="116"/>
      <c r="ICJ309" s="116"/>
      <c r="ICK309" s="116"/>
      <c r="ICL309" s="116"/>
      <c r="ICM309" s="116"/>
      <c r="ICN309" s="116"/>
      <c r="ICO309" s="116" t="s">
        <v>74</v>
      </c>
      <c r="ICP309" s="116"/>
      <c r="ICQ309" s="116"/>
      <c r="ICR309" s="116"/>
      <c r="ICS309" s="116"/>
      <c r="ICT309" s="116"/>
      <c r="ICU309" s="116"/>
      <c r="ICV309" s="116"/>
      <c r="ICW309" s="116" t="s">
        <v>74</v>
      </c>
      <c r="ICX309" s="116"/>
      <c r="ICY309" s="116"/>
      <c r="ICZ309" s="116"/>
      <c r="IDA309" s="116"/>
      <c r="IDB309" s="116"/>
      <c r="IDC309" s="116"/>
      <c r="IDD309" s="116"/>
      <c r="IDE309" s="116" t="s">
        <v>74</v>
      </c>
      <c r="IDF309" s="116"/>
      <c r="IDG309" s="116"/>
      <c r="IDH309" s="116"/>
      <c r="IDI309" s="116"/>
      <c r="IDJ309" s="116"/>
      <c r="IDK309" s="116"/>
      <c r="IDL309" s="116"/>
      <c r="IDM309" s="116" t="s">
        <v>74</v>
      </c>
      <c r="IDN309" s="116"/>
      <c r="IDO309" s="116"/>
      <c r="IDP309" s="116"/>
      <c r="IDQ309" s="116"/>
      <c r="IDR309" s="116"/>
      <c r="IDS309" s="116"/>
      <c r="IDT309" s="116"/>
      <c r="IDU309" s="116" t="s">
        <v>74</v>
      </c>
      <c r="IDV309" s="116"/>
      <c r="IDW309" s="116"/>
      <c r="IDX309" s="116"/>
      <c r="IDY309" s="116"/>
      <c r="IDZ309" s="116"/>
      <c r="IEA309" s="116"/>
      <c r="IEB309" s="116"/>
      <c r="IEC309" s="116" t="s">
        <v>74</v>
      </c>
      <c r="IED309" s="116"/>
      <c r="IEE309" s="116"/>
      <c r="IEF309" s="116"/>
      <c r="IEG309" s="116"/>
      <c r="IEH309" s="116"/>
      <c r="IEI309" s="116"/>
      <c r="IEJ309" s="116"/>
      <c r="IEK309" s="116" t="s">
        <v>74</v>
      </c>
      <c r="IEL309" s="116"/>
      <c r="IEM309" s="116"/>
      <c r="IEN309" s="116"/>
      <c r="IEO309" s="116"/>
      <c r="IEP309" s="116"/>
      <c r="IEQ309" s="116"/>
      <c r="IER309" s="116"/>
      <c r="IES309" s="116" t="s">
        <v>74</v>
      </c>
      <c r="IET309" s="116"/>
      <c r="IEU309" s="116"/>
      <c r="IEV309" s="116"/>
      <c r="IEW309" s="116"/>
      <c r="IEX309" s="116"/>
      <c r="IEY309" s="116"/>
      <c r="IEZ309" s="116"/>
      <c r="IFA309" s="116" t="s">
        <v>74</v>
      </c>
      <c r="IFB309" s="116"/>
      <c r="IFC309" s="116"/>
      <c r="IFD309" s="116"/>
      <c r="IFE309" s="116"/>
      <c r="IFF309" s="116"/>
      <c r="IFG309" s="116"/>
      <c r="IFH309" s="116"/>
      <c r="IFI309" s="116" t="s">
        <v>74</v>
      </c>
      <c r="IFJ309" s="116"/>
      <c r="IFK309" s="116"/>
      <c r="IFL309" s="116"/>
      <c r="IFM309" s="116"/>
      <c r="IFN309" s="116"/>
      <c r="IFO309" s="116"/>
      <c r="IFP309" s="116"/>
      <c r="IFQ309" s="116" t="s">
        <v>74</v>
      </c>
      <c r="IFR309" s="116"/>
      <c r="IFS309" s="116"/>
      <c r="IFT309" s="116"/>
      <c r="IFU309" s="116"/>
      <c r="IFV309" s="116"/>
      <c r="IFW309" s="116"/>
      <c r="IFX309" s="116"/>
      <c r="IFY309" s="116" t="s">
        <v>74</v>
      </c>
      <c r="IFZ309" s="116"/>
      <c r="IGA309" s="116"/>
      <c r="IGB309" s="116"/>
      <c r="IGC309" s="116"/>
      <c r="IGD309" s="116"/>
      <c r="IGE309" s="116"/>
      <c r="IGF309" s="116"/>
      <c r="IGG309" s="116" t="s">
        <v>74</v>
      </c>
      <c r="IGH309" s="116"/>
      <c r="IGI309" s="116"/>
      <c r="IGJ309" s="116"/>
      <c r="IGK309" s="116"/>
      <c r="IGL309" s="116"/>
      <c r="IGM309" s="116"/>
      <c r="IGN309" s="116"/>
      <c r="IGO309" s="116" t="s">
        <v>74</v>
      </c>
      <c r="IGP309" s="116"/>
      <c r="IGQ309" s="116"/>
      <c r="IGR309" s="116"/>
      <c r="IGS309" s="116"/>
      <c r="IGT309" s="116"/>
      <c r="IGU309" s="116"/>
      <c r="IGV309" s="116"/>
      <c r="IGW309" s="116" t="s">
        <v>74</v>
      </c>
      <c r="IGX309" s="116"/>
      <c r="IGY309" s="116"/>
      <c r="IGZ309" s="116"/>
      <c r="IHA309" s="116"/>
      <c r="IHB309" s="116"/>
      <c r="IHC309" s="116"/>
      <c r="IHD309" s="116"/>
      <c r="IHE309" s="116" t="s">
        <v>74</v>
      </c>
      <c r="IHF309" s="116"/>
      <c r="IHG309" s="116"/>
      <c r="IHH309" s="116"/>
      <c r="IHI309" s="116"/>
      <c r="IHJ309" s="116"/>
      <c r="IHK309" s="116"/>
      <c r="IHL309" s="116"/>
      <c r="IHM309" s="116" t="s">
        <v>74</v>
      </c>
      <c r="IHN309" s="116"/>
      <c r="IHO309" s="116"/>
      <c r="IHP309" s="116"/>
      <c r="IHQ309" s="116"/>
      <c r="IHR309" s="116"/>
      <c r="IHS309" s="116"/>
      <c r="IHT309" s="116"/>
      <c r="IHU309" s="116" t="s">
        <v>74</v>
      </c>
      <c r="IHV309" s="116"/>
      <c r="IHW309" s="116"/>
      <c r="IHX309" s="116"/>
      <c r="IHY309" s="116"/>
      <c r="IHZ309" s="116"/>
      <c r="IIA309" s="116"/>
      <c r="IIB309" s="116"/>
      <c r="IIC309" s="116" t="s">
        <v>74</v>
      </c>
      <c r="IID309" s="116"/>
      <c r="IIE309" s="116"/>
      <c r="IIF309" s="116"/>
      <c r="IIG309" s="116"/>
      <c r="IIH309" s="116"/>
      <c r="III309" s="116"/>
      <c r="IIJ309" s="116"/>
      <c r="IIK309" s="116" t="s">
        <v>74</v>
      </c>
      <c r="IIL309" s="116"/>
      <c r="IIM309" s="116"/>
      <c r="IIN309" s="116"/>
      <c r="IIO309" s="116"/>
      <c r="IIP309" s="116"/>
      <c r="IIQ309" s="116"/>
      <c r="IIR309" s="116"/>
      <c r="IIS309" s="116" t="s">
        <v>74</v>
      </c>
      <c r="IIT309" s="116"/>
      <c r="IIU309" s="116"/>
      <c r="IIV309" s="116"/>
      <c r="IIW309" s="116"/>
      <c r="IIX309" s="116"/>
      <c r="IIY309" s="116"/>
      <c r="IIZ309" s="116"/>
      <c r="IJA309" s="116" t="s">
        <v>74</v>
      </c>
      <c r="IJB309" s="116"/>
      <c r="IJC309" s="116"/>
      <c r="IJD309" s="116"/>
      <c r="IJE309" s="116"/>
      <c r="IJF309" s="116"/>
      <c r="IJG309" s="116"/>
      <c r="IJH309" s="116"/>
      <c r="IJI309" s="116" t="s">
        <v>74</v>
      </c>
      <c r="IJJ309" s="116"/>
      <c r="IJK309" s="116"/>
      <c r="IJL309" s="116"/>
      <c r="IJM309" s="116"/>
      <c r="IJN309" s="116"/>
      <c r="IJO309" s="116"/>
      <c r="IJP309" s="116"/>
      <c r="IJQ309" s="116" t="s">
        <v>74</v>
      </c>
      <c r="IJR309" s="116"/>
      <c r="IJS309" s="116"/>
      <c r="IJT309" s="116"/>
      <c r="IJU309" s="116"/>
      <c r="IJV309" s="116"/>
      <c r="IJW309" s="116"/>
      <c r="IJX309" s="116"/>
      <c r="IJY309" s="116" t="s">
        <v>74</v>
      </c>
      <c r="IJZ309" s="116"/>
      <c r="IKA309" s="116"/>
      <c r="IKB309" s="116"/>
      <c r="IKC309" s="116"/>
      <c r="IKD309" s="116"/>
      <c r="IKE309" s="116"/>
      <c r="IKF309" s="116"/>
      <c r="IKG309" s="116" t="s">
        <v>74</v>
      </c>
      <c r="IKH309" s="116"/>
      <c r="IKI309" s="116"/>
      <c r="IKJ309" s="116"/>
      <c r="IKK309" s="116"/>
      <c r="IKL309" s="116"/>
      <c r="IKM309" s="116"/>
      <c r="IKN309" s="116"/>
      <c r="IKO309" s="116" t="s">
        <v>74</v>
      </c>
      <c r="IKP309" s="116"/>
      <c r="IKQ309" s="116"/>
      <c r="IKR309" s="116"/>
      <c r="IKS309" s="116"/>
      <c r="IKT309" s="116"/>
      <c r="IKU309" s="116"/>
      <c r="IKV309" s="116"/>
      <c r="IKW309" s="116" t="s">
        <v>74</v>
      </c>
      <c r="IKX309" s="116"/>
      <c r="IKY309" s="116"/>
      <c r="IKZ309" s="116"/>
      <c r="ILA309" s="116"/>
      <c r="ILB309" s="116"/>
      <c r="ILC309" s="116"/>
      <c r="ILD309" s="116"/>
      <c r="ILE309" s="116" t="s">
        <v>74</v>
      </c>
      <c r="ILF309" s="116"/>
      <c r="ILG309" s="116"/>
      <c r="ILH309" s="116"/>
      <c r="ILI309" s="116"/>
      <c r="ILJ309" s="116"/>
      <c r="ILK309" s="116"/>
      <c r="ILL309" s="116"/>
      <c r="ILM309" s="116" t="s">
        <v>74</v>
      </c>
      <c r="ILN309" s="116"/>
      <c r="ILO309" s="116"/>
      <c r="ILP309" s="116"/>
      <c r="ILQ309" s="116"/>
      <c r="ILR309" s="116"/>
      <c r="ILS309" s="116"/>
      <c r="ILT309" s="116"/>
      <c r="ILU309" s="116" t="s">
        <v>74</v>
      </c>
      <c r="ILV309" s="116"/>
      <c r="ILW309" s="116"/>
      <c r="ILX309" s="116"/>
      <c r="ILY309" s="116"/>
      <c r="ILZ309" s="116"/>
      <c r="IMA309" s="116"/>
      <c r="IMB309" s="116"/>
      <c r="IMC309" s="116" t="s">
        <v>74</v>
      </c>
      <c r="IMD309" s="116"/>
      <c r="IME309" s="116"/>
      <c r="IMF309" s="116"/>
      <c r="IMG309" s="116"/>
      <c r="IMH309" s="116"/>
      <c r="IMI309" s="116"/>
      <c r="IMJ309" s="116"/>
      <c r="IMK309" s="116" t="s">
        <v>74</v>
      </c>
      <c r="IML309" s="116"/>
      <c r="IMM309" s="116"/>
      <c r="IMN309" s="116"/>
      <c r="IMO309" s="116"/>
      <c r="IMP309" s="116"/>
      <c r="IMQ309" s="116"/>
      <c r="IMR309" s="116"/>
      <c r="IMS309" s="116" t="s">
        <v>74</v>
      </c>
      <c r="IMT309" s="116"/>
      <c r="IMU309" s="116"/>
      <c r="IMV309" s="116"/>
      <c r="IMW309" s="116"/>
      <c r="IMX309" s="116"/>
      <c r="IMY309" s="116"/>
      <c r="IMZ309" s="116"/>
      <c r="INA309" s="116" t="s">
        <v>74</v>
      </c>
      <c r="INB309" s="116"/>
      <c r="INC309" s="116"/>
      <c r="IND309" s="116"/>
      <c r="INE309" s="116"/>
      <c r="INF309" s="116"/>
      <c r="ING309" s="116"/>
      <c r="INH309" s="116"/>
      <c r="INI309" s="116" t="s">
        <v>74</v>
      </c>
      <c r="INJ309" s="116"/>
      <c r="INK309" s="116"/>
      <c r="INL309" s="116"/>
      <c r="INM309" s="116"/>
      <c r="INN309" s="116"/>
      <c r="INO309" s="116"/>
      <c r="INP309" s="116"/>
      <c r="INQ309" s="116" t="s">
        <v>74</v>
      </c>
      <c r="INR309" s="116"/>
      <c r="INS309" s="116"/>
      <c r="INT309" s="116"/>
      <c r="INU309" s="116"/>
      <c r="INV309" s="116"/>
      <c r="INW309" s="116"/>
      <c r="INX309" s="116"/>
      <c r="INY309" s="116" t="s">
        <v>74</v>
      </c>
      <c r="INZ309" s="116"/>
      <c r="IOA309" s="116"/>
      <c r="IOB309" s="116"/>
      <c r="IOC309" s="116"/>
      <c r="IOD309" s="116"/>
      <c r="IOE309" s="116"/>
      <c r="IOF309" s="116"/>
      <c r="IOG309" s="116" t="s">
        <v>74</v>
      </c>
      <c r="IOH309" s="116"/>
      <c r="IOI309" s="116"/>
      <c r="IOJ309" s="116"/>
      <c r="IOK309" s="116"/>
      <c r="IOL309" s="116"/>
      <c r="IOM309" s="116"/>
      <c r="ION309" s="116"/>
      <c r="IOO309" s="116" t="s">
        <v>74</v>
      </c>
      <c r="IOP309" s="116"/>
      <c r="IOQ309" s="116"/>
      <c r="IOR309" s="116"/>
      <c r="IOS309" s="116"/>
      <c r="IOT309" s="116"/>
      <c r="IOU309" s="116"/>
      <c r="IOV309" s="116"/>
      <c r="IOW309" s="116" t="s">
        <v>74</v>
      </c>
      <c r="IOX309" s="116"/>
      <c r="IOY309" s="116"/>
      <c r="IOZ309" s="116"/>
      <c r="IPA309" s="116"/>
      <c r="IPB309" s="116"/>
      <c r="IPC309" s="116"/>
      <c r="IPD309" s="116"/>
      <c r="IPE309" s="116" t="s">
        <v>74</v>
      </c>
      <c r="IPF309" s="116"/>
      <c r="IPG309" s="116"/>
      <c r="IPH309" s="116"/>
      <c r="IPI309" s="116"/>
      <c r="IPJ309" s="116"/>
      <c r="IPK309" s="116"/>
      <c r="IPL309" s="116"/>
      <c r="IPM309" s="116" t="s">
        <v>74</v>
      </c>
      <c r="IPN309" s="116"/>
      <c r="IPO309" s="116"/>
      <c r="IPP309" s="116"/>
      <c r="IPQ309" s="116"/>
      <c r="IPR309" s="116"/>
      <c r="IPS309" s="116"/>
      <c r="IPT309" s="116"/>
      <c r="IPU309" s="116" t="s">
        <v>74</v>
      </c>
      <c r="IPV309" s="116"/>
      <c r="IPW309" s="116"/>
      <c r="IPX309" s="116"/>
      <c r="IPY309" s="116"/>
      <c r="IPZ309" s="116"/>
      <c r="IQA309" s="116"/>
      <c r="IQB309" s="116"/>
      <c r="IQC309" s="116" t="s">
        <v>74</v>
      </c>
      <c r="IQD309" s="116"/>
      <c r="IQE309" s="116"/>
      <c r="IQF309" s="116"/>
      <c r="IQG309" s="116"/>
      <c r="IQH309" s="116"/>
      <c r="IQI309" s="116"/>
      <c r="IQJ309" s="116"/>
      <c r="IQK309" s="116" t="s">
        <v>74</v>
      </c>
      <c r="IQL309" s="116"/>
      <c r="IQM309" s="116"/>
      <c r="IQN309" s="116"/>
      <c r="IQO309" s="116"/>
      <c r="IQP309" s="116"/>
      <c r="IQQ309" s="116"/>
      <c r="IQR309" s="116"/>
      <c r="IQS309" s="116" t="s">
        <v>74</v>
      </c>
      <c r="IQT309" s="116"/>
      <c r="IQU309" s="116"/>
      <c r="IQV309" s="116"/>
      <c r="IQW309" s="116"/>
      <c r="IQX309" s="116"/>
      <c r="IQY309" s="116"/>
      <c r="IQZ309" s="116"/>
      <c r="IRA309" s="116" t="s">
        <v>74</v>
      </c>
      <c r="IRB309" s="116"/>
      <c r="IRC309" s="116"/>
      <c r="IRD309" s="116"/>
      <c r="IRE309" s="116"/>
      <c r="IRF309" s="116"/>
      <c r="IRG309" s="116"/>
      <c r="IRH309" s="116"/>
      <c r="IRI309" s="116" t="s">
        <v>74</v>
      </c>
      <c r="IRJ309" s="116"/>
      <c r="IRK309" s="116"/>
      <c r="IRL309" s="116"/>
      <c r="IRM309" s="116"/>
      <c r="IRN309" s="116"/>
      <c r="IRO309" s="116"/>
      <c r="IRP309" s="116"/>
      <c r="IRQ309" s="116" t="s">
        <v>74</v>
      </c>
      <c r="IRR309" s="116"/>
      <c r="IRS309" s="116"/>
      <c r="IRT309" s="116"/>
      <c r="IRU309" s="116"/>
      <c r="IRV309" s="116"/>
      <c r="IRW309" s="116"/>
      <c r="IRX309" s="116"/>
      <c r="IRY309" s="116" t="s">
        <v>74</v>
      </c>
      <c r="IRZ309" s="116"/>
      <c r="ISA309" s="116"/>
      <c r="ISB309" s="116"/>
      <c r="ISC309" s="116"/>
      <c r="ISD309" s="116"/>
      <c r="ISE309" s="116"/>
      <c r="ISF309" s="116"/>
      <c r="ISG309" s="116" t="s">
        <v>74</v>
      </c>
      <c r="ISH309" s="116"/>
      <c r="ISI309" s="116"/>
      <c r="ISJ309" s="116"/>
      <c r="ISK309" s="116"/>
      <c r="ISL309" s="116"/>
      <c r="ISM309" s="116"/>
      <c r="ISN309" s="116"/>
      <c r="ISO309" s="116" t="s">
        <v>74</v>
      </c>
      <c r="ISP309" s="116"/>
      <c r="ISQ309" s="116"/>
      <c r="ISR309" s="116"/>
      <c r="ISS309" s="116"/>
      <c r="IST309" s="116"/>
      <c r="ISU309" s="116"/>
      <c r="ISV309" s="116"/>
      <c r="ISW309" s="116" t="s">
        <v>74</v>
      </c>
      <c r="ISX309" s="116"/>
      <c r="ISY309" s="116"/>
      <c r="ISZ309" s="116"/>
      <c r="ITA309" s="116"/>
      <c r="ITB309" s="116"/>
      <c r="ITC309" s="116"/>
      <c r="ITD309" s="116"/>
      <c r="ITE309" s="116" t="s">
        <v>74</v>
      </c>
      <c r="ITF309" s="116"/>
      <c r="ITG309" s="116"/>
      <c r="ITH309" s="116"/>
      <c r="ITI309" s="116"/>
      <c r="ITJ309" s="116"/>
      <c r="ITK309" s="116"/>
      <c r="ITL309" s="116"/>
      <c r="ITM309" s="116" t="s">
        <v>74</v>
      </c>
      <c r="ITN309" s="116"/>
      <c r="ITO309" s="116"/>
      <c r="ITP309" s="116"/>
      <c r="ITQ309" s="116"/>
      <c r="ITR309" s="116"/>
      <c r="ITS309" s="116"/>
      <c r="ITT309" s="116"/>
      <c r="ITU309" s="116" t="s">
        <v>74</v>
      </c>
      <c r="ITV309" s="116"/>
      <c r="ITW309" s="116"/>
      <c r="ITX309" s="116"/>
      <c r="ITY309" s="116"/>
      <c r="ITZ309" s="116"/>
      <c r="IUA309" s="116"/>
      <c r="IUB309" s="116"/>
      <c r="IUC309" s="116" t="s">
        <v>74</v>
      </c>
      <c r="IUD309" s="116"/>
      <c r="IUE309" s="116"/>
      <c r="IUF309" s="116"/>
      <c r="IUG309" s="116"/>
      <c r="IUH309" s="116"/>
      <c r="IUI309" s="116"/>
      <c r="IUJ309" s="116"/>
      <c r="IUK309" s="116" t="s">
        <v>74</v>
      </c>
      <c r="IUL309" s="116"/>
      <c r="IUM309" s="116"/>
      <c r="IUN309" s="116"/>
      <c r="IUO309" s="116"/>
      <c r="IUP309" s="116"/>
      <c r="IUQ309" s="116"/>
      <c r="IUR309" s="116"/>
      <c r="IUS309" s="116" t="s">
        <v>74</v>
      </c>
      <c r="IUT309" s="116"/>
      <c r="IUU309" s="116"/>
      <c r="IUV309" s="116"/>
      <c r="IUW309" s="116"/>
      <c r="IUX309" s="116"/>
      <c r="IUY309" s="116"/>
      <c r="IUZ309" s="116"/>
      <c r="IVA309" s="116" t="s">
        <v>74</v>
      </c>
      <c r="IVB309" s="116"/>
      <c r="IVC309" s="116"/>
      <c r="IVD309" s="116"/>
      <c r="IVE309" s="116"/>
      <c r="IVF309" s="116"/>
      <c r="IVG309" s="116"/>
      <c r="IVH309" s="116"/>
      <c r="IVI309" s="116" t="s">
        <v>74</v>
      </c>
      <c r="IVJ309" s="116"/>
      <c r="IVK309" s="116"/>
      <c r="IVL309" s="116"/>
      <c r="IVM309" s="116"/>
      <c r="IVN309" s="116"/>
      <c r="IVO309" s="116"/>
      <c r="IVP309" s="116"/>
      <c r="IVQ309" s="116" t="s">
        <v>74</v>
      </c>
      <c r="IVR309" s="116"/>
      <c r="IVS309" s="116"/>
      <c r="IVT309" s="116"/>
      <c r="IVU309" s="116"/>
      <c r="IVV309" s="116"/>
      <c r="IVW309" s="116"/>
      <c r="IVX309" s="116"/>
      <c r="IVY309" s="116" t="s">
        <v>74</v>
      </c>
      <c r="IVZ309" s="116"/>
      <c r="IWA309" s="116"/>
      <c r="IWB309" s="116"/>
      <c r="IWC309" s="116"/>
      <c r="IWD309" s="116"/>
      <c r="IWE309" s="116"/>
      <c r="IWF309" s="116"/>
      <c r="IWG309" s="116" t="s">
        <v>74</v>
      </c>
      <c r="IWH309" s="116"/>
      <c r="IWI309" s="116"/>
      <c r="IWJ309" s="116"/>
      <c r="IWK309" s="116"/>
      <c r="IWL309" s="116"/>
      <c r="IWM309" s="116"/>
      <c r="IWN309" s="116"/>
      <c r="IWO309" s="116" t="s">
        <v>74</v>
      </c>
      <c r="IWP309" s="116"/>
      <c r="IWQ309" s="116"/>
      <c r="IWR309" s="116"/>
      <c r="IWS309" s="116"/>
      <c r="IWT309" s="116"/>
      <c r="IWU309" s="116"/>
      <c r="IWV309" s="116"/>
      <c r="IWW309" s="116" t="s">
        <v>74</v>
      </c>
      <c r="IWX309" s="116"/>
      <c r="IWY309" s="116"/>
      <c r="IWZ309" s="116"/>
      <c r="IXA309" s="116"/>
      <c r="IXB309" s="116"/>
      <c r="IXC309" s="116"/>
      <c r="IXD309" s="116"/>
      <c r="IXE309" s="116" t="s">
        <v>74</v>
      </c>
      <c r="IXF309" s="116"/>
      <c r="IXG309" s="116"/>
      <c r="IXH309" s="116"/>
      <c r="IXI309" s="116"/>
      <c r="IXJ309" s="116"/>
      <c r="IXK309" s="116"/>
      <c r="IXL309" s="116"/>
      <c r="IXM309" s="116" t="s">
        <v>74</v>
      </c>
      <c r="IXN309" s="116"/>
      <c r="IXO309" s="116"/>
      <c r="IXP309" s="116"/>
      <c r="IXQ309" s="116"/>
      <c r="IXR309" s="116"/>
      <c r="IXS309" s="116"/>
      <c r="IXT309" s="116"/>
      <c r="IXU309" s="116" t="s">
        <v>74</v>
      </c>
      <c r="IXV309" s="116"/>
      <c r="IXW309" s="116"/>
      <c r="IXX309" s="116"/>
      <c r="IXY309" s="116"/>
      <c r="IXZ309" s="116"/>
      <c r="IYA309" s="116"/>
      <c r="IYB309" s="116"/>
      <c r="IYC309" s="116" t="s">
        <v>74</v>
      </c>
      <c r="IYD309" s="116"/>
      <c r="IYE309" s="116"/>
      <c r="IYF309" s="116"/>
      <c r="IYG309" s="116"/>
      <c r="IYH309" s="116"/>
      <c r="IYI309" s="116"/>
      <c r="IYJ309" s="116"/>
      <c r="IYK309" s="116" t="s">
        <v>74</v>
      </c>
      <c r="IYL309" s="116"/>
      <c r="IYM309" s="116"/>
      <c r="IYN309" s="116"/>
      <c r="IYO309" s="116"/>
      <c r="IYP309" s="116"/>
      <c r="IYQ309" s="116"/>
      <c r="IYR309" s="116"/>
      <c r="IYS309" s="116" t="s">
        <v>74</v>
      </c>
      <c r="IYT309" s="116"/>
      <c r="IYU309" s="116"/>
      <c r="IYV309" s="116"/>
      <c r="IYW309" s="116"/>
      <c r="IYX309" s="116"/>
      <c r="IYY309" s="116"/>
      <c r="IYZ309" s="116"/>
      <c r="IZA309" s="116" t="s">
        <v>74</v>
      </c>
      <c r="IZB309" s="116"/>
      <c r="IZC309" s="116"/>
      <c r="IZD309" s="116"/>
      <c r="IZE309" s="116"/>
      <c r="IZF309" s="116"/>
      <c r="IZG309" s="116"/>
      <c r="IZH309" s="116"/>
      <c r="IZI309" s="116" t="s">
        <v>74</v>
      </c>
      <c r="IZJ309" s="116"/>
      <c r="IZK309" s="116"/>
      <c r="IZL309" s="116"/>
      <c r="IZM309" s="116"/>
      <c r="IZN309" s="116"/>
      <c r="IZO309" s="116"/>
      <c r="IZP309" s="116"/>
      <c r="IZQ309" s="116" t="s">
        <v>74</v>
      </c>
      <c r="IZR309" s="116"/>
      <c r="IZS309" s="116"/>
      <c r="IZT309" s="116"/>
      <c r="IZU309" s="116"/>
      <c r="IZV309" s="116"/>
      <c r="IZW309" s="116"/>
      <c r="IZX309" s="116"/>
      <c r="IZY309" s="116" t="s">
        <v>74</v>
      </c>
      <c r="IZZ309" s="116"/>
      <c r="JAA309" s="116"/>
      <c r="JAB309" s="116"/>
      <c r="JAC309" s="116"/>
      <c r="JAD309" s="116"/>
      <c r="JAE309" s="116"/>
      <c r="JAF309" s="116"/>
      <c r="JAG309" s="116" t="s">
        <v>74</v>
      </c>
      <c r="JAH309" s="116"/>
      <c r="JAI309" s="116"/>
      <c r="JAJ309" s="116"/>
      <c r="JAK309" s="116"/>
      <c r="JAL309" s="116"/>
      <c r="JAM309" s="116"/>
      <c r="JAN309" s="116"/>
      <c r="JAO309" s="116" t="s">
        <v>74</v>
      </c>
      <c r="JAP309" s="116"/>
      <c r="JAQ309" s="116"/>
      <c r="JAR309" s="116"/>
      <c r="JAS309" s="116"/>
      <c r="JAT309" s="116"/>
      <c r="JAU309" s="116"/>
      <c r="JAV309" s="116"/>
      <c r="JAW309" s="116" t="s">
        <v>74</v>
      </c>
      <c r="JAX309" s="116"/>
      <c r="JAY309" s="116"/>
      <c r="JAZ309" s="116"/>
      <c r="JBA309" s="116"/>
      <c r="JBB309" s="116"/>
      <c r="JBC309" s="116"/>
      <c r="JBD309" s="116"/>
      <c r="JBE309" s="116" t="s">
        <v>74</v>
      </c>
      <c r="JBF309" s="116"/>
      <c r="JBG309" s="116"/>
      <c r="JBH309" s="116"/>
      <c r="JBI309" s="116"/>
      <c r="JBJ309" s="116"/>
      <c r="JBK309" s="116"/>
      <c r="JBL309" s="116"/>
      <c r="JBM309" s="116" t="s">
        <v>74</v>
      </c>
      <c r="JBN309" s="116"/>
      <c r="JBO309" s="116"/>
      <c r="JBP309" s="116"/>
      <c r="JBQ309" s="116"/>
      <c r="JBR309" s="116"/>
      <c r="JBS309" s="116"/>
      <c r="JBT309" s="116"/>
      <c r="JBU309" s="116" t="s">
        <v>74</v>
      </c>
      <c r="JBV309" s="116"/>
      <c r="JBW309" s="116"/>
      <c r="JBX309" s="116"/>
      <c r="JBY309" s="116"/>
      <c r="JBZ309" s="116"/>
      <c r="JCA309" s="116"/>
      <c r="JCB309" s="116"/>
      <c r="JCC309" s="116" t="s">
        <v>74</v>
      </c>
      <c r="JCD309" s="116"/>
      <c r="JCE309" s="116"/>
      <c r="JCF309" s="116"/>
      <c r="JCG309" s="116"/>
      <c r="JCH309" s="116"/>
      <c r="JCI309" s="116"/>
      <c r="JCJ309" s="116"/>
      <c r="JCK309" s="116" t="s">
        <v>74</v>
      </c>
      <c r="JCL309" s="116"/>
      <c r="JCM309" s="116"/>
      <c r="JCN309" s="116"/>
      <c r="JCO309" s="116"/>
      <c r="JCP309" s="116"/>
      <c r="JCQ309" s="116"/>
      <c r="JCR309" s="116"/>
      <c r="JCS309" s="116" t="s">
        <v>74</v>
      </c>
      <c r="JCT309" s="116"/>
      <c r="JCU309" s="116"/>
      <c r="JCV309" s="116"/>
      <c r="JCW309" s="116"/>
      <c r="JCX309" s="116"/>
      <c r="JCY309" s="116"/>
      <c r="JCZ309" s="116"/>
      <c r="JDA309" s="116" t="s">
        <v>74</v>
      </c>
      <c r="JDB309" s="116"/>
      <c r="JDC309" s="116"/>
      <c r="JDD309" s="116"/>
      <c r="JDE309" s="116"/>
      <c r="JDF309" s="116"/>
      <c r="JDG309" s="116"/>
      <c r="JDH309" s="116"/>
      <c r="JDI309" s="116" t="s">
        <v>74</v>
      </c>
      <c r="JDJ309" s="116"/>
      <c r="JDK309" s="116"/>
      <c r="JDL309" s="116"/>
      <c r="JDM309" s="116"/>
      <c r="JDN309" s="116"/>
      <c r="JDO309" s="116"/>
      <c r="JDP309" s="116"/>
      <c r="JDQ309" s="116" t="s">
        <v>74</v>
      </c>
      <c r="JDR309" s="116"/>
      <c r="JDS309" s="116"/>
      <c r="JDT309" s="116"/>
      <c r="JDU309" s="116"/>
      <c r="JDV309" s="116"/>
      <c r="JDW309" s="116"/>
      <c r="JDX309" s="116"/>
      <c r="JDY309" s="116" t="s">
        <v>74</v>
      </c>
      <c r="JDZ309" s="116"/>
      <c r="JEA309" s="116"/>
      <c r="JEB309" s="116"/>
      <c r="JEC309" s="116"/>
      <c r="JED309" s="116"/>
      <c r="JEE309" s="116"/>
      <c r="JEF309" s="116"/>
      <c r="JEG309" s="116" t="s">
        <v>74</v>
      </c>
      <c r="JEH309" s="116"/>
      <c r="JEI309" s="116"/>
      <c r="JEJ309" s="116"/>
      <c r="JEK309" s="116"/>
      <c r="JEL309" s="116"/>
      <c r="JEM309" s="116"/>
      <c r="JEN309" s="116"/>
      <c r="JEO309" s="116" t="s">
        <v>74</v>
      </c>
      <c r="JEP309" s="116"/>
      <c r="JEQ309" s="116"/>
      <c r="JER309" s="116"/>
      <c r="JES309" s="116"/>
      <c r="JET309" s="116"/>
      <c r="JEU309" s="116"/>
      <c r="JEV309" s="116"/>
      <c r="JEW309" s="116" t="s">
        <v>74</v>
      </c>
      <c r="JEX309" s="116"/>
      <c r="JEY309" s="116"/>
      <c r="JEZ309" s="116"/>
      <c r="JFA309" s="116"/>
      <c r="JFB309" s="116"/>
      <c r="JFC309" s="116"/>
      <c r="JFD309" s="116"/>
      <c r="JFE309" s="116" t="s">
        <v>74</v>
      </c>
      <c r="JFF309" s="116"/>
      <c r="JFG309" s="116"/>
      <c r="JFH309" s="116"/>
      <c r="JFI309" s="116"/>
      <c r="JFJ309" s="116"/>
      <c r="JFK309" s="116"/>
      <c r="JFL309" s="116"/>
      <c r="JFM309" s="116" t="s">
        <v>74</v>
      </c>
      <c r="JFN309" s="116"/>
      <c r="JFO309" s="116"/>
      <c r="JFP309" s="116"/>
      <c r="JFQ309" s="116"/>
      <c r="JFR309" s="116"/>
      <c r="JFS309" s="116"/>
      <c r="JFT309" s="116"/>
      <c r="JFU309" s="116" t="s">
        <v>74</v>
      </c>
      <c r="JFV309" s="116"/>
      <c r="JFW309" s="116"/>
      <c r="JFX309" s="116"/>
      <c r="JFY309" s="116"/>
      <c r="JFZ309" s="116"/>
      <c r="JGA309" s="116"/>
      <c r="JGB309" s="116"/>
      <c r="JGC309" s="116" t="s">
        <v>74</v>
      </c>
      <c r="JGD309" s="116"/>
      <c r="JGE309" s="116"/>
      <c r="JGF309" s="116"/>
      <c r="JGG309" s="116"/>
      <c r="JGH309" s="116"/>
      <c r="JGI309" s="116"/>
      <c r="JGJ309" s="116"/>
      <c r="JGK309" s="116" t="s">
        <v>74</v>
      </c>
      <c r="JGL309" s="116"/>
      <c r="JGM309" s="116"/>
      <c r="JGN309" s="116"/>
      <c r="JGO309" s="116"/>
      <c r="JGP309" s="116"/>
      <c r="JGQ309" s="116"/>
      <c r="JGR309" s="116"/>
      <c r="JGS309" s="116" t="s">
        <v>74</v>
      </c>
      <c r="JGT309" s="116"/>
      <c r="JGU309" s="116"/>
      <c r="JGV309" s="116"/>
      <c r="JGW309" s="116"/>
      <c r="JGX309" s="116"/>
      <c r="JGY309" s="116"/>
      <c r="JGZ309" s="116"/>
      <c r="JHA309" s="116" t="s">
        <v>74</v>
      </c>
      <c r="JHB309" s="116"/>
      <c r="JHC309" s="116"/>
      <c r="JHD309" s="116"/>
      <c r="JHE309" s="116"/>
      <c r="JHF309" s="116"/>
      <c r="JHG309" s="116"/>
      <c r="JHH309" s="116"/>
      <c r="JHI309" s="116" t="s">
        <v>74</v>
      </c>
      <c r="JHJ309" s="116"/>
      <c r="JHK309" s="116"/>
      <c r="JHL309" s="116"/>
      <c r="JHM309" s="116"/>
      <c r="JHN309" s="116"/>
      <c r="JHO309" s="116"/>
      <c r="JHP309" s="116"/>
      <c r="JHQ309" s="116" t="s">
        <v>74</v>
      </c>
      <c r="JHR309" s="116"/>
      <c r="JHS309" s="116"/>
      <c r="JHT309" s="116"/>
      <c r="JHU309" s="116"/>
      <c r="JHV309" s="116"/>
      <c r="JHW309" s="116"/>
      <c r="JHX309" s="116"/>
      <c r="JHY309" s="116" t="s">
        <v>74</v>
      </c>
      <c r="JHZ309" s="116"/>
      <c r="JIA309" s="116"/>
      <c r="JIB309" s="116"/>
      <c r="JIC309" s="116"/>
      <c r="JID309" s="116"/>
      <c r="JIE309" s="116"/>
      <c r="JIF309" s="116"/>
      <c r="JIG309" s="116" t="s">
        <v>74</v>
      </c>
      <c r="JIH309" s="116"/>
      <c r="JII309" s="116"/>
      <c r="JIJ309" s="116"/>
      <c r="JIK309" s="116"/>
      <c r="JIL309" s="116"/>
      <c r="JIM309" s="116"/>
      <c r="JIN309" s="116"/>
      <c r="JIO309" s="116" t="s">
        <v>74</v>
      </c>
      <c r="JIP309" s="116"/>
      <c r="JIQ309" s="116"/>
      <c r="JIR309" s="116"/>
      <c r="JIS309" s="116"/>
      <c r="JIT309" s="116"/>
      <c r="JIU309" s="116"/>
      <c r="JIV309" s="116"/>
      <c r="JIW309" s="116" t="s">
        <v>74</v>
      </c>
      <c r="JIX309" s="116"/>
      <c r="JIY309" s="116"/>
      <c r="JIZ309" s="116"/>
      <c r="JJA309" s="116"/>
      <c r="JJB309" s="116"/>
      <c r="JJC309" s="116"/>
      <c r="JJD309" s="116"/>
      <c r="JJE309" s="116" t="s">
        <v>74</v>
      </c>
      <c r="JJF309" s="116"/>
      <c r="JJG309" s="116"/>
      <c r="JJH309" s="116"/>
      <c r="JJI309" s="116"/>
      <c r="JJJ309" s="116"/>
      <c r="JJK309" s="116"/>
      <c r="JJL309" s="116"/>
      <c r="JJM309" s="116" t="s">
        <v>74</v>
      </c>
      <c r="JJN309" s="116"/>
      <c r="JJO309" s="116"/>
      <c r="JJP309" s="116"/>
      <c r="JJQ309" s="116"/>
      <c r="JJR309" s="116"/>
      <c r="JJS309" s="116"/>
      <c r="JJT309" s="116"/>
      <c r="JJU309" s="116" t="s">
        <v>74</v>
      </c>
      <c r="JJV309" s="116"/>
      <c r="JJW309" s="116"/>
      <c r="JJX309" s="116"/>
      <c r="JJY309" s="116"/>
      <c r="JJZ309" s="116"/>
      <c r="JKA309" s="116"/>
      <c r="JKB309" s="116"/>
      <c r="JKC309" s="116" t="s">
        <v>74</v>
      </c>
      <c r="JKD309" s="116"/>
      <c r="JKE309" s="116"/>
      <c r="JKF309" s="116"/>
      <c r="JKG309" s="116"/>
      <c r="JKH309" s="116"/>
      <c r="JKI309" s="116"/>
      <c r="JKJ309" s="116"/>
      <c r="JKK309" s="116" t="s">
        <v>74</v>
      </c>
      <c r="JKL309" s="116"/>
      <c r="JKM309" s="116"/>
      <c r="JKN309" s="116"/>
      <c r="JKO309" s="116"/>
      <c r="JKP309" s="116"/>
      <c r="JKQ309" s="116"/>
      <c r="JKR309" s="116"/>
      <c r="JKS309" s="116" t="s">
        <v>74</v>
      </c>
      <c r="JKT309" s="116"/>
      <c r="JKU309" s="116"/>
      <c r="JKV309" s="116"/>
      <c r="JKW309" s="116"/>
      <c r="JKX309" s="116"/>
      <c r="JKY309" s="116"/>
      <c r="JKZ309" s="116"/>
      <c r="JLA309" s="116" t="s">
        <v>74</v>
      </c>
      <c r="JLB309" s="116"/>
      <c r="JLC309" s="116"/>
      <c r="JLD309" s="116"/>
      <c r="JLE309" s="116"/>
      <c r="JLF309" s="116"/>
      <c r="JLG309" s="116"/>
      <c r="JLH309" s="116"/>
      <c r="JLI309" s="116" t="s">
        <v>74</v>
      </c>
      <c r="JLJ309" s="116"/>
      <c r="JLK309" s="116"/>
      <c r="JLL309" s="116"/>
      <c r="JLM309" s="116"/>
      <c r="JLN309" s="116"/>
      <c r="JLO309" s="116"/>
      <c r="JLP309" s="116"/>
      <c r="JLQ309" s="116" t="s">
        <v>74</v>
      </c>
      <c r="JLR309" s="116"/>
      <c r="JLS309" s="116"/>
      <c r="JLT309" s="116"/>
      <c r="JLU309" s="116"/>
      <c r="JLV309" s="116"/>
      <c r="JLW309" s="116"/>
      <c r="JLX309" s="116"/>
      <c r="JLY309" s="116" t="s">
        <v>74</v>
      </c>
      <c r="JLZ309" s="116"/>
      <c r="JMA309" s="116"/>
      <c r="JMB309" s="116"/>
      <c r="JMC309" s="116"/>
      <c r="JMD309" s="116"/>
      <c r="JME309" s="116"/>
      <c r="JMF309" s="116"/>
      <c r="JMG309" s="116" t="s">
        <v>74</v>
      </c>
      <c r="JMH309" s="116"/>
      <c r="JMI309" s="116"/>
      <c r="JMJ309" s="116"/>
      <c r="JMK309" s="116"/>
      <c r="JML309" s="116"/>
      <c r="JMM309" s="116"/>
      <c r="JMN309" s="116"/>
      <c r="JMO309" s="116" t="s">
        <v>74</v>
      </c>
      <c r="JMP309" s="116"/>
      <c r="JMQ309" s="116"/>
      <c r="JMR309" s="116"/>
      <c r="JMS309" s="116"/>
      <c r="JMT309" s="116"/>
      <c r="JMU309" s="116"/>
      <c r="JMV309" s="116"/>
      <c r="JMW309" s="116" t="s">
        <v>74</v>
      </c>
      <c r="JMX309" s="116"/>
      <c r="JMY309" s="116"/>
      <c r="JMZ309" s="116"/>
      <c r="JNA309" s="116"/>
      <c r="JNB309" s="116"/>
      <c r="JNC309" s="116"/>
      <c r="JND309" s="116"/>
      <c r="JNE309" s="116" t="s">
        <v>74</v>
      </c>
      <c r="JNF309" s="116"/>
      <c r="JNG309" s="116"/>
      <c r="JNH309" s="116"/>
      <c r="JNI309" s="116"/>
      <c r="JNJ309" s="116"/>
      <c r="JNK309" s="116"/>
      <c r="JNL309" s="116"/>
      <c r="JNM309" s="116" t="s">
        <v>74</v>
      </c>
      <c r="JNN309" s="116"/>
      <c r="JNO309" s="116"/>
      <c r="JNP309" s="116"/>
      <c r="JNQ309" s="116"/>
      <c r="JNR309" s="116"/>
      <c r="JNS309" s="116"/>
      <c r="JNT309" s="116"/>
      <c r="JNU309" s="116" t="s">
        <v>74</v>
      </c>
      <c r="JNV309" s="116"/>
      <c r="JNW309" s="116"/>
      <c r="JNX309" s="116"/>
      <c r="JNY309" s="116"/>
      <c r="JNZ309" s="116"/>
      <c r="JOA309" s="116"/>
      <c r="JOB309" s="116"/>
      <c r="JOC309" s="116" t="s">
        <v>74</v>
      </c>
      <c r="JOD309" s="116"/>
      <c r="JOE309" s="116"/>
      <c r="JOF309" s="116"/>
      <c r="JOG309" s="116"/>
      <c r="JOH309" s="116"/>
      <c r="JOI309" s="116"/>
      <c r="JOJ309" s="116"/>
      <c r="JOK309" s="116" t="s">
        <v>74</v>
      </c>
      <c r="JOL309" s="116"/>
      <c r="JOM309" s="116"/>
      <c r="JON309" s="116"/>
      <c r="JOO309" s="116"/>
      <c r="JOP309" s="116"/>
      <c r="JOQ309" s="116"/>
      <c r="JOR309" s="116"/>
      <c r="JOS309" s="116" t="s">
        <v>74</v>
      </c>
      <c r="JOT309" s="116"/>
      <c r="JOU309" s="116"/>
      <c r="JOV309" s="116"/>
      <c r="JOW309" s="116"/>
      <c r="JOX309" s="116"/>
      <c r="JOY309" s="116"/>
      <c r="JOZ309" s="116"/>
      <c r="JPA309" s="116" t="s">
        <v>74</v>
      </c>
      <c r="JPB309" s="116"/>
      <c r="JPC309" s="116"/>
      <c r="JPD309" s="116"/>
      <c r="JPE309" s="116"/>
      <c r="JPF309" s="116"/>
      <c r="JPG309" s="116"/>
      <c r="JPH309" s="116"/>
      <c r="JPI309" s="116" t="s">
        <v>74</v>
      </c>
      <c r="JPJ309" s="116"/>
      <c r="JPK309" s="116"/>
      <c r="JPL309" s="116"/>
      <c r="JPM309" s="116"/>
      <c r="JPN309" s="116"/>
      <c r="JPO309" s="116"/>
      <c r="JPP309" s="116"/>
      <c r="JPQ309" s="116" t="s">
        <v>74</v>
      </c>
      <c r="JPR309" s="116"/>
      <c r="JPS309" s="116"/>
      <c r="JPT309" s="116"/>
      <c r="JPU309" s="116"/>
      <c r="JPV309" s="116"/>
      <c r="JPW309" s="116"/>
      <c r="JPX309" s="116"/>
      <c r="JPY309" s="116" t="s">
        <v>74</v>
      </c>
      <c r="JPZ309" s="116"/>
      <c r="JQA309" s="116"/>
      <c r="JQB309" s="116"/>
      <c r="JQC309" s="116"/>
      <c r="JQD309" s="116"/>
      <c r="JQE309" s="116"/>
      <c r="JQF309" s="116"/>
      <c r="JQG309" s="116" t="s">
        <v>74</v>
      </c>
      <c r="JQH309" s="116"/>
      <c r="JQI309" s="116"/>
      <c r="JQJ309" s="116"/>
      <c r="JQK309" s="116"/>
      <c r="JQL309" s="116"/>
      <c r="JQM309" s="116"/>
      <c r="JQN309" s="116"/>
      <c r="JQO309" s="116" t="s">
        <v>74</v>
      </c>
      <c r="JQP309" s="116"/>
      <c r="JQQ309" s="116"/>
      <c r="JQR309" s="116"/>
      <c r="JQS309" s="116"/>
      <c r="JQT309" s="116"/>
      <c r="JQU309" s="116"/>
      <c r="JQV309" s="116"/>
      <c r="JQW309" s="116" t="s">
        <v>74</v>
      </c>
      <c r="JQX309" s="116"/>
      <c r="JQY309" s="116"/>
      <c r="JQZ309" s="116"/>
      <c r="JRA309" s="116"/>
      <c r="JRB309" s="116"/>
      <c r="JRC309" s="116"/>
      <c r="JRD309" s="116"/>
      <c r="JRE309" s="116" t="s">
        <v>74</v>
      </c>
      <c r="JRF309" s="116"/>
      <c r="JRG309" s="116"/>
      <c r="JRH309" s="116"/>
      <c r="JRI309" s="116"/>
      <c r="JRJ309" s="116"/>
      <c r="JRK309" s="116"/>
      <c r="JRL309" s="116"/>
      <c r="JRM309" s="116" t="s">
        <v>74</v>
      </c>
      <c r="JRN309" s="116"/>
      <c r="JRO309" s="116"/>
      <c r="JRP309" s="116"/>
      <c r="JRQ309" s="116"/>
      <c r="JRR309" s="116"/>
      <c r="JRS309" s="116"/>
      <c r="JRT309" s="116"/>
      <c r="JRU309" s="116" t="s">
        <v>74</v>
      </c>
      <c r="JRV309" s="116"/>
      <c r="JRW309" s="116"/>
      <c r="JRX309" s="116"/>
      <c r="JRY309" s="116"/>
      <c r="JRZ309" s="116"/>
      <c r="JSA309" s="116"/>
      <c r="JSB309" s="116"/>
      <c r="JSC309" s="116" t="s">
        <v>74</v>
      </c>
      <c r="JSD309" s="116"/>
      <c r="JSE309" s="116"/>
      <c r="JSF309" s="116"/>
      <c r="JSG309" s="116"/>
      <c r="JSH309" s="116"/>
      <c r="JSI309" s="116"/>
      <c r="JSJ309" s="116"/>
      <c r="JSK309" s="116" t="s">
        <v>74</v>
      </c>
      <c r="JSL309" s="116"/>
      <c r="JSM309" s="116"/>
      <c r="JSN309" s="116"/>
      <c r="JSO309" s="116"/>
      <c r="JSP309" s="116"/>
      <c r="JSQ309" s="116"/>
      <c r="JSR309" s="116"/>
      <c r="JSS309" s="116" t="s">
        <v>74</v>
      </c>
      <c r="JST309" s="116"/>
      <c r="JSU309" s="116"/>
      <c r="JSV309" s="116"/>
      <c r="JSW309" s="116"/>
      <c r="JSX309" s="116"/>
      <c r="JSY309" s="116"/>
      <c r="JSZ309" s="116"/>
      <c r="JTA309" s="116" t="s">
        <v>74</v>
      </c>
      <c r="JTB309" s="116"/>
      <c r="JTC309" s="116"/>
      <c r="JTD309" s="116"/>
      <c r="JTE309" s="116"/>
      <c r="JTF309" s="116"/>
      <c r="JTG309" s="116"/>
      <c r="JTH309" s="116"/>
      <c r="JTI309" s="116" t="s">
        <v>74</v>
      </c>
      <c r="JTJ309" s="116"/>
      <c r="JTK309" s="116"/>
      <c r="JTL309" s="116"/>
      <c r="JTM309" s="116"/>
      <c r="JTN309" s="116"/>
      <c r="JTO309" s="116"/>
      <c r="JTP309" s="116"/>
      <c r="JTQ309" s="116" t="s">
        <v>74</v>
      </c>
      <c r="JTR309" s="116"/>
      <c r="JTS309" s="116"/>
      <c r="JTT309" s="116"/>
      <c r="JTU309" s="116"/>
      <c r="JTV309" s="116"/>
      <c r="JTW309" s="116"/>
      <c r="JTX309" s="116"/>
      <c r="JTY309" s="116" t="s">
        <v>74</v>
      </c>
      <c r="JTZ309" s="116"/>
      <c r="JUA309" s="116"/>
      <c r="JUB309" s="116"/>
      <c r="JUC309" s="116"/>
      <c r="JUD309" s="116"/>
      <c r="JUE309" s="116"/>
      <c r="JUF309" s="116"/>
      <c r="JUG309" s="116" t="s">
        <v>74</v>
      </c>
      <c r="JUH309" s="116"/>
      <c r="JUI309" s="116"/>
      <c r="JUJ309" s="116"/>
      <c r="JUK309" s="116"/>
      <c r="JUL309" s="116"/>
      <c r="JUM309" s="116"/>
      <c r="JUN309" s="116"/>
      <c r="JUO309" s="116" t="s">
        <v>74</v>
      </c>
      <c r="JUP309" s="116"/>
      <c r="JUQ309" s="116"/>
      <c r="JUR309" s="116"/>
      <c r="JUS309" s="116"/>
      <c r="JUT309" s="116"/>
      <c r="JUU309" s="116"/>
      <c r="JUV309" s="116"/>
      <c r="JUW309" s="116" t="s">
        <v>74</v>
      </c>
      <c r="JUX309" s="116"/>
      <c r="JUY309" s="116"/>
      <c r="JUZ309" s="116"/>
      <c r="JVA309" s="116"/>
      <c r="JVB309" s="116"/>
      <c r="JVC309" s="116"/>
      <c r="JVD309" s="116"/>
      <c r="JVE309" s="116" t="s">
        <v>74</v>
      </c>
      <c r="JVF309" s="116"/>
      <c r="JVG309" s="116"/>
      <c r="JVH309" s="116"/>
      <c r="JVI309" s="116"/>
      <c r="JVJ309" s="116"/>
      <c r="JVK309" s="116"/>
      <c r="JVL309" s="116"/>
      <c r="JVM309" s="116" t="s">
        <v>74</v>
      </c>
      <c r="JVN309" s="116"/>
      <c r="JVO309" s="116"/>
      <c r="JVP309" s="116"/>
      <c r="JVQ309" s="116"/>
      <c r="JVR309" s="116"/>
      <c r="JVS309" s="116"/>
      <c r="JVT309" s="116"/>
      <c r="JVU309" s="116" t="s">
        <v>74</v>
      </c>
      <c r="JVV309" s="116"/>
      <c r="JVW309" s="116"/>
      <c r="JVX309" s="116"/>
      <c r="JVY309" s="116"/>
      <c r="JVZ309" s="116"/>
      <c r="JWA309" s="116"/>
      <c r="JWB309" s="116"/>
      <c r="JWC309" s="116" t="s">
        <v>74</v>
      </c>
      <c r="JWD309" s="116"/>
      <c r="JWE309" s="116"/>
      <c r="JWF309" s="116"/>
      <c r="JWG309" s="116"/>
      <c r="JWH309" s="116"/>
      <c r="JWI309" s="116"/>
      <c r="JWJ309" s="116"/>
      <c r="JWK309" s="116" t="s">
        <v>74</v>
      </c>
      <c r="JWL309" s="116"/>
      <c r="JWM309" s="116"/>
      <c r="JWN309" s="116"/>
      <c r="JWO309" s="116"/>
      <c r="JWP309" s="116"/>
      <c r="JWQ309" s="116"/>
      <c r="JWR309" s="116"/>
      <c r="JWS309" s="116" t="s">
        <v>74</v>
      </c>
      <c r="JWT309" s="116"/>
      <c r="JWU309" s="116"/>
      <c r="JWV309" s="116"/>
      <c r="JWW309" s="116"/>
      <c r="JWX309" s="116"/>
      <c r="JWY309" s="116"/>
      <c r="JWZ309" s="116"/>
      <c r="JXA309" s="116" t="s">
        <v>74</v>
      </c>
      <c r="JXB309" s="116"/>
      <c r="JXC309" s="116"/>
      <c r="JXD309" s="116"/>
      <c r="JXE309" s="116"/>
      <c r="JXF309" s="116"/>
      <c r="JXG309" s="116"/>
      <c r="JXH309" s="116"/>
      <c r="JXI309" s="116" t="s">
        <v>74</v>
      </c>
      <c r="JXJ309" s="116"/>
      <c r="JXK309" s="116"/>
      <c r="JXL309" s="116"/>
      <c r="JXM309" s="116"/>
      <c r="JXN309" s="116"/>
      <c r="JXO309" s="116"/>
      <c r="JXP309" s="116"/>
      <c r="JXQ309" s="116" t="s">
        <v>74</v>
      </c>
      <c r="JXR309" s="116"/>
      <c r="JXS309" s="116"/>
      <c r="JXT309" s="116"/>
      <c r="JXU309" s="116"/>
      <c r="JXV309" s="116"/>
      <c r="JXW309" s="116"/>
      <c r="JXX309" s="116"/>
      <c r="JXY309" s="116" t="s">
        <v>74</v>
      </c>
      <c r="JXZ309" s="116"/>
      <c r="JYA309" s="116"/>
      <c r="JYB309" s="116"/>
      <c r="JYC309" s="116"/>
      <c r="JYD309" s="116"/>
      <c r="JYE309" s="116"/>
      <c r="JYF309" s="116"/>
      <c r="JYG309" s="116" t="s">
        <v>74</v>
      </c>
      <c r="JYH309" s="116"/>
      <c r="JYI309" s="116"/>
      <c r="JYJ309" s="116"/>
      <c r="JYK309" s="116"/>
      <c r="JYL309" s="116"/>
      <c r="JYM309" s="116"/>
      <c r="JYN309" s="116"/>
      <c r="JYO309" s="116" t="s">
        <v>74</v>
      </c>
      <c r="JYP309" s="116"/>
      <c r="JYQ309" s="116"/>
      <c r="JYR309" s="116"/>
      <c r="JYS309" s="116"/>
      <c r="JYT309" s="116"/>
      <c r="JYU309" s="116"/>
      <c r="JYV309" s="116"/>
      <c r="JYW309" s="116" t="s">
        <v>74</v>
      </c>
      <c r="JYX309" s="116"/>
      <c r="JYY309" s="116"/>
      <c r="JYZ309" s="116"/>
      <c r="JZA309" s="116"/>
      <c r="JZB309" s="116"/>
      <c r="JZC309" s="116"/>
      <c r="JZD309" s="116"/>
      <c r="JZE309" s="116" t="s">
        <v>74</v>
      </c>
      <c r="JZF309" s="116"/>
      <c r="JZG309" s="116"/>
      <c r="JZH309" s="116"/>
      <c r="JZI309" s="116"/>
      <c r="JZJ309" s="116"/>
      <c r="JZK309" s="116"/>
      <c r="JZL309" s="116"/>
      <c r="JZM309" s="116" t="s">
        <v>74</v>
      </c>
      <c r="JZN309" s="116"/>
      <c r="JZO309" s="116"/>
      <c r="JZP309" s="116"/>
      <c r="JZQ309" s="116"/>
      <c r="JZR309" s="116"/>
      <c r="JZS309" s="116"/>
      <c r="JZT309" s="116"/>
      <c r="JZU309" s="116" t="s">
        <v>74</v>
      </c>
      <c r="JZV309" s="116"/>
      <c r="JZW309" s="116"/>
      <c r="JZX309" s="116"/>
      <c r="JZY309" s="116"/>
      <c r="JZZ309" s="116"/>
      <c r="KAA309" s="116"/>
      <c r="KAB309" s="116"/>
      <c r="KAC309" s="116" t="s">
        <v>74</v>
      </c>
      <c r="KAD309" s="116"/>
      <c r="KAE309" s="116"/>
      <c r="KAF309" s="116"/>
      <c r="KAG309" s="116"/>
      <c r="KAH309" s="116"/>
      <c r="KAI309" s="116"/>
      <c r="KAJ309" s="116"/>
      <c r="KAK309" s="116" t="s">
        <v>74</v>
      </c>
      <c r="KAL309" s="116"/>
      <c r="KAM309" s="116"/>
      <c r="KAN309" s="116"/>
      <c r="KAO309" s="116"/>
      <c r="KAP309" s="116"/>
      <c r="KAQ309" s="116"/>
      <c r="KAR309" s="116"/>
      <c r="KAS309" s="116" t="s">
        <v>74</v>
      </c>
      <c r="KAT309" s="116"/>
      <c r="KAU309" s="116"/>
      <c r="KAV309" s="116"/>
      <c r="KAW309" s="116"/>
      <c r="KAX309" s="116"/>
      <c r="KAY309" s="116"/>
      <c r="KAZ309" s="116"/>
      <c r="KBA309" s="116" t="s">
        <v>74</v>
      </c>
      <c r="KBB309" s="116"/>
      <c r="KBC309" s="116"/>
      <c r="KBD309" s="116"/>
      <c r="KBE309" s="116"/>
      <c r="KBF309" s="116"/>
      <c r="KBG309" s="116"/>
      <c r="KBH309" s="116"/>
      <c r="KBI309" s="116" t="s">
        <v>74</v>
      </c>
      <c r="KBJ309" s="116"/>
      <c r="KBK309" s="116"/>
      <c r="KBL309" s="116"/>
      <c r="KBM309" s="116"/>
      <c r="KBN309" s="116"/>
      <c r="KBO309" s="116"/>
      <c r="KBP309" s="116"/>
      <c r="KBQ309" s="116" t="s">
        <v>74</v>
      </c>
      <c r="KBR309" s="116"/>
      <c r="KBS309" s="116"/>
      <c r="KBT309" s="116"/>
      <c r="KBU309" s="116"/>
      <c r="KBV309" s="116"/>
      <c r="KBW309" s="116"/>
      <c r="KBX309" s="116"/>
      <c r="KBY309" s="116" t="s">
        <v>74</v>
      </c>
      <c r="KBZ309" s="116"/>
      <c r="KCA309" s="116"/>
      <c r="KCB309" s="116"/>
      <c r="KCC309" s="116"/>
      <c r="KCD309" s="116"/>
      <c r="KCE309" s="116"/>
      <c r="KCF309" s="116"/>
      <c r="KCG309" s="116" t="s">
        <v>74</v>
      </c>
      <c r="KCH309" s="116"/>
      <c r="KCI309" s="116"/>
      <c r="KCJ309" s="116"/>
      <c r="KCK309" s="116"/>
      <c r="KCL309" s="116"/>
      <c r="KCM309" s="116"/>
      <c r="KCN309" s="116"/>
      <c r="KCO309" s="116" t="s">
        <v>74</v>
      </c>
      <c r="KCP309" s="116"/>
      <c r="KCQ309" s="116"/>
      <c r="KCR309" s="116"/>
      <c r="KCS309" s="116"/>
      <c r="KCT309" s="116"/>
      <c r="KCU309" s="116"/>
      <c r="KCV309" s="116"/>
      <c r="KCW309" s="116" t="s">
        <v>74</v>
      </c>
      <c r="KCX309" s="116"/>
      <c r="KCY309" s="116"/>
      <c r="KCZ309" s="116"/>
      <c r="KDA309" s="116"/>
      <c r="KDB309" s="116"/>
      <c r="KDC309" s="116"/>
      <c r="KDD309" s="116"/>
      <c r="KDE309" s="116" t="s">
        <v>74</v>
      </c>
      <c r="KDF309" s="116"/>
      <c r="KDG309" s="116"/>
      <c r="KDH309" s="116"/>
      <c r="KDI309" s="116"/>
      <c r="KDJ309" s="116"/>
      <c r="KDK309" s="116"/>
      <c r="KDL309" s="116"/>
      <c r="KDM309" s="116" t="s">
        <v>74</v>
      </c>
      <c r="KDN309" s="116"/>
      <c r="KDO309" s="116"/>
      <c r="KDP309" s="116"/>
      <c r="KDQ309" s="116"/>
      <c r="KDR309" s="116"/>
      <c r="KDS309" s="116"/>
      <c r="KDT309" s="116"/>
      <c r="KDU309" s="116" t="s">
        <v>74</v>
      </c>
      <c r="KDV309" s="116"/>
      <c r="KDW309" s="116"/>
      <c r="KDX309" s="116"/>
      <c r="KDY309" s="116"/>
      <c r="KDZ309" s="116"/>
      <c r="KEA309" s="116"/>
      <c r="KEB309" s="116"/>
      <c r="KEC309" s="116" t="s">
        <v>74</v>
      </c>
      <c r="KED309" s="116"/>
      <c r="KEE309" s="116"/>
      <c r="KEF309" s="116"/>
      <c r="KEG309" s="116"/>
      <c r="KEH309" s="116"/>
      <c r="KEI309" s="116"/>
      <c r="KEJ309" s="116"/>
      <c r="KEK309" s="116" t="s">
        <v>74</v>
      </c>
      <c r="KEL309" s="116"/>
      <c r="KEM309" s="116"/>
      <c r="KEN309" s="116"/>
      <c r="KEO309" s="116"/>
      <c r="KEP309" s="116"/>
      <c r="KEQ309" s="116"/>
      <c r="KER309" s="116"/>
      <c r="KES309" s="116" t="s">
        <v>74</v>
      </c>
      <c r="KET309" s="116"/>
      <c r="KEU309" s="116"/>
      <c r="KEV309" s="116"/>
      <c r="KEW309" s="116"/>
      <c r="KEX309" s="116"/>
      <c r="KEY309" s="116"/>
      <c r="KEZ309" s="116"/>
      <c r="KFA309" s="116" t="s">
        <v>74</v>
      </c>
      <c r="KFB309" s="116"/>
      <c r="KFC309" s="116"/>
      <c r="KFD309" s="116"/>
      <c r="KFE309" s="116"/>
      <c r="KFF309" s="116"/>
      <c r="KFG309" s="116"/>
      <c r="KFH309" s="116"/>
      <c r="KFI309" s="116" t="s">
        <v>74</v>
      </c>
      <c r="KFJ309" s="116"/>
      <c r="KFK309" s="116"/>
      <c r="KFL309" s="116"/>
      <c r="KFM309" s="116"/>
      <c r="KFN309" s="116"/>
      <c r="KFO309" s="116"/>
      <c r="KFP309" s="116"/>
      <c r="KFQ309" s="116" t="s">
        <v>74</v>
      </c>
      <c r="KFR309" s="116"/>
      <c r="KFS309" s="116"/>
      <c r="KFT309" s="116"/>
      <c r="KFU309" s="116"/>
      <c r="KFV309" s="116"/>
      <c r="KFW309" s="116"/>
      <c r="KFX309" s="116"/>
      <c r="KFY309" s="116" t="s">
        <v>74</v>
      </c>
      <c r="KFZ309" s="116"/>
      <c r="KGA309" s="116"/>
      <c r="KGB309" s="116"/>
      <c r="KGC309" s="116"/>
      <c r="KGD309" s="116"/>
      <c r="KGE309" s="116"/>
      <c r="KGF309" s="116"/>
      <c r="KGG309" s="116" t="s">
        <v>74</v>
      </c>
      <c r="KGH309" s="116"/>
      <c r="KGI309" s="116"/>
      <c r="KGJ309" s="116"/>
      <c r="KGK309" s="116"/>
      <c r="KGL309" s="116"/>
      <c r="KGM309" s="116"/>
      <c r="KGN309" s="116"/>
      <c r="KGO309" s="116" t="s">
        <v>74</v>
      </c>
      <c r="KGP309" s="116"/>
      <c r="KGQ309" s="116"/>
      <c r="KGR309" s="116"/>
      <c r="KGS309" s="116"/>
      <c r="KGT309" s="116"/>
      <c r="KGU309" s="116"/>
      <c r="KGV309" s="116"/>
      <c r="KGW309" s="116" t="s">
        <v>74</v>
      </c>
      <c r="KGX309" s="116"/>
      <c r="KGY309" s="116"/>
      <c r="KGZ309" s="116"/>
      <c r="KHA309" s="116"/>
      <c r="KHB309" s="116"/>
      <c r="KHC309" s="116"/>
      <c r="KHD309" s="116"/>
      <c r="KHE309" s="116" t="s">
        <v>74</v>
      </c>
      <c r="KHF309" s="116"/>
      <c r="KHG309" s="116"/>
      <c r="KHH309" s="116"/>
      <c r="KHI309" s="116"/>
      <c r="KHJ309" s="116"/>
      <c r="KHK309" s="116"/>
      <c r="KHL309" s="116"/>
      <c r="KHM309" s="116" t="s">
        <v>74</v>
      </c>
      <c r="KHN309" s="116"/>
      <c r="KHO309" s="116"/>
      <c r="KHP309" s="116"/>
      <c r="KHQ309" s="116"/>
      <c r="KHR309" s="116"/>
      <c r="KHS309" s="116"/>
      <c r="KHT309" s="116"/>
      <c r="KHU309" s="116" t="s">
        <v>74</v>
      </c>
      <c r="KHV309" s="116"/>
      <c r="KHW309" s="116"/>
      <c r="KHX309" s="116"/>
      <c r="KHY309" s="116"/>
      <c r="KHZ309" s="116"/>
      <c r="KIA309" s="116"/>
      <c r="KIB309" s="116"/>
      <c r="KIC309" s="116" t="s">
        <v>74</v>
      </c>
      <c r="KID309" s="116"/>
      <c r="KIE309" s="116"/>
      <c r="KIF309" s="116"/>
      <c r="KIG309" s="116"/>
      <c r="KIH309" s="116"/>
      <c r="KII309" s="116"/>
      <c r="KIJ309" s="116"/>
      <c r="KIK309" s="116" t="s">
        <v>74</v>
      </c>
      <c r="KIL309" s="116"/>
      <c r="KIM309" s="116"/>
      <c r="KIN309" s="116"/>
      <c r="KIO309" s="116"/>
      <c r="KIP309" s="116"/>
      <c r="KIQ309" s="116"/>
      <c r="KIR309" s="116"/>
      <c r="KIS309" s="116" t="s">
        <v>74</v>
      </c>
      <c r="KIT309" s="116"/>
      <c r="KIU309" s="116"/>
      <c r="KIV309" s="116"/>
      <c r="KIW309" s="116"/>
      <c r="KIX309" s="116"/>
      <c r="KIY309" s="116"/>
      <c r="KIZ309" s="116"/>
      <c r="KJA309" s="116" t="s">
        <v>74</v>
      </c>
      <c r="KJB309" s="116"/>
      <c r="KJC309" s="116"/>
      <c r="KJD309" s="116"/>
      <c r="KJE309" s="116"/>
      <c r="KJF309" s="116"/>
      <c r="KJG309" s="116"/>
      <c r="KJH309" s="116"/>
      <c r="KJI309" s="116" t="s">
        <v>74</v>
      </c>
      <c r="KJJ309" s="116"/>
      <c r="KJK309" s="116"/>
      <c r="KJL309" s="116"/>
      <c r="KJM309" s="116"/>
      <c r="KJN309" s="116"/>
      <c r="KJO309" s="116"/>
      <c r="KJP309" s="116"/>
      <c r="KJQ309" s="116" t="s">
        <v>74</v>
      </c>
      <c r="KJR309" s="116"/>
      <c r="KJS309" s="116"/>
      <c r="KJT309" s="116"/>
      <c r="KJU309" s="116"/>
      <c r="KJV309" s="116"/>
      <c r="KJW309" s="116"/>
      <c r="KJX309" s="116"/>
      <c r="KJY309" s="116" t="s">
        <v>74</v>
      </c>
      <c r="KJZ309" s="116"/>
      <c r="KKA309" s="116"/>
      <c r="KKB309" s="116"/>
      <c r="KKC309" s="116"/>
      <c r="KKD309" s="116"/>
      <c r="KKE309" s="116"/>
      <c r="KKF309" s="116"/>
      <c r="KKG309" s="116" t="s">
        <v>74</v>
      </c>
      <c r="KKH309" s="116"/>
      <c r="KKI309" s="116"/>
      <c r="KKJ309" s="116"/>
      <c r="KKK309" s="116"/>
      <c r="KKL309" s="116"/>
      <c r="KKM309" s="116"/>
      <c r="KKN309" s="116"/>
      <c r="KKO309" s="116" t="s">
        <v>74</v>
      </c>
      <c r="KKP309" s="116"/>
      <c r="KKQ309" s="116"/>
      <c r="KKR309" s="116"/>
      <c r="KKS309" s="116"/>
      <c r="KKT309" s="116"/>
      <c r="KKU309" s="116"/>
      <c r="KKV309" s="116"/>
      <c r="KKW309" s="116" t="s">
        <v>74</v>
      </c>
      <c r="KKX309" s="116"/>
      <c r="KKY309" s="116"/>
      <c r="KKZ309" s="116"/>
      <c r="KLA309" s="116"/>
      <c r="KLB309" s="116"/>
      <c r="KLC309" s="116"/>
      <c r="KLD309" s="116"/>
      <c r="KLE309" s="116" t="s">
        <v>74</v>
      </c>
      <c r="KLF309" s="116"/>
      <c r="KLG309" s="116"/>
      <c r="KLH309" s="116"/>
      <c r="KLI309" s="116"/>
      <c r="KLJ309" s="116"/>
      <c r="KLK309" s="116"/>
      <c r="KLL309" s="116"/>
      <c r="KLM309" s="116" t="s">
        <v>74</v>
      </c>
      <c r="KLN309" s="116"/>
      <c r="KLO309" s="116"/>
      <c r="KLP309" s="116"/>
      <c r="KLQ309" s="116"/>
      <c r="KLR309" s="116"/>
      <c r="KLS309" s="116"/>
      <c r="KLT309" s="116"/>
      <c r="KLU309" s="116" t="s">
        <v>74</v>
      </c>
      <c r="KLV309" s="116"/>
      <c r="KLW309" s="116"/>
      <c r="KLX309" s="116"/>
      <c r="KLY309" s="116"/>
      <c r="KLZ309" s="116"/>
      <c r="KMA309" s="116"/>
      <c r="KMB309" s="116"/>
      <c r="KMC309" s="116" t="s">
        <v>74</v>
      </c>
      <c r="KMD309" s="116"/>
      <c r="KME309" s="116"/>
      <c r="KMF309" s="116"/>
      <c r="KMG309" s="116"/>
      <c r="KMH309" s="116"/>
      <c r="KMI309" s="116"/>
      <c r="KMJ309" s="116"/>
      <c r="KMK309" s="116" t="s">
        <v>74</v>
      </c>
      <c r="KML309" s="116"/>
      <c r="KMM309" s="116"/>
      <c r="KMN309" s="116"/>
      <c r="KMO309" s="116"/>
      <c r="KMP309" s="116"/>
      <c r="KMQ309" s="116"/>
      <c r="KMR309" s="116"/>
      <c r="KMS309" s="116" t="s">
        <v>74</v>
      </c>
      <c r="KMT309" s="116"/>
      <c r="KMU309" s="116"/>
      <c r="KMV309" s="116"/>
      <c r="KMW309" s="116"/>
      <c r="KMX309" s="116"/>
      <c r="KMY309" s="116"/>
      <c r="KMZ309" s="116"/>
      <c r="KNA309" s="116" t="s">
        <v>74</v>
      </c>
      <c r="KNB309" s="116"/>
      <c r="KNC309" s="116"/>
      <c r="KND309" s="116"/>
      <c r="KNE309" s="116"/>
      <c r="KNF309" s="116"/>
      <c r="KNG309" s="116"/>
      <c r="KNH309" s="116"/>
      <c r="KNI309" s="116" t="s">
        <v>74</v>
      </c>
      <c r="KNJ309" s="116"/>
      <c r="KNK309" s="116"/>
      <c r="KNL309" s="116"/>
      <c r="KNM309" s="116"/>
      <c r="KNN309" s="116"/>
      <c r="KNO309" s="116"/>
      <c r="KNP309" s="116"/>
      <c r="KNQ309" s="116" t="s">
        <v>74</v>
      </c>
      <c r="KNR309" s="116"/>
      <c r="KNS309" s="116"/>
      <c r="KNT309" s="116"/>
      <c r="KNU309" s="116"/>
      <c r="KNV309" s="116"/>
      <c r="KNW309" s="116"/>
      <c r="KNX309" s="116"/>
      <c r="KNY309" s="116" t="s">
        <v>74</v>
      </c>
      <c r="KNZ309" s="116"/>
      <c r="KOA309" s="116"/>
      <c r="KOB309" s="116"/>
      <c r="KOC309" s="116"/>
      <c r="KOD309" s="116"/>
      <c r="KOE309" s="116"/>
      <c r="KOF309" s="116"/>
      <c r="KOG309" s="116" t="s">
        <v>74</v>
      </c>
      <c r="KOH309" s="116"/>
      <c r="KOI309" s="116"/>
      <c r="KOJ309" s="116"/>
      <c r="KOK309" s="116"/>
      <c r="KOL309" s="116"/>
      <c r="KOM309" s="116"/>
      <c r="KON309" s="116"/>
      <c r="KOO309" s="116" t="s">
        <v>74</v>
      </c>
      <c r="KOP309" s="116"/>
      <c r="KOQ309" s="116"/>
      <c r="KOR309" s="116"/>
      <c r="KOS309" s="116"/>
      <c r="KOT309" s="116"/>
      <c r="KOU309" s="116"/>
      <c r="KOV309" s="116"/>
      <c r="KOW309" s="116" t="s">
        <v>74</v>
      </c>
      <c r="KOX309" s="116"/>
      <c r="KOY309" s="116"/>
      <c r="KOZ309" s="116"/>
      <c r="KPA309" s="116"/>
      <c r="KPB309" s="116"/>
      <c r="KPC309" s="116"/>
      <c r="KPD309" s="116"/>
      <c r="KPE309" s="116" t="s">
        <v>74</v>
      </c>
      <c r="KPF309" s="116"/>
      <c r="KPG309" s="116"/>
      <c r="KPH309" s="116"/>
      <c r="KPI309" s="116"/>
      <c r="KPJ309" s="116"/>
      <c r="KPK309" s="116"/>
      <c r="KPL309" s="116"/>
      <c r="KPM309" s="116" t="s">
        <v>74</v>
      </c>
      <c r="KPN309" s="116"/>
      <c r="KPO309" s="116"/>
      <c r="KPP309" s="116"/>
      <c r="KPQ309" s="116"/>
      <c r="KPR309" s="116"/>
      <c r="KPS309" s="116"/>
      <c r="KPT309" s="116"/>
      <c r="KPU309" s="116" t="s">
        <v>74</v>
      </c>
      <c r="KPV309" s="116"/>
      <c r="KPW309" s="116"/>
      <c r="KPX309" s="116"/>
      <c r="KPY309" s="116"/>
      <c r="KPZ309" s="116"/>
      <c r="KQA309" s="116"/>
      <c r="KQB309" s="116"/>
      <c r="KQC309" s="116" t="s">
        <v>74</v>
      </c>
      <c r="KQD309" s="116"/>
      <c r="KQE309" s="116"/>
      <c r="KQF309" s="116"/>
      <c r="KQG309" s="116"/>
      <c r="KQH309" s="116"/>
      <c r="KQI309" s="116"/>
      <c r="KQJ309" s="116"/>
      <c r="KQK309" s="116" t="s">
        <v>74</v>
      </c>
      <c r="KQL309" s="116"/>
      <c r="KQM309" s="116"/>
      <c r="KQN309" s="116"/>
      <c r="KQO309" s="116"/>
      <c r="KQP309" s="116"/>
      <c r="KQQ309" s="116"/>
      <c r="KQR309" s="116"/>
      <c r="KQS309" s="116" t="s">
        <v>74</v>
      </c>
      <c r="KQT309" s="116"/>
      <c r="KQU309" s="116"/>
      <c r="KQV309" s="116"/>
      <c r="KQW309" s="116"/>
      <c r="KQX309" s="116"/>
      <c r="KQY309" s="116"/>
      <c r="KQZ309" s="116"/>
      <c r="KRA309" s="116" t="s">
        <v>74</v>
      </c>
      <c r="KRB309" s="116"/>
      <c r="KRC309" s="116"/>
      <c r="KRD309" s="116"/>
      <c r="KRE309" s="116"/>
      <c r="KRF309" s="116"/>
      <c r="KRG309" s="116"/>
      <c r="KRH309" s="116"/>
      <c r="KRI309" s="116" t="s">
        <v>74</v>
      </c>
      <c r="KRJ309" s="116"/>
      <c r="KRK309" s="116"/>
      <c r="KRL309" s="116"/>
      <c r="KRM309" s="116"/>
      <c r="KRN309" s="116"/>
      <c r="KRO309" s="116"/>
      <c r="KRP309" s="116"/>
      <c r="KRQ309" s="116" t="s">
        <v>74</v>
      </c>
      <c r="KRR309" s="116"/>
      <c r="KRS309" s="116"/>
      <c r="KRT309" s="116"/>
      <c r="KRU309" s="116"/>
      <c r="KRV309" s="116"/>
      <c r="KRW309" s="116"/>
      <c r="KRX309" s="116"/>
      <c r="KRY309" s="116" t="s">
        <v>74</v>
      </c>
      <c r="KRZ309" s="116"/>
      <c r="KSA309" s="116"/>
      <c r="KSB309" s="116"/>
      <c r="KSC309" s="116"/>
      <c r="KSD309" s="116"/>
      <c r="KSE309" s="116"/>
      <c r="KSF309" s="116"/>
      <c r="KSG309" s="116" t="s">
        <v>74</v>
      </c>
      <c r="KSH309" s="116"/>
      <c r="KSI309" s="116"/>
      <c r="KSJ309" s="116"/>
      <c r="KSK309" s="116"/>
      <c r="KSL309" s="116"/>
      <c r="KSM309" s="116"/>
      <c r="KSN309" s="116"/>
      <c r="KSO309" s="116" t="s">
        <v>74</v>
      </c>
      <c r="KSP309" s="116"/>
      <c r="KSQ309" s="116"/>
      <c r="KSR309" s="116"/>
      <c r="KSS309" s="116"/>
      <c r="KST309" s="116"/>
      <c r="KSU309" s="116"/>
      <c r="KSV309" s="116"/>
      <c r="KSW309" s="116" t="s">
        <v>74</v>
      </c>
      <c r="KSX309" s="116"/>
      <c r="KSY309" s="116"/>
      <c r="KSZ309" s="116"/>
      <c r="KTA309" s="116"/>
      <c r="KTB309" s="116"/>
      <c r="KTC309" s="116"/>
      <c r="KTD309" s="116"/>
      <c r="KTE309" s="116" t="s">
        <v>74</v>
      </c>
      <c r="KTF309" s="116"/>
      <c r="KTG309" s="116"/>
      <c r="KTH309" s="116"/>
      <c r="KTI309" s="116"/>
      <c r="KTJ309" s="116"/>
      <c r="KTK309" s="116"/>
      <c r="KTL309" s="116"/>
      <c r="KTM309" s="116" t="s">
        <v>74</v>
      </c>
      <c r="KTN309" s="116"/>
      <c r="KTO309" s="116"/>
      <c r="KTP309" s="116"/>
      <c r="KTQ309" s="116"/>
      <c r="KTR309" s="116"/>
      <c r="KTS309" s="116"/>
      <c r="KTT309" s="116"/>
      <c r="KTU309" s="116" t="s">
        <v>74</v>
      </c>
      <c r="KTV309" s="116"/>
      <c r="KTW309" s="116"/>
      <c r="KTX309" s="116"/>
      <c r="KTY309" s="116"/>
      <c r="KTZ309" s="116"/>
      <c r="KUA309" s="116"/>
      <c r="KUB309" s="116"/>
      <c r="KUC309" s="116" t="s">
        <v>74</v>
      </c>
      <c r="KUD309" s="116"/>
      <c r="KUE309" s="116"/>
      <c r="KUF309" s="116"/>
      <c r="KUG309" s="116"/>
      <c r="KUH309" s="116"/>
      <c r="KUI309" s="116"/>
      <c r="KUJ309" s="116"/>
      <c r="KUK309" s="116" t="s">
        <v>74</v>
      </c>
      <c r="KUL309" s="116"/>
      <c r="KUM309" s="116"/>
      <c r="KUN309" s="116"/>
      <c r="KUO309" s="116"/>
      <c r="KUP309" s="116"/>
      <c r="KUQ309" s="116"/>
      <c r="KUR309" s="116"/>
      <c r="KUS309" s="116" t="s">
        <v>74</v>
      </c>
      <c r="KUT309" s="116"/>
      <c r="KUU309" s="116"/>
      <c r="KUV309" s="116"/>
      <c r="KUW309" s="116"/>
      <c r="KUX309" s="116"/>
      <c r="KUY309" s="116"/>
      <c r="KUZ309" s="116"/>
      <c r="KVA309" s="116" t="s">
        <v>74</v>
      </c>
      <c r="KVB309" s="116"/>
      <c r="KVC309" s="116"/>
      <c r="KVD309" s="116"/>
      <c r="KVE309" s="116"/>
      <c r="KVF309" s="116"/>
      <c r="KVG309" s="116"/>
      <c r="KVH309" s="116"/>
      <c r="KVI309" s="116" t="s">
        <v>74</v>
      </c>
      <c r="KVJ309" s="116"/>
      <c r="KVK309" s="116"/>
      <c r="KVL309" s="116"/>
      <c r="KVM309" s="116"/>
      <c r="KVN309" s="116"/>
      <c r="KVO309" s="116"/>
      <c r="KVP309" s="116"/>
      <c r="KVQ309" s="116" t="s">
        <v>74</v>
      </c>
      <c r="KVR309" s="116"/>
      <c r="KVS309" s="116"/>
      <c r="KVT309" s="116"/>
      <c r="KVU309" s="116"/>
      <c r="KVV309" s="116"/>
      <c r="KVW309" s="116"/>
      <c r="KVX309" s="116"/>
      <c r="KVY309" s="116" t="s">
        <v>74</v>
      </c>
      <c r="KVZ309" s="116"/>
      <c r="KWA309" s="116"/>
      <c r="KWB309" s="116"/>
      <c r="KWC309" s="116"/>
      <c r="KWD309" s="116"/>
      <c r="KWE309" s="116"/>
      <c r="KWF309" s="116"/>
      <c r="KWG309" s="116" t="s">
        <v>74</v>
      </c>
      <c r="KWH309" s="116"/>
      <c r="KWI309" s="116"/>
      <c r="KWJ309" s="116"/>
      <c r="KWK309" s="116"/>
      <c r="KWL309" s="116"/>
      <c r="KWM309" s="116"/>
      <c r="KWN309" s="116"/>
      <c r="KWO309" s="116" t="s">
        <v>74</v>
      </c>
      <c r="KWP309" s="116"/>
      <c r="KWQ309" s="116"/>
      <c r="KWR309" s="116"/>
      <c r="KWS309" s="116"/>
      <c r="KWT309" s="116"/>
      <c r="KWU309" s="116"/>
      <c r="KWV309" s="116"/>
      <c r="KWW309" s="116" t="s">
        <v>74</v>
      </c>
      <c r="KWX309" s="116"/>
      <c r="KWY309" s="116"/>
      <c r="KWZ309" s="116"/>
      <c r="KXA309" s="116"/>
      <c r="KXB309" s="116"/>
      <c r="KXC309" s="116"/>
      <c r="KXD309" s="116"/>
      <c r="KXE309" s="116" t="s">
        <v>74</v>
      </c>
      <c r="KXF309" s="116"/>
      <c r="KXG309" s="116"/>
      <c r="KXH309" s="116"/>
      <c r="KXI309" s="116"/>
      <c r="KXJ309" s="116"/>
      <c r="KXK309" s="116"/>
      <c r="KXL309" s="116"/>
      <c r="KXM309" s="116" t="s">
        <v>74</v>
      </c>
      <c r="KXN309" s="116"/>
      <c r="KXO309" s="116"/>
      <c r="KXP309" s="116"/>
      <c r="KXQ309" s="116"/>
      <c r="KXR309" s="116"/>
      <c r="KXS309" s="116"/>
      <c r="KXT309" s="116"/>
      <c r="KXU309" s="116" t="s">
        <v>74</v>
      </c>
      <c r="KXV309" s="116"/>
      <c r="KXW309" s="116"/>
      <c r="KXX309" s="116"/>
      <c r="KXY309" s="116"/>
      <c r="KXZ309" s="116"/>
      <c r="KYA309" s="116"/>
      <c r="KYB309" s="116"/>
      <c r="KYC309" s="116" t="s">
        <v>74</v>
      </c>
      <c r="KYD309" s="116"/>
      <c r="KYE309" s="116"/>
      <c r="KYF309" s="116"/>
      <c r="KYG309" s="116"/>
      <c r="KYH309" s="116"/>
      <c r="KYI309" s="116"/>
      <c r="KYJ309" s="116"/>
      <c r="KYK309" s="116" t="s">
        <v>74</v>
      </c>
      <c r="KYL309" s="116"/>
      <c r="KYM309" s="116"/>
      <c r="KYN309" s="116"/>
      <c r="KYO309" s="116"/>
      <c r="KYP309" s="116"/>
      <c r="KYQ309" s="116"/>
      <c r="KYR309" s="116"/>
      <c r="KYS309" s="116" t="s">
        <v>74</v>
      </c>
      <c r="KYT309" s="116"/>
      <c r="KYU309" s="116"/>
      <c r="KYV309" s="116"/>
      <c r="KYW309" s="116"/>
      <c r="KYX309" s="116"/>
      <c r="KYY309" s="116"/>
      <c r="KYZ309" s="116"/>
      <c r="KZA309" s="116" t="s">
        <v>74</v>
      </c>
      <c r="KZB309" s="116"/>
      <c r="KZC309" s="116"/>
      <c r="KZD309" s="116"/>
      <c r="KZE309" s="116"/>
      <c r="KZF309" s="116"/>
      <c r="KZG309" s="116"/>
      <c r="KZH309" s="116"/>
      <c r="KZI309" s="116" t="s">
        <v>74</v>
      </c>
      <c r="KZJ309" s="116"/>
      <c r="KZK309" s="116"/>
      <c r="KZL309" s="116"/>
      <c r="KZM309" s="116"/>
      <c r="KZN309" s="116"/>
      <c r="KZO309" s="116"/>
      <c r="KZP309" s="116"/>
      <c r="KZQ309" s="116" t="s">
        <v>74</v>
      </c>
      <c r="KZR309" s="116"/>
      <c r="KZS309" s="116"/>
      <c r="KZT309" s="116"/>
      <c r="KZU309" s="116"/>
      <c r="KZV309" s="116"/>
      <c r="KZW309" s="116"/>
      <c r="KZX309" s="116"/>
      <c r="KZY309" s="116" t="s">
        <v>74</v>
      </c>
      <c r="KZZ309" s="116"/>
      <c r="LAA309" s="116"/>
      <c r="LAB309" s="116"/>
      <c r="LAC309" s="116"/>
      <c r="LAD309" s="116"/>
      <c r="LAE309" s="116"/>
      <c r="LAF309" s="116"/>
      <c r="LAG309" s="116" t="s">
        <v>74</v>
      </c>
      <c r="LAH309" s="116"/>
      <c r="LAI309" s="116"/>
      <c r="LAJ309" s="116"/>
      <c r="LAK309" s="116"/>
      <c r="LAL309" s="116"/>
      <c r="LAM309" s="116"/>
      <c r="LAN309" s="116"/>
      <c r="LAO309" s="116" t="s">
        <v>74</v>
      </c>
      <c r="LAP309" s="116"/>
      <c r="LAQ309" s="116"/>
      <c r="LAR309" s="116"/>
      <c r="LAS309" s="116"/>
      <c r="LAT309" s="116"/>
      <c r="LAU309" s="116"/>
      <c r="LAV309" s="116"/>
      <c r="LAW309" s="116" t="s">
        <v>74</v>
      </c>
      <c r="LAX309" s="116"/>
      <c r="LAY309" s="116"/>
      <c r="LAZ309" s="116"/>
      <c r="LBA309" s="116"/>
      <c r="LBB309" s="116"/>
      <c r="LBC309" s="116"/>
      <c r="LBD309" s="116"/>
      <c r="LBE309" s="116" t="s">
        <v>74</v>
      </c>
      <c r="LBF309" s="116"/>
      <c r="LBG309" s="116"/>
      <c r="LBH309" s="116"/>
      <c r="LBI309" s="116"/>
      <c r="LBJ309" s="116"/>
      <c r="LBK309" s="116"/>
      <c r="LBL309" s="116"/>
      <c r="LBM309" s="116" t="s">
        <v>74</v>
      </c>
      <c r="LBN309" s="116"/>
      <c r="LBO309" s="116"/>
      <c r="LBP309" s="116"/>
      <c r="LBQ309" s="116"/>
      <c r="LBR309" s="116"/>
      <c r="LBS309" s="116"/>
      <c r="LBT309" s="116"/>
      <c r="LBU309" s="116" t="s">
        <v>74</v>
      </c>
      <c r="LBV309" s="116"/>
      <c r="LBW309" s="116"/>
      <c r="LBX309" s="116"/>
      <c r="LBY309" s="116"/>
      <c r="LBZ309" s="116"/>
      <c r="LCA309" s="116"/>
      <c r="LCB309" s="116"/>
      <c r="LCC309" s="116" t="s">
        <v>74</v>
      </c>
      <c r="LCD309" s="116"/>
      <c r="LCE309" s="116"/>
      <c r="LCF309" s="116"/>
      <c r="LCG309" s="116"/>
      <c r="LCH309" s="116"/>
      <c r="LCI309" s="116"/>
      <c r="LCJ309" s="116"/>
      <c r="LCK309" s="116" t="s">
        <v>74</v>
      </c>
      <c r="LCL309" s="116"/>
      <c r="LCM309" s="116"/>
      <c r="LCN309" s="116"/>
      <c r="LCO309" s="116"/>
      <c r="LCP309" s="116"/>
      <c r="LCQ309" s="116"/>
      <c r="LCR309" s="116"/>
      <c r="LCS309" s="116" t="s">
        <v>74</v>
      </c>
      <c r="LCT309" s="116"/>
      <c r="LCU309" s="116"/>
      <c r="LCV309" s="116"/>
      <c r="LCW309" s="116"/>
      <c r="LCX309" s="116"/>
      <c r="LCY309" s="116"/>
      <c r="LCZ309" s="116"/>
      <c r="LDA309" s="116" t="s">
        <v>74</v>
      </c>
      <c r="LDB309" s="116"/>
      <c r="LDC309" s="116"/>
      <c r="LDD309" s="116"/>
      <c r="LDE309" s="116"/>
      <c r="LDF309" s="116"/>
      <c r="LDG309" s="116"/>
      <c r="LDH309" s="116"/>
      <c r="LDI309" s="116" t="s">
        <v>74</v>
      </c>
      <c r="LDJ309" s="116"/>
      <c r="LDK309" s="116"/>
      <c r="LDL309" s="116"/>
      <c r="LDM309" s="116"/>
      <c r="LDN309" s="116"/>
      <c r="LDO309" s="116"/>
      <c r="LDP309" s="116"/>
      <c r="LDQ309" s="116" t="s">
        <v>74</v>
      </c>
      <c r="LDR309" s="116"/>
      <c r="LDS309" s="116"/>
      <c r="LDT309" s="116"/>
      <c r="LDU309" s="116"/>
      <c r="LDV309" s="116"/>
      <c r="LDW309" s="116"/>
      <c r="LDX309" s="116"/>
      <c r="LDY309" s="116" t="s">
        <v>74</v>
      </c>
      <c r="LDZ309" s="116"/>
      <c r="LEA309" s="116"/>
      <c r="LEB309" s="116"/>
      <c r="LEC309" s="116"/>
      <c r="LED309" s="116"/>
      <c r="LEE309" s="116"/>
      <c r="LEF309" s="116"/>
      <c r="LEG309" s="116" t="s">
        <v>74</v>
      </c>
      <c r="LEH309" s="116"/>
      <c r="LEI309" s="116"/>
      <c r="LEJ309" s="116"/>
      <c r="LEK309" s="116"/>
      <c r="LEL309" s="116"/>
      <c r="LEM309" s="116"/>
      <c r="LEN309" s="116"/>
      <c r="LEO309" s="116" t="s">
        <v>74</v>
      </c>
      <c r="LEP309" s="116"/>
      <c r="LEQ309" s="116"/>
      <c r="LER309" s="116"/>
      <c r="LES309" s="116"/>
      <c r="LET309" s="116"/>
      <c r="LEU309" s="116"/>
      <c r="LEV309" s="116"/>
      <c r="LEW309" s="116" t="s">
        <v>74</v>
      </c>
      <c r="LEX309" s="116"/>
      <c r="LEY309" s="116"/>
      <c r="LEZ309" s="116"/>
      <c r="LFA309" s="116"/>
      <c r="LFB309" s="116"/>
      <c r="LFC309" s="116"/>
      <c r="LFD309" s="116"/>
      <c r="LFE309" s="116" t="s">
        <v>74</v>
      </c>
      <c r="LFF309" s="116"/>
      <c r="LFG309" s="116"/>
      <c r="LFH309" s="116"/>
      <c r="LFI309" s="116"/>
      <c r="LFJ309" s="116"/>
      <c r="LFK309" s="116"/>
      <c r="LFL309" s="116"/>
      <c r="LFM309" s="116" t="s">
        <v>74</v>
      </c>
      <c r="LFN309" s="116"/>
      <c r="LFO309" s="116"/>
      <c r="LFP309" s="116"/>
      <c r="LFQ309" s="116"/>
      <c r="LFR309" s="116"/>
      <c r="LFS309" s="116"/>
      <c r="LFT309" s="116"/>
      <c r="LFU309" s="116" t="s">
        <v>74</v>
      </c>
      <c r="LFV309" s="116"/>
      <c r="LFW309" s="116"/>
      <c r="LFX309" s="116"/>
      <c r="LFY309" s="116"/>
      <c r="LFZ309" s="116"/>
      <c r="LGA309" s="116"/>
      <c r="LGB309" s="116"/>
      <c r="LGC309" s="116" t="s">
        <v>74</v>
      </c>
      <c r="LGD309" s="116"/>
      <c r="LGE309" s="116"/>
      <c r="LGF309" s="116"/>
      <c r="LGG309" s="116"/>
      <c r="LGH309" s="116"/>
      <c r="LGI309" s="116"/>
      <c r="LGJ309" s="116"/>
      <c r="LGK309" s="116" t="s">
        <v>74</v>
      </c>
      <c r="LGL309" s="116"/>
      <c r="LGM309" s="116"/>
      <c r="LGN309" s="116"/>
      <c r="LGO309" s="116"/>
      <c r="LGP309" s="116"/>
      <c r="LGQ309" s="116"/>
      <c r="LGR309" s="116"/>
      <c r="LGS309" s="116" t="s">
        <v>74</v>
      </c>
      <c r="LGT309" s="116"/>
      <c r="LGU309" s="116"/>
      <c r="LGV309" s="116"/>
      <c r="LGW309" s="116"/>
      <c r="LGX309" s="116"/>
      <c r="LGY309" s="116"/>
      <c r="LGZ309" s="116"/>
      <c r="LHA309" s="116" t="s">
        <v>74</v>
      </c>
      <c r="LHB309" s="116"/>
      <c r="LHC309" s="116"/>
      <c r="LHD309" s="116"/>
      <c r="LHE309" s="116"/>
      <c r="LHF309" s="116"/>
      <c r="LHG309" s="116"/>
      <c r="LHH309" s="116"/>
      <c r="LHI309" s="116" t="s">
        <v>74</v>
      </c>
      <c r="LHJ309" s="116"/>
      <c r="LHK309" s="116"/>
      <c r="LHL309" s="116"/>
      <c r="LHM309" s="116"/>
      <c r="LHN309" s="116"/>
      <c r="LHO309" s="116"/>
      <c r="LHP309" s="116"/>
      <c r="LHQ309" s="116" t="s">
        <v>74</v>
      </c>
      <c r="LHR309" s="116"/>
      <c r="LHS309" s="116"/>
      <c r="LHT309" s="116"/>
      <c r="LHU309" s="116"/>
      <c r="LHV309" s="116"/>
      <c r="LHW309" s="116"/>
      <c r="LHX309" s="116"/>
      <c r="LHY309" s="116" t="s">
        <v>74</v>
      </c>
      <c r="LHZ309" s="116"/>
      <c r="LIA309" s="116"/>
      <c r="LIB309" s="116"/>
      <c r="LIC309" s="116"/>
      <c r="LID309" s="116"/>
      <c r="LIE309" s="116"/>
      <c r="LIF309" s="116"/>
      <c r="LIG309" s="116" t="s">
        <v>74</v>
      </c>
      <c r="LIH309" s="116"/>
      <c r="LII309" s="116"/>
      <c r="LIJ309" s="116"/>
      <c r="LIK309" s="116"/>
      <c r="LIL309" s="116"/>
      <c r="LIM309" s="116"/>
      <c r="LIN309" s="116"/>
      <c r="LIO309" s="116" t="s">
        <v>74</v>
      </c>
      <c r="LIP309" s="116"/>
      <c r="LIQ309" s="116"/>
      <c r="LIR309" s="116"/>
      <c r="LIS309" s="116"/>
      <c r="LIT309" s="116"/>
      <c r="LIU309" s="116"/>
      <c r="LIV309" s="116"/>
      <c r="LIW309" s="116" t="s">
        <v>74</v>
      </c>
      <c r="LIX309" s="116"/>
      <c r="LIY309" s="116"/>
      <c r="LIZ309" s="116"/>
      <c r="LJA309" s="116"/>
      <c r="LJB309" s="116"/>
      <c r="LJC309" s="116"/>
      <c r="LJD309" s="116"/>
      <c r="LJE309" s="116" t="s">
        <v>74</v>
      </c>
      <c r="LJF309" s="116"/>
      <c r="LJG309" s="116"/>
      <c r="LJH309" s="116"/>
      <c r="LJI309" s="116"/>
      <c r="LJJ309" s="116"/>
      <c r="LJK309" s="116"/>
      <c r="LJL309" s="116"/>
      <c r="LJM309" s="116" t="s">
        <v>74</v>
      </c>
      <c r="LJN309" s="116"/>
      <c r="LJO309" s="116"/>
      <c r="LJP309" s="116"/>
      <c r="LJQ309" s="116"/>
      <c r="LJR309" s="116"/>
      <c r="LJS309" s="116"/>
      <c r="LJT309" s="116"/>
      <c r="LJU309" s="116" t="s">
        <v>74</v>
      </c>
      <c r="LJV309" s="116"/>
      <c r="LJW309" s="116"/>
      <c r="LJX309" s="116"/>
      <c r="LJY309" s="116"/>
      <c r="LJZ309" s="116"/>
      <c r="LKA309" s="116"/>
      <c r="LKB309" s="116"/>
      <c r="LKC309" s="116" t="s">
        <v>74</v>
      </c>
      <c r="LKD309" s="116"/>
      <c r="LKE309" s="116"/>
      <c r="LKF309" s="116"/>
      <c r="LKG309" s="116"/>
      <c r="LKH309" s="116"/>
      <c r="LKI309" s="116"/>
      <c r="LKJ309" s="116"/>
      <c r="LKK309" s="116" t="s">
        <v>74</v>
      </c>
      <c r="LKL309" s="116"/>
      <c r="LKM309" s="116"/>
      <c r="LKN309" s="116"/>
      <c r="LKO309" s="116"/>
      <c r="LKP309" s="116"/>
      <c r="LKQ309" s="116"/>
      <c r="LKR309" s="116"/>
      <c r="LKS309" s="116" t="s">
        <v>74</v>
      </c>
      <c r="LKT309" s="116"/>
      <c r="LKU309" s="116"/>
      <c r="LKV309" s="116"/>
      <c r="LKW309" s="116"/>
      <c r="LKX309" s="116"/>
      <c r="LKY309" s="116"/>
      <c r="LKZ309" s="116"/>
      <c r="LLA309" s="116" t="s">
        <v>74</v>
      </c>
      <c r="LLB309" s="116"/>
      <c r="LLC309" s="116"/>
      <c r="LLD309" s="116"/>
      <c r="LLE309" s="116"/>
      <c r="LLF309" s="116"/>
      <c r="LLG309" s="116"/>
      <c r="LLH309" s="116"/>
      <c r="LLI309" s="116" t="s">
        <v>74</v>
      </c>
      <c r="LLJ309" s="116"/>
      <c r="LLK309" s="116"/>
      <c r="LLL309" s="116"/>
      <c r="LLM309" s="116"/>
      <c r="LLN309" s="116"/>
      <c r="LLO309" s="116"/>
      <c r="LLP309" s="116"/>
      <c r="LLQ309" s="116" t="s">
        <v>74</v>
      </c>
      <c r="LLR309" s="116"/>
      <c r="LLS309" s="116"/>
      <c r="LLT309" s="116"/>
      <c r="LLU309" s="116"/>
      <c r="LLV309" s="116"/>
      <c r="LLW309" s="116"/>
      <c r="LLX309" s="116"/>
      <c r="LLY309" s="116" t="s">
        <v>74</v>
      </c>
      <c r="LLZ309" s="116"/>
      <c r="LMA309" s="116"/>
      <c r="LMB309" s="116"/>
      <c r="LMC309" s="116"/>
      <c r="LMD309" s="116"/>
      <c r="LME309" s="116"/>
      <c r="LMF309" s="116"/>
      <c r="LMG309" s="116" t="s">
        <v>74</v>
      </c>
      <c r="LMH309" s="116"/>
      <c r="LMI309" s="116"/>
      <c r="LMJ309" s="116"/>
      <c r="LMK309" s="116"/>
      <c r="LML309" s="116"/>
      <c r="LMM309" s="116"/>
      <c r="LMN309" s="116"/>
      <c r="LMO309" s="116" t="s">
        <v>74</v>
      </c>
      <c r="LMP309" s="116"/>
      <c r="LMQ309" s="116"/>
      <c r="LMR309" s="116"/>
      <c r="LMS309" s="116"/>
      <c r="LMT309" s="116"/>
      <c r="LMU309" s="116"/>
      <c r="LMV309" s="116"/>
      <c r="LMW309" s="116" t="s">
        <v>74</v>
      </c>
      <c r="LMX309" s="116"/>
      <c r="LMY309" s="116"/>
      <c r="LMZ309" s="116"/>
      <c r="LNA309" s="116"/>
      <c r="LNB309" s="116"/>
      <c r="LNC309" s="116"/>
      <c r="LND309" s="116"/>
      <c r="LNE309" s="116" t="s">
        <v>74</v>
      </c>
      <c r="LNF309" s="116"/>
      <c r="LNG309" s="116"/>
      <c r="LNH309" s="116"/>
      <c r="LNI309" s="116"/>
      <c r="LNJ309" s="116"/>
      <c r="LNK309" s="116"/>
      <c r="LNL309" s="116"/>
      <c r="LNM309" s="116" t="s">
        <v>74</v>
      </c>
      <c r="LNN309" s="116"/>
      <c r="LNO309" s="116"/>
      <c r="LNP309" s="116"/>
      <c r="LNQ309" s="116"/>
      <c r="LNR309" s="116"/>
      <c r="LNS309" s="116"/>
      <c r="LNT309" s="116"/>
      <c r="LNU309" s="116" t="s">
        <v>74</v>
      </c>
      <c r="LNV309" s="116"/>
      <c r="LNW309" s="116"/>
      <c r="LNX309" s="116"/>
      <c r="LNY309" s="116"/>
      <c r="LNZ309" s="116"/>
      <c r="LOA309" s="116"/>
      <c r="LOB309" s="116"/>
      <c r="LOC309" s="116" t="s">
        <v>74</v>
      </c>
      <c r="LOD309" s="116"/>
      <c r="LOE309" s="116"/>
      <c r="LOF309" s="116"/>
      <c r="LOG309" s="116"/>
      <c r="LOH309" s="116"/>
      <c r="LOI309" s="116"/>
      <c r="LOJ309" s="116"/>
      <c r="LOK309" s="116" t="s">
        <v>74</v>
      </c>
      <c r="LOL309" s="116"/>
      <c r="LOM309" s="116"/>
      <c r="LON309" s="116"/>
      <c r="LOO309" s="116"/>
      <c r="LOP309" s="116"/>
      <c r="LOQ309" s="116"/>
      <c r="LOR309" s="116"/>
      <c r="LOS309" s="116" t="s">
        <v>74</v>
      </c>
      <c r="LOT309" s="116"/>
      <c r="LOU309" s="116"/>
      <c r="LOV309" s="116"/>
      <c r="LOW309" s="116"/>
      <c r="LOX309" s="116"/>
      <c r="LOY309" s="116"/>
      <c r="LOZ309" s="116"/>
      <c r="LPA309" s="116" t="s">
        <v>74</v>
      </c>
      <c r="LPB309" s="116"/>
      <c r="LPC309" s="116"/>
      <c r="LPD309" s="116"/>
      <c r="LPE309" s="116"/>
      <c r="LPF309" s="116"/>
      <c r="LPG309" s="116"/>
      <c r="LPH309" s="116"/>
      <c r="LPI309" s="116" t="s">
        <v>74</v>
      </c>
      <c r="LPJ309" s="116"/>
      <c r="LPK309" s="116"/>
      <c r="LPL309" s="116"/>
      <c r="LPM309" s="116"/>
      <c r="LPN309" s="116"/>
      <c r="LPO309" s="116"/>
      <c r="LPP309" s="116"/>
      <c r="LPQ309" s="116" t="s">
        <v>74</v>
      </c>
      <c r="LPR309" s="116"/>
      <c r="LPS309" s="116"/>
      <c r="LPT309" s="116"/>
      <c r="LPU309" s="116"/>
      <c r="LPV309" s="116"/>
      <c r="LPW309" s="116"/>
      <c r="LPX309" s="116"/>
      <c r="LPY309" s="116" t="s">
        <v>74</v>
      </c>
      <c r="LPZ309" s="116"/>
      <c r="LQA309" s="116"/>
      <c r="LQB309" s="116"/>
      <c r="LQC309" s="116"/>
      <c r="LQD309" s="116"/>
      <c r="LQE309" s="116"/>
      <c r="LQF309" s="116"/>
      <c r="LQG309" s="116" t="s">
        <v>74</v>
      </c>
      <c r="LQH309" s="116"/>
      <c r="LQI309" s="116"/>
      <c r="LQJ309" s="116"/>
      <c r="LQK309" s="116"/>
      <c r="LQL309" s="116"/>
      <c r="LQM309" s="116"/>
      <c r="LQN309" s="116"/>
      <c r="LQO309" s="116" t="s">
        <v>74</v>
      </c>
      <c r="LQP309" s="116"/>
      <c r="LQQ309" s="116"/>
      <c r="LQR309" s="116"/>
      <c r="LQS309" s="116"/>
      <c r="LQT309" s="116"/>
      <c r="LQU309" s="116"/>
      <c r="LQV309" s="116"/>
      <c r="LQW309" s="116" t="s">
        <v>74</v>
      </c>
      <c r="LQX309" s="116"/>
      <c r="LQY309" s="116"/>
      <c r="LQZ309" s="116"/>
      <c r="LRA309" s="116"/>
      <c r="LRB309" s="116"/>
      <c r="LRC309" s="116"/>
      <c r="LRD309" s="116"/>
      <c r="LRE309" s="116" t="s">
        <v>74</v>
      </c>
      <c r="LRF309" s="116"/>
      <c r="LRG309" s="116"/>
      <c r="LRH309" s="116"/>
      <c r="LRI309" s="116"/>
      <c r="LRJ309" s="116"/>
      <c r="LRK309" s="116"/>
      <c r="LRL309" s="116"/>
      <c r="LRM309" s="116" t="s">
        <v>74</v>
      </c>
      <c r="LRN309" s="116"/>
      <c r="LRO309" s="116"/>
      <c r="LRP309" s="116"/>
      <c r="LRQ309" s="116"/>
      <c r="LRR309" s="116"/>
      <c r="LRS309" s="116"/>
      <c r="LRT309" s="116"/>
      <c r="LRU309" s="116" t="s">
        <v>74</v>
      </c>
      <c r="LRV309" s="116"/>
      <c r="LRW309" s="116"/>
      <c r="LRX309" s="116"/>
      <c r="LRY309" s="116"/>
      <c r="LRZ309" s="116"/>
      <c r="LSA309" s="116"/>
      <c r="LSB309" s="116"/>
      <c r="LSC309" s="116" t="s">
        <v>74</v>
      </c>
      <c r="LSD309" s="116"/>
      <c r="LSE309" s="116"/>
      <c r="LSF309" s="116"/>
      <c r="LSG309" s="116"/>
      <c r="LSH309" s="116"/>
      <c r="LSI309" s="116"/>
      <c r="LSJ309" s="116"/>
      <c r="LSK309" s="116" t="s">
        <v>74</v>
      </c>
      <c r="LSL309" s="116"/>
      <c r="LSM309" s="116"/>
      <c r="LSN309" s="116"/>
      <c r="LSO309" s="116"/>
      <c r="LSP309" s="116"/>
      <c r="LSQ309" s="116"/>
      <c r="LSR309" s="116"/>
      <c r="LSS309" s="116" t="s">
        <v>74</v>
      </c>
      <c r="LST309" s="116"/>
      <c r="LSU309" s="116"/>
      <c r="LSV309" s="116"/>
      <c r="LSW309" s="116"/>
      <c r="LSX309" s="116"/>
      <c r="LSY309" s="116"/>
      <c r="LSZ309" s="116"/>
      <c r="LTA309" s="116" t="s">
        <v>74</v>
      </c>
      <c r="LTB309" s="116"/>
      <c r="LTC309" s="116"/>
      <c r="LTD309" s="116"/>
      <c r="LTE309" s="116"/>
      <c r="LTF309" s="116"/>
      <c r="LTG309" s="116"/>
      <c r="LTH309" s="116"/>
      <c r="LTI309" s="116" t="s">
        <v>74</v>
      </c>
      <c r="LTJ309" s="116"/>
      <c r="LTK309" s="116"/>
      <c r="LTL309" s="116"/>
      <c r="LTM309" s="116"/>
      <c r="LTN309" s="116"/>
      <c r="LTO309" s="116"/>
      <c r="LTP309" s="116"/>
      <c r="LTQ309" s="116" t="s">
        <v>74</v>
      </c>
      <c r="LTR309" s="116"/>
      <c r="LTS309" s="116"/>
      <c r="LTT309" s="116"/>
      <c r="LTU309" s="116"/>
      <c r="LTV309" s="116"/>
      <c r="LTW309" s="116"/>
      <c r="LTX309" s="116"/>
      <c r="LTY309" s="116" t="s">
        <v>74</v>
      </c>
      <c r="LTZ309" s="116"/>
      <c r="LUA309" s="116"/>
      <c r="LUB309" s="116"/>
      <c r="LUC309" s="116"/>
      <c r="LUD309" s="116"/>
      <c r="LUE309" s="116"/>
      <c r="LUF309" s="116"/>
      <c r="LUG309" s="116" t="s">
        <v>74</v>
      </c>
      <c r="LUH309" s="116"/>
      <c r="LUI309" s="116"/>
      <c r="LUJ309" s="116"/>
      <c r="LUK309" s="116"/>
      <c r="LUL309" s="116"/>
      <c r="LUM309" s="116"/>
      <c r="LUN309" s="116"/>
      <c r="LUO309" s="116" t="s">
        <v>74</v>
      </c>
      <c r="LUP309" s="116"/>
      <c r="LUQ309" s="116"/>
      <c r="LUR309" s="116"/>
      <c r="LUS309" s="116"/>
      <c r="LUT309" s="116"/>
      <c r="LUU309" s="116"/>
      <c r="LUV309" s="116"/>
      <c r="LUW309" s="116" t="s">
        <v>74</v>
      </c>
      <c r="LUX309" s="116"/>
      <c r="LUY309" s="116"/>
      <c r="LUZ309" s="116"/>
      <c r="LVA309" s="116"/>
      <c r="LVB309" s="116"/>
      <c r="LVC309" s="116"/>
      <c r="LVD309" s="116"/>
      <c r="LVE309" s="116" t="s">
        <v>74</v>
      </c>
      <c r="LVF309" s="116"/>
      <c r="LVG309" s="116"/>
      <c r="LVH309" s="116"/>
      <c r="LVI309" s="116"/>
      <c r="LVJ309" s="116"/>
      <c r="LVK309" s="116"/>
      <c r="LVL309" s="116"/>
      <c r="LVM309" s="116" t="s">
        <v>74</v>
      </c>
      <c r="LVN309" s="116"/>
      <c r="LVO309" s="116"/>
      <c r="LVP309" s="116"/>
      <c r="LVQ309" s="116"/>
      <c r="LVR309" s="116"/>
      <c r="LVS309" s="116"/>
      <c r="LVT309" s="116"/>
      <c r="LVU309" s="116" t="s">
        <v>74</v>
      </c>
      <c r="LVV309" s="116"/>
      <c r="LVW309" s="116"/>
      <c r="LVX309" s="116"/>
      <c r="LVY309" s="116"/>
      <c r="LVZ309" s="116"/>
      <c r="LWA309" s="116"/>
      <c r="LWB309" s="116"/>
      <c r="LWC309" s="116" t="s">
        <v>74</v>
      </c>
      <c r="LWD309" s="116"/>
      <c r="LWE309" s="116"/>
      <c r="LWF309" s="116"/>
      <c r="LWG309" s="116"/>
      <c r="LWH309" s="116"/>
      <c r="LWI309" s="116"/>
      <c r="LWJ309" s="116"/>
      <c r="LWK309" s="116" t="s">
        <v>74</v>
      </c>
      <c r="LWL309" s="116"/>
      <c r="LWM309" s="116"/>
      <c r="LWN309" s="116"/>
      <c r="LWO309" s="116"/>
      <c r="LWP309" s="116"/>
      <c r="LWQ309" s="116"/>
      <c r="LWR309" s="116"/>
      <c r="LWS309" s="116" t="s">
        <v>74</v>
      </c>
      <c r="LWT309" s="116"/>
      <c r="LWU309" s="116"/>
      <c r="LWV309" s="116"/>
      <c r="LWW309" s="116"/>
      <c r="LWX309" s="116"/>
      <c r="LWY309" s="116"/>
      <c r="LWZ309" s="116"/>
      <c r="LXA309" s="116" t="s">
        <v>74</v>
      </c>
      <c r="LXB309" s="116"/>
      <c r="LXC309" s="116"/>
      <c r="LXD309" s="116"/>
      <c r="LXE309" s="116"/>
      <c r="LXF309" s="116"/>
      <c r="LXG309" s="116"/>
      <c r="LXH309" s="116"/>
      <c r="LXI309" s="116" t="s">
        <v>74</v>
      </c>
      <c r="LXJ309" s="116"/>
      <c r="LXK309" s="116"/>
      <c r="LXL309" s="116"/>
      <c r="LXM309" s="116"/>
      <c r="LXN309" s="116"/>
      <c r="LXO309" s="116"/>
      <c r="LXP309" s="116"/>
      <c r="LXQ309" s="116" t="s">
        <v>74</v>
      </c>
      <c r="LXR309" s="116"/>
      <c r="LXS309" s="116"/>
      <c r="LXT309" s="116"/>
      <c r="LXU309" s="116"/>
      <c r="LXV309" s="116"/>
      <c r="LXW309" s="116"/>
      <c r="LXX309" s="116"/>
      <c r="LXY309" s="116" t="s">
        <v>74</v>
      </c>
      <c r="LXZ309" s="116"/>
      <c r="LYA309" s="116"/>
      <c r="LYB309" s="116"/>
      <c r="LYC309" s="116"/>
      <c r="LYD309" s="116"/>
      <c r="LYE309" s="116"/>
      <c r="LYF309" s="116"/>
      <c r="LYG309" s="116" t="s">
        <v>74</v>
      </c>
      <c r="LYH309" s="116"/>
      <c r="LYI309" s="116"/>
      <c r="LYJ309" s="116"/>
      <c r="LYK309" s="116"/>
      <c r="LYL309" s="116"/>
      <c r="LYM309" s="116"/>
      <c r="LYN309" s="116"/>
      <c r="LYO309" s="116" t="s">
        <v>74</v>
      </c>
      <c r="LYP309" s="116"/>
      <c r="LYQ309" s="116"/>
      <c r="LYR309" s="116"/>
      <c r="LYS309" s="116"/>
      <c r="LYT309" s="116"/>
      <c r="LYU309" s="116"/>
      <c r="LYV309" s="116"/>
      <c r="LYW309" s="116" t="s">
        <v>74</v>
      </c>
      <c r="LYX309" s="116"/>
      <c r="LYY309" s="116"/>
      <c r="LYZ309" s="116"/>
      <c r="LZA309" s="116"/>
      <c r="LZB309" s="116"/>
      <c r="LZC309" s="116"/>
      <c r="LZD309" s="116"/>
      <c r="LZE309" s="116" t="s">
        <v>74</v>
      </c>
      <c r="LZF309" s="116"/>
      <c r="LZG309" s="116"/>
      <c r="LZH309" s="116"/>
      <c r="LZI309" s="116"/>
      <c r="LZJ309" s="116"/>
      <c r="LZK309" s="116"/>
      <c r="LZL309" s="116"/>
      <c r="LZM309" s="116" t="s">
        <v>74</v>
      </c>
      <c r="LZN309" s="116"/>
      <c r="LZO309" s="116"/>
      <c r="LZP309" s="116"/>
      <c r="LZQ309" s="116"/>
      <c r="LZR309" s="116"/>
      <c r="LZS309" s="116"/>
      <c r="LZT309" s="116"/>
      <c r="LZU309" s="116" t="s">
        <v>74</v>
      </c>
      <c r="LZV309" s="116"/>
      <c r="LZW309" s="116"/>
      <c r="LZX309" s="116"/>
      <c r="LZY309" s="116"/>
      <c r="LZZ309" s="116"/>
      <c r="MAA309" s="116"/>
      <c r="MAB309" s="116"/>
      <c r="MAC309" s="116" t="s">
        <v>74</v>
      </c>
      <c r="MAD309" s="116"/>
      <c r="MAE309" s="116"/>
      <c r="MAF309" s="116"/>
      <c r="MAG309" s="116"/>
      <c r="MAH309" s="116"/>
      <c r="MAI309" s="116"/>
      <c r="MAJ309" s="116"/>
      <c r="MAK309" s="116" t="s">
        <v>74</v>
      </c>
      <c r="MAL309" s="116"/>
      <c r="MAM309" s="116"/>
      <c r="MAN309" s="116"/>
      <c r="MAO309" s="116"/>
      <c r="MAP309" s="116"/>
      <c r="MAQ309" s="116"/>
      <c r="MAR309" s="116"/>
      <c r="MAS309" s="116" t="s">
        <v>74</v>
      </c>
      <c r="MAT309" s="116"/>
      <c r="MAU309" s="116"/>
      <c r="MAV309" s="116"/>
      <c r="MAW309" s="116"/>
      <c r="MAX309" s="116"/>
      <c r="MAY309" s="116"/>
      <c r="MAZ309" s="116"/>
      <c r="MBA309" s="116" t="s">
        <v>74</v>
      </c>
      <c r="MBB309" s="116"/>
      <c r="MBC309" s="116"/>
      <c r="MBD309" s="116"/>
      <c r="MBE309" s="116"/>
      <c r="MBF309" s="116"/>
      <c r="MBG309" s="116"/>
      <c r="MBH309" s="116"/>
      <c r="MBI309" s="116" t="s">
        <v>74</v>
      </c>
      <c r="MBJ309" s="116"/>
      <c r="MBK309" s="116"/>
      <c r="MBL309" s="116"/>
      <c r="MBM309" s="116"/>
      <c r="MBN309" s="116"/>
      <c r="MBO309" s="116"/>
      <c r="MBP309" s="116"/>
      <c r="MBQ309" s="116" t="s">
        <v>74</v>
      </c>
      <c r="MBR309" s="116"/>
      <c r="MBS309" s="116"/>
      <c r="MBT309" s="116"/>
      <c r="MBU309" s="116"/>
      <c r="MBV309" s="116"/>
      <c r="MBW309" s="116"/>
      <c r="MBX309" s="116"/>
      <c r="MBY309" s="116" t="s">
        <v>74</v>
      </c>
      <c r="MBZ309" s="116"/>
      <c r="MCA309" s="116"/>
      <c r="MCB309" s="116"/>
      <c r="MCC309" s="116"/>
      <c r="MCD309" s="116"/>
      <c r="MCE309" s="116"/>
      <c r="MCF309" s="116"/>
      <c r="MCG309" s="116" t="s">
        <v>74</v>
      </c>
      <c r="MCH309" s="116"/>
      <c r="MCI309" s="116"/>
      <c r="MCJ309" s="116"/>
      <c r="MCK309" s="116"/>
      <c r="MCL309" s="116"/>
      <c r="MCM309" s="116"/>
      <c r="MCN309" s="116"/>
      <c r="MCO309" s="116" t="s">
        <v>74</v>
      </c>
      <c r="MCP309" s="116"/>
      <c r="MCQ309" s="116"/>
      <c r="MCR309" s="116"/>
      <c r="MCS309" s="116"/>
      <c r="MCT309" s="116"/>
      <c r="MCU309" s="116"/>
      <c r="MCV309" s="116"/>
      <c r="MCW309" s="116" t="s">
        <v>74</v>
      </c>
      <c r="MCX309" s="116"/>
      <c r="MCY309" s="116"/>
      <c r="MCZ309" s="116"/>
      <c r="MDA309" s="116"/>
      <c r="MDB309" s="116"/>
      <c r="MDC309" s="116"/>
      <c r="MDD309" s="116"/>
      <c r="MDE309" s="116" t="s">
        <v>74</v>
      </c>
      <c r="MDF309" s="116"/>
      <c r="MDG309" s="116"/>
      <c r="MDH309" s="116"/>
      <c r="MDI309" s="116"/>
      <c r="MDJ309" s="116"/>
      <c r="MDK309" s="116"/>
      <c r="MDL309" s="116"/>
      <c r="MDM309" s="116" t="s">
        <v>74</v>
      </c>
      <c r="MDN309" s="116"/>
      <c r="MDO309" s="116"/>
      <c r="MDP309" s="116"/>
      <c r="MDQ309" s="116"/>
      <c r="MDR309" s="116"/>
      <c r="MDS309" s="116"/>
      <c r="MDT309" s="116"/>
      <c r="MDU309" s="116" t="s">
        <v>74</v>
      </c>
      <c r="MDV309" s="116"/>
      <c r="MDW309" s="116"/>
      <c r="MDX309" s="116"/>
      <c r="MDY309" s="116"/>
      <c r="MDZ309" s="116"/>
      <c r="MEA309" s="116"/>
      <c r="MEB309" s="116"/>
      <c r="MEC309" s="116" t="s">
        <v>74</v>
      </c>
      <c r="MED309" s="116"/>
      <c r="MEE309" s="116"/>
      <c r="MEF309" s="116"/>
      <c r="MEG309" s="116"/>
      <c r="MEH309" s="116"/>
      <c r="MEI309" s="116"/>
      <c r="MEJ309" s="116"/>
      <c r="MEK309" s="116" t="s">
        <v>74</v>
      </c>
      <c r="MEL309" s="116"/>
      <c r="MEM309" s="116"/>
      <c r="MEN309" s="116"/>
      <c r="MEO309" s="116"/>
      <c r="MEP309" s="116"/>
      <c r="MEQ309" s="116"/>
      <c r="MER309" s="116"/>
      <c r="MES309" s="116" t="s">
        <v>74</v>
      </c>
      <c r="MET309" s="116"/>
      <c r="MEU309" s="116"/>
      <c r="MEV309" s="116"/>
      <c r="MEW309" s="116"/>
      <c r="MEX309" s="116"/>
      <c r="MEY309" s="116"/>
      <c r="MEZ309" s="116"/>
      <c r="MFA309" s="116" t="s">
        <v>74</v>
      </c>
      <c r="MFB309" s="116"/>
      <c r="MFC309" s="116"/>
      <c r="MFD309" s="116"/>
      <c r="MFE309" s="116"/>
      <c r="MFF309" s="116"/>
      <c r="MFG309" s="116"/>
      <c r="MFH309" s="116"/>
      <c r="MFI309" s="116" t="s">
        <v>74</v>
      </c>
      <c r="MFJ309" s="116"/>
      <c r="MFK309" s="116"/>
      <c r="MFL309" s="116"/>
      <c r="MFM309" s="116"/>
      <c r="MFN309" s="116"/>
      <c r="MFO309" s="116"/>
      <c r="MFP309" s="116"/>
      <c r="MFQ309" s="116" t="s">
        <v>74</v>
      </c>
      <c r="MFR309" s="116"/>
      <c r="MFS309" s="116"/>
      <c r="MFT309" s="116"/>
      <c r="MFU309" s="116"/>
      <c r="MFV309" s="116"/>
      <c r="MFW309" s="116"/>
      <c r="MFX309" s="116"/>
      <c r="MFY309" s="116" t="s">
        <v>74</v>
      </c>
      <c r="MFZ309" s="116"/>
      <c r="MGA309" s="116"/>
      <c r="MGB309" s="116"/>
      <c r="MGC309" s="116"/>
      <c r="MGD309" s="116"/>
      <c r="MGE309" s="116"/>
      <c r="MGF309" s="116"/>
      <c r="MGG309" s="116" t="s">
        <v>74</v>
      </c>
      <c r="MGH309" s="116"/>
      <c r="MGI309" s="116"/>
      <c r="MGJ309" s="116"/>
      <c r="MGK309" s="116"/>
      <c r="MGL309" s="116"/>
      <c r="MGM309" s="116"/>
      <c r="MGN309" s="116"/>
      <c r="MGO309" s="116" t="s">
        <v>74</v>
      </c>
      <c r="MGP309" s="116"/>
      <c r="MGQ309" s="116"/>
      <c r="MGR309" s="116"/>
      <c r="MGS309" s="116"/>
      <c r="MGT309" s="116"/>
      <c r="MGU309" s="116"/>
      <c r="MGV309" s="116"/>
      <c r="MGW309" s="116" t="s">
        <v>74</v>
      </c>
      <c r="MGX309" s="116"/>
      <c r="MGY309" s="116"/>
      <c r="MGZ309" s="116"/>
      <c r="MHA309" s="116"/>
      <c r="MHB309" s="116"/>
      <c r="MHC309" s="116"/>
      <c r="MHD309" s="116"/>
      <c r="MHE309" s="116" t="s">
        <v>74</v>
      </c>
      <c r="MHF309" s="116"/>
      <c r="MHG309" s="116"/>
      <c r="MHH309" s="116"/>
      <c r="MHI309" s="116"/>
      <c r="MHJ309" s="116"/>
      <c r="MHK309" s="116"/>
      <c r="MHL309" s="116"/>
      <c r="MHM309" s="116" t="s">
        <v>74</v>
      </c>
      <c r="MHN309" s="116"/>
      <c r="MHO309" s="116"/>
      <c r="MHP309" s="116"/>
      <c r="MHQ309" s="116"/>
      <c r="MHR309" s="116"/>
      <c r="MHS309" s="116"/>
      <c r="MHT309" s="116"/>
      <c r="MHU309" s="116" t="s">
        <v>74</v>
      </c>
      <c r="MHV309" s="116"/>
      <c r="MHW309" s="116"/>
      <c r="MHX309" s="116"/>
      <c r="MHY309" s="116"/>
      <c r="MHZ309" s="116"/>
      <c r="MIA309" s="116"/>
      <c r="MIB309" s="116"/>
      <c r="MIC309" s="116" t="s">
        <v>74</v>
      </c>
      <c r="MID309" s="116"/>
      <c r="MIE309" s="116"/>
      <c r="MIF309" s="116"/>
      <c r="MIG309" s="116"/>
      <c r="MIH309" s="116"/>
      <c r="MII309" s="116"/>
      <c r="MIJ309" s="116"/>
      <c r="MIK309" s="116" t="s">
        <v>74</v>
      </c>
      <c r="MIL309" s="116"/>
      <c r="MIM309" s="116"/>
      <c r="MIN309" s="116"/>
      <c r="MIO309" s="116"/>
      <c r="MIP309" s="116"/>
      <c r="MIQ309" s="116"/>
      <c r="MIR309" s="116"/>
      <c r="MIS309" s="116" t="s">
        <v>74</v>
      </c>
      <c r="MIT309" s="116"/>
      <c r="MIU309" s="116"/>
      <c r="MIV309" s="116"/>
      <c r="MIW309" s="116"/>
      <c r="MIX309" s="116"/>
      <c r="MIY309" s="116"/>
      <c r="MIZ309" s="116"/>
      <c r="MJA309" s="116" t="s">
        <v>74</v>
      </c>
      <c r="MJB309" s="116"/>
      <c r="MJC309" s="116"/>
      <c r="MJD309" s="116"/>
      <c r="MJE309" s="116"/>
      <c r="MJF309" s="116"/>
      <c r="MJG309" s="116"/>
      <c r="MJH309" s="116"/>
      <c r="MJI309" s="116" t="s">
        <v>74</v>
      </c>
      <c r="MJJ309" s="116"/>
      <c r="MJK309" s="116"/>
      <c r="MJL309" s="116"/>
      <c r="MJM309" s="116"/>
      <c r="MJN309" s="116"/>
      <c r="MJO309" s="116"/>
      <c r="MJP309" s="116"/>
      <c r="MJQ309" s="116" t="s">
        <v>74</v>
      </c>
      <c r="MJR309" s="116"/>
      <c r="MJS309" s="116"/>
      <c r="MJT309" s="116"/>
      <c r="MJU309" s="116"/>
      <c r="MJV309" s="116"/>
      <c r="MJW309" s="116"/>
      <c r="MJX309" s="116"/>
      <c r="MJY309" s="116" t="s">
        <v>74</v>
      </c>
      <c r="MJZ309" s="116"/>
      <c r="MKA309" s="116"/>
      <c r="MKB309" s="116"/>
      <c r="MKC309" s="116"/>
      <c r="MKD309" s="116"/>
      <c r="MKE309" s="116"/>
      <c r="MKF309" s="116"/>
      <c r="MKG309" s="116" t="s">
        <v>74</v>
      </c>
      <c r="MKH309" s="116"/>
      <c r="MKI309" s="116"/>
      <c r="MKJ309" s="116"/>
      <c r="MKK309" s="116"/>
      <c r="MKL309" s="116"/>
      <c r="MKM309" s="116"/>
      <c r="MKN309" s="116"/>
      <c r="MKO309" s="116" t="s">
        <v>74</v>
      </c>
      <c r="MKP309" s="116"/>
      <c r="MKQ309" s="116"/>
      <c r="MKR309" s="116"/>
      <c r="MKS309" s="116"/>
      <c r="MKT309" s="116"/>
      <c r="MKU309" s="116"/>
      <c r="MKV309" s="116"/>
      <c r="MKW309" s="116" t="s">
        <v>74</v>
      </c>
      <c r="MKX309" s="116"/>
      <c r="MKY309" s="116"/>
      <c r="MKZ309" s="116"/>
      <c r="MLA309" s="116"/>
      <c r="MLB309" s="116"/>
      <c r="MLC309" s="116"/>
      <c r="MLD309" s="116"/>
      <c r="MLE309" s="116" t="s">
        <v>74</v>
      </c>
      <c r="MLF309" s="116"/>
      <c r="MLG309" s="116"/>
      <c r="MLH309" s="116"/>
      <c r="MLI309" s="116"/>
      <c r="MLJ309" s="116"/>
      <c r="MLK309" s="116"/>
      <c r="MLL309" s="116"/>
      <c r="MLM309" s="116" t="s">
        <v>74</v>
      </c>
      <c r="MLN309" s="116"/>
      <c r="MLO309" s="116"/>
      <c r="MLP309" s="116"/>
      <c r="MLQ309" s="116"/>
      <c r="MLR309" s="116"/>
      <c r="MLS309" s="116"/>
      <c r="MLT309" s="116"/>
      <c r="MLU309" s="116" t="s">
        <v>74</v>
      </c>
      <c r="MLV309" s="116"/>
      <c r="MLW309" s="116"/>
      <c r="MLX309" s="116"/>
      <c r="MLY309" s="116"/>
      <c r="MLZ309" s="116"/>
      <c r="MMA309" s="116"/>
      <c r="MMB309" s="116"/>
      <c r="MMC309" s="116" t="s">
        <v>74</v>
      </c>
      <c r="MMD309" s="116"/>
      <c r="MME309" s="116"/>
      <c r="MMF309" s="116"/>
      <c r="MMG309" s="116"/>
      <c r="MMH309" s="116"/>
      <c r="MMI309" s="116"/>
      <c r="MMJ309" s="116"/>
      <c r="MMK309" s="116" t="s">
        <v>74</v>
      </c>
      <c r="MML309" s="116"/>
      <c r="MMM309" s="116"/>
      <c r="MMN309" s="116"/>
      <c r="MMO309" s="116"/>
      <c r="MMP309" s="116"/>
      <c r="MMQ309" s="116"/>
      <c r="MMR309" s="116"/>
      <c r="MMS309" s="116" t="s">
        <v>74</v>
      </c>
      <c r="MMT309" s="116"/>
      <c r="MMU309" s="116"/>
      <c r="MMV309" s="116"/>
      <c r="MMW309" s="116"/>
      <c r="MMX309" s="116"/>
      <c r="MMY309" s="116"/>
      <c r="MMZ309" s="116"/>
      <c r="MNA309" s="116" t="s">
        <v>74</v>
      </c>
      <c r="MNB309" s="116"/>
      <c r="MNC309" s="116"/>
      <c r="MND309" s="116"/>
      <c r="MNE309" s="116"/>
      <c r="MNF309" s="116"/>
      <c r="MNG309" s="116"/>
      <c r="MNH309" s="116"/>
      <c r="MNI309" s="116" t="s">
        <v>74</v>
      </c>
      <c r="MNJ309" s="116"/>
      <c r="MNK309" s="116"/>
      <c r="MNL309" s="116"/>
      <c r="MNM309" s="116"/>
      <c r="MNN309" s="116"/>
      <c r="MNO309" s="116"/>
      <c r="MNP309" s="116"/>
      <c r="MNQ309" s="116" t="s">
        <v>74</v>
      </c>
      <c r="MNR309" s="116"/>
      <c r="MNS309" s="116"/>
      <c r="MNT309" s="116"/>
      <c r="MNU309" s="116"/>
      <c r="MNV309" s="116"/>
      <c r="MNW309" s="116"/>
      <c r="MNX309" s="116"/>
      <c r="MNY309" s="116" t="s">
        <v>74</v>
      </c>
      <c r="MNZ309" s="116"/>
      <c r="MOA309" s="116"/>
      <c r="MOB309" s="116"/>
      <c r="MOC309" s="116"/>
      <c r="MOD309" s="116"/>
      <c r="MOE309" s="116"/>
      <c r="MOF309" s="116"/>
      <c r="MOG309" s="116" t="s">
        <v>74</v>
      </c>
      <c r="MOH309" s="116"/>
      <c r="MOI309" s="116"/>
      <c r="MOJ309" s="116"/>
      <c r="MOK309" s="116"/>
      <c r="MOL309" s="116"/>
      <c r="MOM309" s="116"/>
      <c r="MON309" s="116"/>
      <c r="MOO309" s="116" t="s">
        <v>74</v>
      </c>
      <c r="MOP309" s="116"/>
      <c r="MOQ309" s="116"/>
      <c r="MOR309" s="116"/>
      <c r="MOS309" s="116"/>
      <c r="MOT309" s="116"/>
      <c r="MOU309" s="116"/>
      <c r="MOV309" s="116"/>
      <c r="MOW309" s="116" t="s">
        <v>74</v>
      </c>
      <c r="MOX309" s="116"/>
      <c r="MOY309" s="116"/>
      <c r="MOZ309" s="116"/>
      <c r="MPA309" s="116"/>
      <c r="MPB309" s="116"/>
      <c r="MPC309" s="116"/>
      <c r="MPD309" s="116"/>
      <c r="MPE309" s="116" t="s">
        <v>74</v>
      </c>
      <c r="MPF309" s="116"/>
      <c r="MPG309" s="116"/>
      <c r="MPH309" s="116"/>
      <c r="MPI309" s="116"/>
      <c r="MPJ309" s="116"/>
      <c r="MPK309" s="116"/>
      <c r="MPL309" s="116"/>
      <c r="MPM309" s="116" t="s">
        <v>74</v>
      </c>
      <c r="MPN309" s="116"/>
      <c r="MPO309" s="116"/>
      <c r="MPP309" s="116"/>
      <c r="MPQ309" s="116"/>
      <c r="MPR309" s="116"/>
      <c r="MPS309" s="116"/>
      <c r="MPT309" s="116"/>
      <c r="MPU309" s="116" t="s">
        <v>74</v>
      </c>
      <c r="MPV309" s="116"/>
      <c r="MPW309" s="116"/>
      <c r="MPX309" s="116"/>
      <c r="MPY309" s="116"/>
      <c r="MPZ309" s="116"/>
      <c r="MQA309" s="116"/>
      <c r="MQB309" s="116"/>
      <c r="MQC309" s="116" t="s">
        <v>74</v>
      </c>
      <c r="MQD309" s="116"/>
      <c r="MQE309" s="116"/>
      <c r="MQF309" s="116"/>
      <c r="MQG309" s="116"/>
      <c r="MQH309" s="116"/>
      <c r="MQI309" s="116"/>
      <c r="MQJ309" s="116"/>
      <c r="MQK309" s="116" t="s">
        <v>74</v>
      </c>
      <c r="MQL309" s="116"/>
      <c r="MQM309" s="116"/>
      <c r="MQN309" s="116"/>
      <c r="MQO309" s="116"/>
      <c r="MQP309" s="116"/>
      <c r="MQQ309" s="116"/>
      <c r="MQR309" s="116"/>
      <c r="MQS309" s="116" t="s">
        <v>74</v>
      </c>
      <c r="MQT309" s="116"/>
      <c r="MQU309" s="116"/>
      <c r="MQV309" s="116"/>
      <c r="MQW309" s="116"/>
      <c r="MQX309" s="116"/>
      <c r="MQY309" s="116"/>
      <c r="MQZ309" s="116"/>
      <c r="MRA309" s="116" t="s">
        <v>74</v>
      </c>
      <c r="MRB309" s="116"/>
      <c r="MRC309" s="116"/>
      <c r="MRD309" s="116"/>
      <c r="MRE309" s="116"/>
      <c r="MRF309" s="116"/>
      <c r="MRG309" s="116"/>
      <c r="MRH309" s="116"/>
      <c r="MRI309" s="116" t="s">
        <v>74</v>
      </c>
      <c r="MRJ309" s="116"/>
      <c r="MRK309" s="116"/>
      <c r="MRL309" s="116"/>
      <c r="MRM309" s="116"/>
      <c r="MRN309" s="116"/>
      <c r="MRO309" s="116"/>
      <c r="MRP309" s="116"/>
      <c r="MRQ309" s="116" t="s">
        <v>74</v>
      </c>
      <c r="MRR309" s="116"/>
      <c r="MRS309" s="116"/>
      <c r="MRT309" s="116"/>
      <c r="MRU309" s="116"/>
      <c r="MRV309" s="116"/>
      <c r="MRW309" s="116"/>
      <c r="MRX309" s="116"/>
      <c r="MRY309" s="116" t="s">
        <v>74</v>
      </c>
      <c r="MRZ309" s="116"/>
      <c r="MSA309" s="116"/>
      <c r="MSB309" s="116"/>
      <c r="MSC309" s="116"/>
      <c r="MSD309" s="116"/>
      <c r="MSE309" s="116"/>
      <c r="MSF309" s="116"/>
      <c r="MSG309" s="116" t="s">
        <v>74</v>
      </c>
      <c r="MSH309" s="116"/>
      <c r="MSI309" s="116"/>
      <c r="MSJ309" s="116"/>
      <c r="MSK309" s="116"/>
      <c r="MSL309" s="116"/>
      <c r="MSM309" s="116"/>
      <c r="MSN309" s="116"/>
      <c r="MSO309" s="116" t="s">
        <v>74</v>
      </c>
      <c r="MSP309" s="116"/>
      <c r="MSQ309" s="116"/>
      <c r="MSR309" s="116"/>
      <c r="MSS309" s="116"/>
      <c r="MST309" s="116"/>
      <c r="MSU309" s="116"/>
      <c r="MSV309" s="116"/>
      <c r="MSW309" s="116" t="s">
        <v>74</v>
      </c>
      <c r="MSX309" s="116"/>
      <c r="MSY309" s="116"/>
      <c r="MSZ309" s="116"/>
      <c r="MTA309" s="116"/>
      <c r="MTB309" s="116"/>
      <c r="MTC309" s="116"/>
      <c r="MTD309" s="116"/>
      <c r="MTE309" s="116" t="s">
        <v>74</v>
      </c>
      <c r="MTF309" s="116"/>
      <c r="MTG309" s="116"/>
      <c r="MTH309" s="116"/>
      <c r="MTI309" s="116"/>
      <c r="MTJ309" s="116"/>
      <c r="MTK309" s="116"/>
      <c r="MTL309" s="116"/>
      <c r="MTM309" s="116" t="s">
        <v>74</v>
      </c>
      <c r="MTN309" s="116"/>
      <c r="MTO309" s="116"/>
      <c r="MTP309" s="116"/>
      <c r="MTQ309" s="116"/>
      <c r="MTR309" s="116"/>
      <c r="MTS309" s="116"/>
      <c r="MTT309" s="116"/>
      <c r="MTU309" s="116" t="s">
        <v>74</v>
      </c>
      <c r="MTV309" s="116"/>
      <c r="MTW309" s="116"/>
      <c r="MTX309" s="116"/>
      <c r="MTY309" s="116"/>
      <c r="MTZ309" s="116"/>
      <c r="MUA309" s="116"/>
      <c r="MUB309" s="116"/>
      <c r="MUC309" s="116" t="s">
        <v>74</v>
      </c>
      <c r="MUD309" s="116"/>
      <c r="MUE309" s="116"/>
      <c r="MUF309" s="116"/>
      <c r="MUG309" s="116"/>
      <c r="MUH309" s="116"/>
      <c r="MUI309" s="116"/>
      <c r="MUJ309" s="116"/>
      <c r="MUK309" s="116" t="s">
        <v>74</v>
      </c>
      <c r="MUL309" s="116"/>
      <c r="MUM309" s="116"/>
      <c r="MUN309" s="116"/>
      <c r="MUO309" s="116"/>
      <c r="MUP309" s="116"/>
      <c r="MUQ309" s="116"/>
      <c r="MUR309" s="116"/>
      <c r="MUS309" s="116" t="s">
        <v>74</v>
      </c>
      <c r="MUT309" s="116"/>
      <c r="MUU309" s="116"/>
      <c r="MUV309" s="116"/>
      <c r="MUW309" s="116"/>
      <c r="MUX309" s="116"/>
      <c r="MUY309" s="116"/>
      <c r="MUZ309" s="116"/>
      <c r="MVA309" s="116" t="s">
        <v>74</v>
      </c>
      <c r="MVB309" s="116"/>
      <c r="MVC309" s="116"/>
      <c r="MVD309" s="116"/>
      <c r="MVE309" s="116"/>
      <c r="MVF309" s="116"/>
      <c r="MVG309" s="116"/>
      <c r="MVH309" s="116"/>
      <c r="MVI309" s="116" t="s">
        <v>74</v>
      </c>
      <c r="MVJ309" s="116"/>
      <c r="MVK309" s="116"/>
      <c r="MVL309" s="116"/>
      <c r="MVM309" s="116"/>
      <c r="MVN309" s="116"/>
      <c r="MVO309" s="116"/>
      <c r="MVP309" s="116"/>
      <c r="MVQ309" s="116" t="s">
        <v>74</v>
      </c>
      <c r="MVR309" s="116"/>
      <c r="MVS309" s="116"/>
      <c r="MVT309" s="116"/>
      <c r="MVU309" s="116"/>
      <c r="MVV309" s="116"/>
      <c r="MVW309" s="116"/>
      <c r="MVX309" s="116"/>
      <c r="MVY309" s="116" t="s">
        <v>74</v>
      </c>
      <c r="MVZ309" s="116"/>
      <c r="MWA309" s="116"/>
      <c r="MWB309" s="116"/>
      <c r="MWC309" s="116"/>
      <c r="MWD309" s="116"/>
      <c r="MWE309" s="116"/>
      <c r="MWF309" s="116"/>
      <c r="MWG309" s="116" t="s">
        <v>74</v>
      </c>
      <c r="MWH309" s="116"/>
      <c r="MWI309" s="116"/>
      <c r="MWJ309" s="116"/>
      <c r="MWK309" s="116"/>
      <c r="MWL309" s="116"/>
      <c r="MWM309" s="116"/>
      <c r="MWN309" s="116"/>
      <c r="MWO309" s="116" t="s">
        <v>74</v>
      </c>
      <c r="MWP309" s="116"/>
      <c r="MWQ309" s="116"/>
      <c r="MWR309" s="116"/>
      <c r="MWS309" s="116"/>
      <c r="MWT309" s="116"/>
      <c r="MWU309" s="116"/>
      <c r="MWV309" s="116"/>
      <c r="MWW309" s="116" t="s">
        <v>74</v>
      </c>
      <c r="MWX309" s="116"/>
      <c r="MWY309" s="116"/>
      <c r="MWZ309" s="116"/>
      <c r="MXA309" s="116"/>
      <c r="MXB309" s="116"/>
      <c r="MXC309" s="116"/>
      <c r="MXD309" s="116"/>
      <c r="MXE309" s="116" t="s">
        <v>74</v>
      </c>
      <c r="MXF309" s="116"/>
      <c r="MXG309" s="116"/>
      <c r="MXH309" s="116"/>
      <c r="MXI309" s="116"/>
      <c r="MXJ309" s="116"/>
      <c r="MXK309" s="116"/>
      <c r="MXL309" s="116"/>
      <c r="MXM309" s="116" t="s">
        <v>74</v>
      </c>
      <c r="MXN309" s="116"/>
      <c r="MXO309" s="116"/>
      <c r="MXP309" s="116"/>
      <c r="MXQ309" s="116"/>
      <c r="MXR309" s="116"/>
      <c r="MXS309" s="116"/>
      <c r="MXT309" s="116"/>
      <c r="MXU309" s="116" t="s">
        <v>74</v>
      </c>
      <c r="MXV309" s="116"/>
      <c r="MXW309" s="116"/>
      <c r="MXX309" s="116"/>
      <c r="MXY309" s="116"/>
      <c r="MXZ309" s="116"/>
      <c r="MYA309" s="116"/>
      <c r="MYB309" s="116"/>
      <c r="MYC309" s="116" t="s">
        <v>74</v>
      </c>
      <c r="MYD309" s="116"/>
      <c r="MYE309" s="116"/>
      <c r="MYF309" s="116"/>
      <c r="MYG309" s="116"/>
      <c r="MYH309" s="116"/>
      <c r="MYI309" s="116"/>
      <c r="MYJ309" s="116"/>
      <c r="MYK309" s="116" t="s">
        <v>74</v>
      </c>
      <c r="MYL309" s="116"/>
      <c r="MYM309" s="116"/>
      <c r="MYN309" s="116"/>
      <c r="MYO309" s="116"/>
      <c r="MYP309" s="116"/>
      <c r="MYQ309" s="116"/>
      <c r="MYR309" s="116"/>
      <c r="MYS309" s="116" t="s">
        <v>74</v>
      </c>
      <c r="MYT309" s="116"/>
      <c r="MYU309" s="116"/>
      <c r="MYV309" s="116"/>
      <c r="MYW309" s="116"/>
      <c r="MYX309" s="116"/>
      <c r="MYY309" s="116"/>
      <c r="MYZ309" s="116"/>
      <c r="MZA309" s="116" t="s">
        <v>74</v>
      </c>
      <c r="MZB309" s="116"/>
      <c r="MZC309" s="116"/>
      <c r="MZD309" s="116"/>
      <c r="MZE309" s="116"/>
      <c r="MZF309" s="116"/>
      <c r="MZG309" s="116"/>
      <c r="MZH309" s="116"/>
      <c r="MZI309" s="116" t="s">
        <v>74</v>
      </c>
      <c r="MZJ309" s="116"/>
      <c r="MZK309" s="116"/>
      <c r="MZL309" s="116"/>
      <c r="MZM309" s="116"/>
      <c r="MZN309" s="116"/>
      <c r="MZO309" s="116"/>
      <c r="MZP309" s="116"/>
      <c r="MZQ309" s="116" t="s">
        <v>74</v>
      </c>
      <c r="MZR309" s="116"/>
      <c r="MZS309" s="116"/>
      <c r="MZT309" s="116"/>
      <c r="MZU309" s="116"/>
      <c r="MZV309" s="116"/>
      <c r="MZW309" s="116"/>
      <c r="MZX309" s="116"/>
      <c r="MZY309" s="116" t="s">
        <v>74</v>
      </c>
      <c r="MZZ309" s="116"/>
      <c r="NAA309" s="116"/>
      <c r="NAB309" s="116"/>
      <c r="NAC309" s="116"/>
      <c r="NAD309" s="116"/>
      <c r="NAE309" s="116"/>
      <c r="NAF309" s="116"/>
      <c r="NAG309" s="116" t="s">
        <v>74</v>
      </c>
      <c r="NAH309" s="116"/>
      <c r="NAI309" s="116"/>
      <c r="NAJ309" s="116"/>
      <c r="NAK309" s="116"/>
      <c r="NAL309" s="116"/>
      <c r="NAM309" s="116"/>
      <c r="NAN309" s="116"/>
      <c r="NAO309" s="116" t="s">
        <v>74</v>
      </c>
      <c r="NAP309" s="116"/>
      <c r="NAQ309" s="116"/>
      <c r="NAR309" s="116"/>
      <c r="NAS309" s="116"/>
      <c r="NAT309" s="116"/>
      <c r="NAU309" s="116"/>
      <c r="NAV309" s="116"/>
      <c r="NAW309" s="116" t="s">
        <v>74</v>
      </c>
      <c r="NAX309" s="116"/>
      <c r="NAY309" s="116"/>
      <c r="NAZ309" s="116"/>
      <c r="NBA309" s="116"/>
      <c r="NBB309" s="116"/>
      <c r="NBC309" s="116"/>
      <c r="NBD309" s="116"/>
      <c r="NBE309" s="116" t="s">
        <v>74</v>
      </c>
      <c r="NBF309" s="116"/>
      <c r="NBG309" s="116"/>
      <c r="NBH309" s="116"/>
      <c r="NBI309" s="116"/>
      <c r="NBJ309" s="116"/>
      <c r="NBK309" s="116"/>
      <c r="NBL309" s="116"/>
      <c r="NBM309" s="116" t="s">
        <v>74</v>
      </c>
      <c r="NBN309" s="116"/>
      <c r="NBO309" s="116"/>
      <c r="NBP309" s="116"/>
      <c r="NBQ309" s="116"/>
      <c r="NBR309" s="116"/>
      <c r="NBS309" s="116"/>
      <c r="NBT309" s="116"/>
      <c r="NBU309" s="116" t="s">
        <v>74</v>
      </c>
      <c r="NBV309" s="116"/>
      <c r="NBW309" s="116"/>
      <c r="NBX309" s="116"/>
      <c r="NBY309" s="116"/>
      <c r="NBZ309" s="116"/>
      <c r="NCA309" s="116"/>
      <c r="NCB309" s="116"/>
      <c r="NCC309" s="116" t="s">
        <v>74</v>
      </c>
      <c r="NCD309" s="116"/>
      <c r="NCE309" s="116"/>
      <c r="NCF309" s="116"/>
      <c r="NCG309" s="116"/>
      <c r="NCH309" s="116"/>
      <c r="NCI309" s="116"/>
      <c r="NCJ309" s="116"/>
      <c r="NCK309" s="116" t="s">
        <v>74</v>
      </c>
      <c r="NCL309" s="116"/>
      <c r="NCM309" s="116"/>
      <c r="NCN309" s="116"/>
      <c r="NCO309" s="116"/>
      <c r="NCP309" s="116"/>
      <c r="NCQ309" s="116"/>
      <c r="NCR309" s="116"/>
      <c r="NCS309" s="116" t="s">
        <v>74</v>
      </c>
      <c r="NCT309" s="116"/>
      <c r="NCU309" s="116"/>
      <c r="NCV309" s="116"/>
      <c r="NCW309" s="116"/>
      <c r="NCX309" s="116"/>
      <c r="NCY309" s="116"/>
      <c r="NCZ309" s="116"/>
      <c r="NDA309" s="116" t="s">
        <v>74</v>
      </c>
      <c r="NDB309" s="116"/>
      <c r="NDC309" s="116"/>
      <c r="NDD309" s="116"/>
      <c r="NDE309" s="116"/>
      <c r="NDF309" s="116"/>
      <c r="NDG309" s="116"/>
      <c r="NDH309" s="116"/>
      <c r="NDI309" s="116" t="s">
        <v>74</v>
      </c>
      <c r="NDJ309" s="116"/>
      <c r="NDK309" s="116"/>
      <c r="NDL309" s="116"/>
      <c r="NDM309" s="116"/>
      <c r="NDN309" s="116"/>
      <c r="NDO309" s="116"/>
      <c r="NDP309" s="116"/>
      <c r="NDQ309" s="116" t="s">
        <v>74</v>
      </c>
      <c r="NDR309" s="116"/>
      <c r="NDS309" s="116"/>
      <c r="NDT309" s="116"/>
      <c r="NDU309" s="116"/>
      <c r="NDV309" s="116"/>
      <c r="NDW309" s="116"/>
      <c r="NDX309" s="116"/>
      <c r="NDY309" s="116" t="s">
        <v>74</v>
      </c>
      <c r="NDZ309" s="116"/>
      <c r="NEA309" s="116"/>
      <c r="NEB309" s="116"/>
      <c r="NEC309" s="116"/>
      <c r="NED309" s="116"/>
      <c r="NEE309" s="116"/>
      <c r="NEF309" s="116"/>
      <c r="NEG309" s="116" t="s">
        <v>74</v>
      </c>
      <c r="NEH309" s="116"/>
      <c r="NEI309" s="116"/>
      <c r="NEJ309" s="116"/>
      <c r="NEK309" s="116"/>
      <c r="NEL309" s="116"/>
      <c r="NEM309" s="116"/>
      <c r="NEN309" s="116"/>
      <c r="NEO309" s="116" t="s">
        <v>74</v>
      </c>
      <c r="NEP309" s="116"/>
      <c r="NEQ309" s="116"/>
      <c r="NER309" s="116"/>
      <c r="NES309" s="116"/>
      <c r="NET309" s="116"/>
      <c r="NEU309" s="116"/>
      <c r="NEV309" s="116"/>
      <c r="NEW309" s="116" t="s">
        <v>74</v>
      </c>
      <c r="NEX309" s="116"/>
      <c r="NEY309" s="116"/>
      <c r="NEZ309" s="116"/>
      <c r="NFA309" s="116"/>
      <c r="NFB309" s="116"/>
      <c r="NFC309" s="116"/>
      <c r="NFD309" s="116"/>
      <c r="NFE309" s="116" t="s">
        <v>74</v>
      </c>
      <c r="NFF309" s="116"/>
      <c r="NFG309" s="116"/>
      <c r="NFH309" s="116"/>
      <c r="NFI309" s="116"/>
      <c r="NFJ309" s="116"/>
      <c r="NFK309" s="116"/>
      <c r="NFL309" s="116"/>
      <c r="NFM309" s="116" t="s">
        <v>74</v>
      </c>
      <c r="NFN309" s="116"/>
      <c r="NFO309" s="116"/>
      <c r="NFP309" s="116"/>
      <c r="NFQ309" s="116"/>
      <c r="NFR309" s="116"/>
      <c r="NFS309" s="116"/>
      <c r="NFT309" s="116"/>
      <c r="NFU309" s="116" t="s">
        <v>74</v>
      </c>
      <c r="NFV309" s="116"/>
      <c r="NFW309" s="116"/>
      <c r="NFX309" s="116"/>
      <c r="NFY309" s="116"/>
      <c r="NFZ309" s="116"/>
      <c r="NGA309" s="116"/>
      <c r="NGB309" s="116"/>
      <c r="NGC309" s="116" t="s">
        <v>74</v>
      </c>
      <c r="NGD309" s="116"/>
      <c r="NGE309" s="116"/>
      <c r="NGF309" s="116"/>
      <c r="NGG309" s="116"/>
      <c r="NGH309" s="116"/>
      <c r="NGI309" s="116"/>
      <c r="NGJ309" s="116"/>
      <c r="NGK309" s="116" t="s">
        <v>74</v>
      </c>
      <c r="NGL309" s="116"/>
      <c r="NGM309" s="116"/>
      <c r="NGN309" s="116"/>
      <c r="NGO309" s="116"/>
      <c r="NGP309" s="116"/>
      <c r="NGQ309" s="116"/>
      <c r="NGR309" s="116"/>
      <c r="NGS309" s="116" t="s">
        <v>74</v>
      </c>
      <c r="NGT309" s="116"/>
      <c r="NGU309" s="116"/>
      <c r="NGV309" s="116"/>
      <c r="NGW309" s="116"/>
      <c r="NGX309" s="116"/>
      <c r="NGY309" s="116"/>
      <c r="NGZ309" s="116"/>
      <c r="NHA309" s="116" t="s">
        <v>74</v>
      </c>
      <c r="NHB309" s="116"/>
      <c r="NHC309" s="116"/>
      <c r="NHD309" s="116"/>
      <c r="NHE309" s="116"/>
      <c r="NHF309" s="116"/>
      <c r="NHG309" s="116"/>
      <c r="NHH309" s="116"/>
      <c r="NHI309" s="116" t="s">
        <v>74</v>
      </c>
      <c r="NHJ309" s="116"/>
      <c r="NHK309" s="116"/>
      <c r="NHL309" s="116"/>
      <c r="NHM309" s="116"/>
      <c r="NHN309" s="116"/>
      <c r="NHO309" s="116"/>
      <c r="NHP309" s="116"/>
      <c r="NHQ309" s="116" t="s">
        <v>74</v>
      </c>
      <c r="NHR309" s="116"/>
      <c r="NHS309" s="116"/>
      <c r="NHT309" s="116"/>
      <c r="NHU309" s="116"/>
      <c r="NHV309" s="116"/>
      <c r="NHW309" s="116"/>
      <c r="NHX309" s="116"/>
      <c r="NHY309" s="116" t="s">
        <v>74</v>
      </c>
      <c r="NHZ309" s="116"/>
      <c r="NIA309" s="116"/>
      <c r="NIB309" s="116"/>
      <c r="NIC309" s="116"/>
      <c r="NID309" s="116"/>
      <c r="NIE309" s="116"/>
      <c r="NIF309" s="116"/>
      <c r="NIG309" s="116" t="s">
        <v>74</v>
      </c>
      <c r="NIH309" s="116"/>
      <c r="NII309" s="116"/>
      <c r="NIJ309" s="116"/>
      <c r="NIK309" s="116"/>
      <c r="NIL309" s="116"/>
      <c r="NIM309" s="116"/>
      <c r="NIN309" s="116"/>
      <c r="NIO309" s="116" t="s">
        <v>74</v>
      </c>
      <c r="NIP309" s="116"/>
      <c r="NIQ309" s="116"/>
      <c r="NIR309" s="116"/>
      <c r="NIS309" s="116"/>
      <c r="NIT309" s="116"/>
      <c r="NIU309" s="116"/>
      <c r="NIV309" s="116"/>
      <c r="NIW309" s="116" t="s">
        <v>74</v>
      </c>
      <c r="NIX309" s="116"/>
      <c r="NIY309" s="116"/>
      <c r="NIZ309" s="116"/>
      <c r="NJA309" s="116"/>
      <c r="NJB309" s="116"/>
      <c r="NJC309" s="116"/>
      <c r="NJD309" s="116"/>
      <c r="NJE309" s="116" t="s">
        <v>74</v>
      </c>
      <c r="NJF309" s="116"/>
      <c r="NJG309" s="116"/>
      <c r="NJH309" s="116"/>
      <c r="NJI309" s="116"/>
      <c r="NJJ309" s="116"/>
      <c r="NJK309" s="116"/>
      <c r="NJL309" s="116"/>
      <c r="NJM309" s="116" t="s">
        <v>74</v>
      </c>
      <c r="NJN309" s="116"/>
      <c r="NJO309" s="116"/>
      <c r="NJP309" s="116"/>
      <c r="NJQ309" s="116"/>
      <c r="NJR309" s="116"/>
      <c r="NJS309" s="116"/>
      <c r="NJT309" s="116"/>
      <c r="NJU309" s="116" t="s">
        <v>74</v>
      </c>
      <c r="NJV309" s="116"/>
      <c r="NJW309" s="116"/>
      <c r="NJX309" s="116"/>
      <c r="NJY309" s="116"/>
      <c r="NJZ309" s="116"/>
      <c r="NKA309" s="116"/>
      <c r="NKB309" s="116"/>
      <c r="NKC309" s="116" t="s">
        <v>74</v>
      </c>
      <c r="NKD309" s="116"/>
      <c r="NKE309" s="116"/>
      <c r="NKF309" s="116"/>
      <c r="NKG309" s="116"/>
      <c r="NKH309" s="116"/>
      <c r="NKI309" s="116"/>
      <c r="NKJ309" s="116"/>
      <c r="NKK309" s="116" t="s">
        <v>74</v>
      </c>
      <c r="NKL309" s="116"/>
      <c r="NKM309" s="116"/>
      <c r="NKN309" s="116"/>
      <c r="NKO309" s="116"/>
      <c r="NKP309" s="116"/>
      <c r="NKQ309" s="116"/>
      <c r="NKR309" s="116"/>
      <c r="NKS309" s="116" t="s">
        <v>74</v>
      </c>
      <c r="NKT309" s="116"/>
      <c r="NKU309" s="116"/>
      <c r="NKV309" s="116"/>
      <c r="NKW309" s="116"/>
      <c r="NKX309" s="116"/>
      <c r="NKY309" s="116"/>
      <c r="NKZ309" s="116"/>
      <c r="NLA309" s="116" t="s">
        <v>74</v>
      </c>
      <c r="NLB309" s="116"/>
      <c r="NLC309" s="116"/>
      <c r="NLD309" s="116"/>
      <c r="NLE309" s="116"/>
      <c r="NLF309" s="116"/>
      <c r="NLG309" s="116"/>
      <c r="NLH309" s="116"/>
      <c r="NLI309" s="116" t="s">
        <v>74</v>
      </c>
      <c r="NLJ309" s="116"/>
      <c r="NLK309" s="116"/>
      <c r="NLL309" s="116"/>
      <c r="NLM309" s="116"/>
      <c r="NLN309" s="116"/>
      <c r="NLO309" s="116"/>
      <c r="NLP309" s="116"/>
      <c r="NLQ309" s="116" t="s">
        <v>74</v>
      </c>
      <c r="NLR309" s="116"/>
      <c r="NLS309" s="116"/>
      <c r="NLT309" s="116"/>
      <c r="NLU309" s="116"/>
      <c r="NLV309" s="116"/>
      <c r="NLW309" s="116"/>
      <c r="NLX309" s="116"/>
      <c r="NLY309" s="116" t="s">
        <v>74</v>
      </c>
      <c r="NLZ309" s="116"/>
      <c r="NMA309" s="116"/>
      <c r="NMB309" s="116"/>
      <c r="NMC309" s="116"/>
      <c r="NMD309" s="116"/>
      <c r="NME309" s="116"/>
      <c r="NMF309" s="116"/>
      <c r="NMG309" s="116" t="s">
        <v>74</v>
      </c>
      <c r="NMH309" s="116"/>
      <c r="NMI309" s="116"/>
      <c r="NMJ309" s="116"/>
      <c r="NMK309" s="116"/>
      <c r="NML309" s="116"/>
      <c r="NMM309" s="116"/>
      <c r="NMN309" s="116"/>
      <c r="NMO309" s="116" t="s">
        <v>74</v>
      </c>
      <c r="NMP309" s="116"/>
      <c r="NMQ309" s="116"/>
      <c r="NMR309" s="116"/>
      <c r="NMS309" s="116"/>
      <c r="NMT309" s="116"/>
      <c r="NMU309" s="116"/>
      <c r="NMV309" s="116"/>
      <c r="NMW309" s="116" t="s">
        <v>74</v>
      </c>
      <c r="NMX309" s="116"/>
      <c r="NMY309" s="116"/>
      <c r="NMZ309" s="116"/>
      <c r="NNA309" s="116"/>
      <c r="NNB309" s="116"/>
      <c r="NNC309" s="116"/>
      <c r="NND309" s="116"/>
      <c r="NNE309" s="116" t="s">
        <v>74</v>
      </c>
      <c r="NNF309" s="116"/>
      <c r="NNG309" s="116"/>
      <c r="NNH309" s="116"/>
      <c r="NNI309" s="116"/>
      <c r="NNJ309" s="116"/>
      <c r="NNK309" s="116"/>
      <c r="NNL309" s="116"/>
      <c r="NNM309" s="116" t="s">
        <v>74</v>
      </c>
      <c r="NNN309" s="116"/>
      <c r="NNO309" s="116"/>
      <c r="NNP309" s="116"/>
      <c r="NNQ309" s="116"/>
      <c r="NNR309" s="116"/>
      <c r="NNS309" s="116"/>
      <c r="NNT309" s="116"/>
      <c r="NNU309" s="116" t="s">
        <v>74</v>
      </c>
      <c r="NNV309" s="116"/>
      <c r="NNW309" s="116"/>
      <c r="NNX309" s="116"/>
      <c r="NNY309" s="116"/>
      <c r="NNZ309" s="116"/>
      <c r="NOA309" s="116"/>
      <c r="NOB309" s="116"/>
      <c r="NOC309" s="116" t="s">
        <v>74</v>
      </c>
      <c r="NOD309" s="116"/>
      <c r="NOE309" s="116"/>
      <c r="NOF309" s="116"/>
      <c r="NOG309" s="116"/>
      <c r="NOH309" s="116"/>
      <c r="NOI309" s="116"/>
      <c r="NOJ309" s="116"/>
      <c r="NOK309" s="116" t="s">
        <v>74</v>
      </c>
      <c r="NOL309" s="116"/>
      <c r="NOM309" s="116"/>
      <c r="NON309" s="116"/>
      <c r="NOO309" s="116"/>
      <c r="NOP309" s="116"/>
      <c r="NOQ309" s="116"/>
      <c r="NOR309" s="116"/>
      <c r="NOS309" s="116" t="s">
        <v>74</v>
      </c>
      <c r="NOT309" s="116"/>
      <c r="NOU309" s="116"/>
      <c r="NOV309" s="116"/>
      <c r="NOW309" s="116"/>
      <c r="NOX309" s="116"/>
      <c r="NOY309" s="116"/>
      <c r="NOZ309" s="116"/>
      <c r="NPA309" s="116" t="s">
        <v>74</v>
      </c>
      <c r="NPB309" s="116"/>
      <c r="NPC309" s="116"/>
      <c r="NPD309" s="116"/>
      <c r="NPE309" s="116"/>
      <c r="NPF309" s="116"/>
      <c r="NPG309" s="116"/>
      <c r="NPH309" s="116"/>
      <c r="NPI309" s="116" t="s">
        <v>74</v>
      </c>
      <c r="NPJ309" s="116"/>
      <c r="NPK309" s="116"/>
      <c r="NPL309" s="116"/>
      <c r="NPM309" s="116"/>
      <c r="NPN309" s="116"/>
      <c r="NPO309" s="116"/>
      <c r="NPP309" s="116"/>
      <c r="NPQ309" s="116" t="s">
        <v>74</v>
      </c>
      <c r="NPR309" s="116"/>
      <c r="NPS309" s="116"/>
      <c r="NPT309" s="116"/>
      <c r="NPU309" s="116"/>
      <c r="NPV309" s="116"/>
      <c r="NPW309" s="116"/>
      <c r="NPX309" s="116"/>
      <c r="NPY309" s="116" t="s">
        <v>74</v>
      </c>
      <c r="NPZ309" s="116"/>
      <c r="NQA309" s="116"/>
      <c r="NQB309" s="116"/>
      <c r="NQC309" s="116"/>
      <c r="NQD309" s="116"/>
      <c r="NQE309" s="116"/>
      <c r="NQF309" s="116"/>
      <c r="NQG309" s="116" t="s">
        <v>74</v>
      </c>
      <c r="NQH309" s="116"/>
      <c r="NQI309" s="116"/>
      <c r="NQJ309" s="116"/>
      <c r="NQK309" s="116"/>
      <c r="NQL309" s="116"/>
      <c r="NQM309" s="116"/>
      <c r="NQN309" s="116"/>
      <c r="NQO309" s="116" t="s">
        <v>74</v>
      </c>
      <c r="NQP309" s="116"/>
      <c r="NQQ309" s="116"/>
      <c r="NQR309" s="116"/>
      <c r="NQS309" s="116"/>
      <c r="NQT309" s="116"/>
      <c r="NQU309" s="116"/>
      <c r="NQV309" s="116"/>
      <c r="NQW309" s="116" t="s">
        <v>74</v>
      </c>
      <c r="NQX309" s="116"/>
      <c r="NQY309" s="116"/>
      <c r="NQZ309" s="116"/>
      <c r="NRA309" s="116"/>
      <c r="NRB309" s="116"/>
      <c r="NRC309" s="116"/>
      <c r="NRD309" s="116"/>
      <c r="NRE309" s="116" t="s">
        <v>74</v>
      </c>
      <c r="NRF309" s="116"/>
      <c r="NRG309" s="116"/>
      <c r="NRH309" s="116"/>
      <c r="NRI309" s="116"/>
      <c r="NRJ309" s="116"/>
      <c r="NRK309" s="116"/>
      <c r="NRL309" s="116"/>
      <c r="NRM309" s="116" t="s">
        <v>74</v>
      </c>
      <c r="NRN309" s="116"/>
      <c r="NRO309" s="116"/>
      <c r="NRP309" s="116"/>
      <c r="NRQ309" s="116"/>
      <c r="NRR309" s="116"/>
      <c r="NRS309" s="116"/>
      <c r="NRT309" s="116"/>
      <c r="NRU309" s="116" t="s">
        <v>74</v>
      </c>
      <c r="NRV309" s="116"/>
      <c r="NRW309" s="116"/>
      <c r="NRX309" s="116"/>
      <c r="NRY309" s="116"/>
      <c r="NRZ309" s="116"/>
      <c r="NSA309" s="116"/>
      <c r="NSB309" s="116"/>
      <c r="NSC309" s="116" t="s">
        <v>74</v>
      </c>
      <c r="NSD309" s="116"/>
      <c r="NSE309" s="116"/>
      <c r="NSF309" s="116"/>
      <c r="NSG309" s="116"/>
      <c r="NSH309" s="116"/>
      <c r="NSI309" s="116"/>
      <c r="NSJ309" s="116"/>
      <c r="NSK309" s="116" t="s">
        <v>74</v>
      </c>
      <c r="NSL309" s="116"/>
      <c r="NSM309" s="116"/>
      <c r="NSN309" s="116"/>
      <c r="NSO309" s="116"/>
      <c r="NSP309" s="116"/>
      <c r="NSQ309" s="116"/>
      <c r="NSR309" s="116"/>
      <c r="NSS309" s="116" t="s">
        <v>74</v>
      </c>
      <c r="NST309" s="116"/>
      <c r="NSU309" s="116"/>
      <c r="NSV309" s="116"/>
      <c r="NSW309" s="116"/>
      <c r="NSX309" s="116"/>
      <c r="NSY309" s="116"/>
      <c r="NSZ309" s="116"/>
      <c r="NTA309" s="116" t="s">
        <v>74</v>
      </c>
      <c r="NTB309" s="116"/>
      <c r="NTC309" s="116"/>
      <c r="NTD309" s="116"/>
      <c r="NTE309" s="116"/>
      <c r="NTF309" s="116"/>
      <c r="NTG309" s="116"/>
      <c r="NTH309" s="116"/>
      <c r="NTI309" s="116" t="s">
        <v>74</v>
      </c>
      <c r="NTJ309" s="116"/>
      <c r="NTK309" s="116"/>
      <c r="NTL309" s="116"/>
      <c r="NTM309" s="116"/>
      <c r="NTN309" s="116"/>
      <c r="NTO309" s="116"/>
      <c r="NTP309" s="116"/>
      <c r="NTQ309" s="116" t="s">
        <v>74</v>
      </c>
      <c r="NTR309" s="116"/>
      <c r="NTS309" s="116"/>
      <c r="NTT309" s="116"/>
      <c r="NTU309" s="116"/>
      <c r="NTV309" s="116"/>
      <c r="NTW309" s="116"/>
      <c r="NTX309" s="116"/>
      <c r="NTY309" s="116" t="s">
        <v>74</v>
      </c>
      <c r="NTZ309" s="116"/>
      <c r="NUA309" s="116"/>
      <c r="NUB309" s="116"/>
      <c r="NUC309" s="116"/>
      <c r="NUD309" s="116"/>
      <c r="NUE309" s="116"/>
      <c r="NUF309" s="116"/>
      <c r="NUG309" s="116" t="s">
        <v>74</v>
      </c>
      <c r="NUH309" s="116"/>
      <c r="NUI309" s="116"/>
      <c r="NUJ309" s="116"/>
      <c r="NUK309" s="116"/>
      <c r="NUL309" s="116"/>
      <c r="NUM309" s="116"/>
      <c r="NUN309" s="116"/>
      <c r="NUO309" s="116" t="s">
        <v>74</v>
      </c>
      <c r="NUP309" s="116"/>
      <c r="NUQ309" s="116"/>
      <c r="NUR309" s="116"/>
      <c r="NUS309" s="116"/>
      <c r="NUT309" s="116"/>
      <c r="NUU309" s="116"/>
      <c r="NUV309" s="116"/>
      <c r="NUW309" s="116" t="s">
        <v>74</v>
      </c>
      <c r="NUX309" s="116"/>
      <c r="NUY309" s="116"/>
      <c r="NUZ309" s="116"/>
      <c r="NVA309" s="116"/>
      <c r="NVB309" s="116"/>
      <c r="NVC309" s="116"/>
      <c r="NVD309" s="116"/>
      <c r="NVE309" s="116" t="s">
        <v>74</v>
      </c>
      <c r="NVF309" s="116"/>
      <c r="NVG309" s="116"/>
      <c r="NVH309" s="116"/>
      <c r="NVI309" s="116"/>
      <c r="NVJ309" s="116"/>
      <c r="NVK309" s="116"/>
      <c r="NVL309" s="116"/>
      <c r="NVM309" s="116" t="s">
        <v>74</v>
      </c>
      <c r="NVN309" s="116"/>
      <c r="NVO309" s="116"/>
      <c r="NVP309" s="116"/>
      <c r="NVQ309" s="116"/>
      <c r="NVR309" s="116"/>
      <c r="NVS309" s="116"/>
      <c r="NVT309" s="116"/>
      <c r="NVU309" s="116" t="s">
        <v>74</v>
      </c>
      <c r="NVV309" s="116"/>
      <c r="NVW309" s="116"/>
      <c r="NVX309" s="116"/>
      <c r="NVY309" s="116"/>
      <c r="NVZ309" s="116"/>
      <c r="NWA309" s="116"/>
      <c r="NWB309" s="116"/>
      <c r="NWC309" s="116" t="s">
        <v>74</v>
      </c>
      <c r="NWD309" s="116"/>
      <c r="NWE309" s="116"/>
      <c r="NWF309" s="116"/>
      <c r="NWG309" s="116"/>
      <c r="NWH309" s="116"/>
      <c r="NWI309" s="116"/>
      <c r="NWJ309" s="116"/>
      <c r="NWK309" s="116" t="s">
        <v>74</v>
      </c>
      <c r="NWL309" s="116"/>
      <c r="NWM309" s="116"/>
      <c r="NWN309" s="116"/>
      <c r="NWO309" s="116"/>
      <c r="NWP309" s="116"/>
      <c r="NWQ309" s="116"/>
      <c r="NWR309" s="116"/>
      <c r="NWS309" s="116" t="s">
        <v>74</v>
      </c>
      <c r="NWT309" s="116"/>
      <c r="NWU309" s="116"/>
      <c r="NWV309" s="116"/>
      <c r="NWW309" s="116"/>
      <c r="NWX309" s="116"/>
      <c r="NWY309" s="116"/>
      <c r="NWZ309" s="116"/>
      <c r="NXA309" s="116" t="s">
        <v>74</v>
      </c>
      <c r="NXB309" s="116"/>
      <c r="NXC309" s="116"/>
      <c r="NXD309" s="116"/>
      <c r="NXE309" s="116"/>
      <c r="NXF309" s="116"/>
      <c r="NXG309" s="116"/>
      <c r="NXH309" s="116"/>
      <c r="NXI309" s="116" t="s">
        <v>74</v>
      </c>
      <c r="NXJ309" s="116"/>
      <c r="NXK309" s="116"/>
      <c r="NXL309" s="116"/>
      <c r="NXM309" s="116"/>
      <c r="NXN309" s="116"/>
      <c r="NXO309" s="116"/>
      <c r="NXP309" s="116"/>
      <c r="NXQ309" s="116" t="s">
        <v>74</v>
      </c>
      <c r="NXR309" s="116"/>
      <c r="NXS309" s="116"/>
      <c r="NXT309" s="116"/>
      <c r="NXU309" s="116"/>
      <c r="NXV309" s="116"/>
      <c r="NXW309" s="116"/>
      <c r="NXX309" s="116"/>
      <c r="NXY309" s="116" t="s">
        <v>74</v>
      </c>
      <c r="NXZ309" s="116"/>
      <c r="NYA309" s="116"/>
      <c r="NYB309" s="116"/>
      <c r="NYC309" s="116"/>
      <c r="NYD309" s="116"/>
      <c r="NYE309" s="116"/>
      <c r="NYF309" s="116"/>
      <c r="NYG309" s="116" t="s">
        <v>74</v>
      </c>
      <c r="NYH309" s="116"/>
      <c r="NYI309" s="116"/>
      <c r="NYJ309" s="116"/>
      <c r="NYK309" s="116"/>
      <c r="NYL309" s="116"/>
      <c r="NYM309" s="116"/>
      <c r="NYN309" s="116"/>
      <c r="NYO309" s="116" t="s">
        <v>74</v>
      </c>
      <c r="NYP309" s="116"/>
      <c r="NYQ309" s="116"/>
      <c r="NYR309" s="116"/>
      <c r="NYS309" s="116"/>
      <c r="NYT309" s="116"/>
      <c r="NYU309" s="116"/>
      <c r="NYV309" s="116"/>
      <c r="NYW309" s="116" t="s">
        <v>74</v>
      </c>
      <c r="NYX309" s="116"/>
      <c r="NYY309" s="116"/>
      <c r="NYZ309" s="116"/>
      <c r="NZA309" s="116"/>
      <c r="NZB309" s="116"/>
      <c r="NZC309" s="116"/>
      <c r="NZD309" s="116"/>
      <c r="NZE309" s="116" t="s">
        <v>74</v>
      </c>
      <c r="NZF309" s="116"/>
      <c r="NZG309" s="116"/>
      <c r="NZH309" s="116"/>
      <c r="NZI309" s="116"/>
      <c r="NZJ309" s="116"/>
      <c r="NZK309" s="116"/>
      <c r="NZL309" s="116"/>
      <c r="NZM309" s="116" t="s">
        <v>74</v>
      </c>
      <c r="NZN309" s="116"/>
      <c r="NZO309" s="116"/>
      <c r="NZP309" s="116"/>
      <c r="NZQ309" s="116"/>
      <c r="NZR309" s="116"/>
      <c r="NZS309" s="116"/>
      <c r="NZT309" s="116"/>
      <c r="NZU309" s="116" t="s">
        <v>74</v>
      </c>
      <c r="NZV309" s="116"/>
      <c r="NZW309" s="116"/>
      <c r="NZX309" s="116"/>
      <c r="NZY309" s="116"/>
      <c r="NZZ309" s="116"/>
      <c r="OAA309" s="116"/>
      <c r="OAB309" s="116"/>
      <c r="OAC309" s="116" t="s">
        <v>74</v>
      </c>
      <c r="OAD309" s="116"/>
      <c r="OAE309" s="116"/>
      <c r="OAF309" s="116"/>
      <c r="OAG309" s="116"/>
      <c r="OAH309" s="116"/>
      <c r="OAI309" s="116"/>
      <c r="OAJ309" s="116"/>
      <c r="OAK309" s="116" t="s">
        <v>74</v>
      </c>
      <c r="OAL309" s="116"/>
      <c r="OAM309" s="116"/>
      <c r="OAN309" s="116"/>
      <c r="OAO309" s="116"/>
      <c r="OAP309" s="116"/>
      <c r="OAQ309" s="116"/>
      <c r="OAR309" s="116"/>
      <c r="OAS309" s="116" t="s">
        <v>74</v>
      </c>
      <c r="OAT309" s="116"/>
      <c r="OAU309" s="116"/>
      <c r="OAV309" s="116"/>
      <c r="OAW309" s="116"/>
      <c r="OAX309" s="116"/>
      <c r="OAY309" s="116"/>
      <c r="OAZ309" s="116"/>
      <c r="OBA309" s="116" t="s">
        <v>74</v>
      </c>
      <c r="OBB309" s="116"/>
      <c r="OBC309" s="116"/>
      <c r="OBD309" s="116"/>
      <c r="OBE309" s="116"/>
      <c r="OBF309" s="116"/>
      <c r="OBG309" s="116"/>
      <c r="OBH309" s="116"/>
      <c r="OBI309" s="116" t="s">
        <v>74</v>
      </c>
      <c r="OBJ309" s="116"/>
      <c r="OBK309" s="116"/>
      <c r="OBL309" s="116"/>
      <c r="OBM309" s="116"/>
      <c r="OBN309" s="116"/>
      <c r="OBO309" s="116"/>
      <c r="OBP309" s="116"/>
      <c r="OBQ309" s="116" t="s">
        <v>74</v>
      </c>
      <c r="OBR309" s="116"/>
      <c r="OBS309" s="116"/>
      <c r="OBT309" s="116"/>
      <c r="OBU309" s="116"/>
      <c r="OBV309" s="116"/>
      <c r="OBW309" s="116"/>
      <c r="OBX309" s="116"/>
      <c r="OBY309" s="116" t="s">
        <v>74</v>
      </c>
      <c r="OBZ309" s="116"/>
      <c r="OCA309" s="116"/>
      <c r="OCB309" s="116"/>
      <c r="OCC309" s="116"/>
      <c r="OCD309" s="116"/>
      <c r="OCE309" s="116"/>
      <c r="OCF309" s="116"/>
      <c r="OCG309" s="116" t="s">
        <v>74</v>
      </c>
      <c r="OCH309" s="116"/>
      <c r="OCI309" s="116"/>
      <c r="OCJ309" s="116"/>
      <c r="OCK309" s="116"/>
      <c r="OCL309" s="116"/>
      <c r="OCM309" s="116"/>
      <c r="OCN309" s="116"/>
      <c r="OCO309" s="116" t="s">
        <v>74</v>
      </c>
      <c r="OCP309" s="116"/>
      <c r="OCQ309" s="116"/>
      <c r="OCR309" s="116"/>
      <c r="OCS309" s="116"/>
      <c r="OCT309" s="116"/>
      <c r="OCU309" s="116"/>
      <c r="OCV309" s="116"/>
      <c r="OCW309" s="116" t="s">
        <v>74</v>
      </c>
      <c r="OCX309" s="116"/>
      <c r="OCY309" s="116"/>
      <c r="OCZ309" s="116"/>
      <c r="ODA309" s="116"/>
      <c r="ODB309" s="116"/>
      <c r="ODC309" s="116"/>
      <c r="ODD309" s="116"/>
      <c r="ODE309" s="116" t="s">
        <v>74</v>
      </c>
      <c r="ODF309" s="116"/>
      <c r="ODG309" s="116"/>
      <c r="ODH309" s="116"/>
      <c r="ODI309" s="116"/>
      <c r="ODJ309" s="116"/>
      <c r="ODK309" s="116"/>
      <c r="ODL309" s="116"/>
      <c r="ODM309" s="116" t="s">
        <v>74</v>
      </c>
      <c r="ODN309" s="116"/>
      <c r="ODO309" s="116"/>
      <c r="ODP309" s="116"/>
      <c r="ODQ309" s="116"/>
      <c r="ODR309" s="116"/>
      <c r="ODS309" s="116"/>
      <c r="ODT309" s="116"/>
      <c r="ODU309" s="116" t="s">
        <v>74</v>
      </c>
      <c r="ODV309" s="116"/>
      <c r="ODW309" s="116"/>
      <c r="ODX309" s="116"/>
      <c r="ODY309" s="116"/>
      <c r="ODZ309" s="116"/>
      <c r="OEA309" s="116"/>
      <c r="OEB309" s="116"/>
      <c r="OEC309" s="116" t="s">
        <v>74</v>
      </c>
      <c r="OED309" s="116"/>
      <c r="OEE309" s="116"/>
      <c r="OEF309" s="116"/>
      <c r="OEG309" s="116"/>
      <c r="OEH309" s="116"/>
      <c r="OEI309" s="116"/>
      <c r="OEJ309" s="116"/>
      <c r="OEK309" s="116" t="s">
        <v>74</v>
      </c>
      <c r="OEL309" s="116"/>
      <c r="OEM309" s="116"/>
      <c r="OEN309" s="116"/>
      <c r="OEO309" s="116"/>
      <c r="OEP309" s="116"/>
      <c r="OEQ309" s="116"/>
      <c r="OER309" s="116"/>
      <c r="OES309" s="116" t="s">
        <v>74</v>
      </c>
      <c r="OET309" s="116"/>
      <c r="OEU309" s="116"/>
      <c r="OEV309" s="116"/>
      <c r="OEW309" s="116"/>
      <c r="OEX309" s="116"/>
      <c r="OEY309" s="116"/>
      <c r="OEZ309" s="116"/>
      <c r="OFA309" s="116" t="s">
        <v>74</v>
      </c>
      <c r="OFB309" s="116"/>
      <c r="OFC309" s="116"/>
      <c r="OFD309" s="116"/>
      <c r="OFE309" s="116"/>
      <c r="OFF309" s="116"/>
      <c r="OFG309" s="116"/>
      <c r="OFH309" s="116"/>
      <c r="OFI309" s="116" t="s">
        <v>74</v>
      </c>
      <c r="OFJ309" s="116"/>
      <c r="OFK309" s="116"/>
      <c r="OFL309" s="116"/>
      <c r="OFM309" s="116"/>
      <c r="OFN309" s="116"/>
      <c r="OFO309" s="116"/>
      <c r="OFP309" s="116"/>
      <c r="OFQ309" s="116" t="s">
        <v>74</v>
      </c>
      <c r="OFR309" s="116"/>
      <c r="OFS309" s="116"/>
      <c r="OFT309" s="116"/>
      <c r="OFU309" s="116"/>
      <c r="OFV309" s="116"/>
      <c r="OFW309" s="116"/>
      <c r="OFX309" s="116"/>
      <c r="OFY309" s="116" t="s">
        <v>74</v>
      </c>
      <c r="OFZ309" s="116"/>
      <c r="OGA309" s="116"/>
      <c r="OGB309" s="116"/>
      <c r="OGC309" s="116"/>
      <c r="OGD309" s="116"/>
      <c r="OGE309" s="116"/>
      <c r="OGF309" s="116"/>
      <c r="OGG309" s="116" t="s">
        <v>74</v>
      </c>
      <c r="OGH309" s="116"/>
      <c r="OGI309" s="116"/>
      <c r="OGJ309" s="116"/>
      <c r="OGK309" s="116"/>
      <c r="OGL309" s="116"/>
      <c r="OGM309" s="116"/>
      <c r="OGN309" s="116"/>
      <c r="OGO309" s="116" t="s">
        <v>74</v>
      </c>
      <c r="OGP309" s="116"/>
      <c r="OGQ309" s="116"/>
      <c r="OGR309" s="116"/>
      <c r="OGS309" s="116"/>
      <c r="OGT309" s="116"/>
      <c r="OGU309" s="116"/>
      <c r="OGV309" s="116"/>
      <c r="OGW309" s="116" t="s">
        <v>74</v>
      </c>
      <c r="OGX309" s="116"/>
      <c r="OGY309" s="116"/>
      <c r="OGZ309" s="116"/>
      <c r="OHA309" s="116"/>
      <c r="OHB309" s="116"/>
      <c r="OHC309" s="116"/>
      <c r="OHD309" s="116"/>
      <c r="OHE309" s="116" t="s">
        <v>74</v>
      </c>
      <c r="OHF309" s="116"/>
      <c r="OHG309" s="116"/>
      <c r="OHH309" s="116"/>
      <c r="OHI309" s="116"/>
      <c r="OHJ309" s="116"/>
      <c r="OHK309" s="116"/>
      <c r="OHL309" s="116"/>
      <c r="OHM309" s="116" t="s">
        <v>74</v>
      </c>
      <c r="OHN309" s="116"/>
      <c r="OHO309" s="116"/>
      <c r="OHP309" s="116"/>
      <c r="OHQ309" s="116"/>
      <c r="OHR309" s="116"/>
      <c r="OHS309" s="116"/>
      <c r="OHT309" s="116"/>
      <c r="OHU309" s="116" t="s">
        <v>74</v>
      </c>
      <c r="OHV309" s="116"/>
      <c r="OHW309" s="116"/>
      <c r="OHX309" s="116"/>
      <c r="OHY309" s="116"/>
      <c r="OHZ309" s="116"/>
      <c r="OIA309" s="116"/>
      <c r="OIB309" s="116"/>
      <c r="OIC309" s="116" t="s">
        <v>74</v>
      </c>
      <c r="OID309" s="116"/>
      <c r="OIE309" s="116"/>
      <c r="OIF309" s="116"/>
      <c r="OIG309" s="116"/>
      <c r="OIH309" s="116"/>
      <c r="OII309" s="116"/>
      <c r="OIJ309" s="116"/>
      <c r="OIK309" s="116" t="s">
        <v>74</v>
      </c>
      <c r="OIL309" s="116"/>
      <c r="OIM309" s="116"/>
      <c r="OIN309" s="116"/>
      <c r="OIO309" s="116"/>
      <c r="OIP309" s="116"/>
      <c r="OIQ309" s="116"/>
      <c r="OIR309" s="116"/>
      <c r="OIS309" s="116" t="s">
        <v>74</v>
      </c>
      <c r="OIT309" s="116"/>
      <c r="OIU309" s="116"/>
      <c r="OIV309" s="116"/>
      <c r="OIW309" s="116"/>
      <c r="OIX309" s="116"/>
      <c r="OIY309" s="116"/>
      <c r="OIZ309" s="116"/>
      <c r="OJA309" s="116" t="s">
        <v>74</v>
      </c>
      <c r="OJB309" s="116"/>
      <c r="OJC309" s="116"/>
      <c r="OJD309" s="116"/>
      <c r="OJE309" s="116"/>
      <c r="OJF309" s="116"/>
      <c r="OJG309" s="116"/>
      <c r="OJH309" s="116"/>
      <c r="OJI309" s="116" t="s">
        <v>74</v>
      </c>
      <c r="OJJ309" s="116"/>
      <c r="OJK309" s="116"/>
      <c r="OJL309" s="116"/>
      <c r="OJM309" s="116"/>
      <c r="OJN309" s="116"/>
      <c r="OJO309" s="116"/>
      <c r="OJP309" s="116"/>
      <c r="OJQ309" s="116" t="s">
        <v>74</v>
      </c>
      <c r="OJR309" s="116"/>
      <c r="OJS309" s="116"/>
      <c r="OJT309" s="116"/>
      <c r="OJU309" s="116"/>
      <c r="OJV309" s="116"/>
      <c r="OJW309" s="116"/>
      <c r="OJX309" s="116"/>
      <c r="OJY309" s="116" t="s">
        <v>74</v>
      </c>
      <c r="OJZ309" s="116"/>
      <c r="OKA309" s="116"/>
      <c r="OKB309" s="116"/>
      <c r="OKC309" s="116"/>
      <c r="OKD309" s="116"/>
      <c r="OKE309" s="116"/>
      <c r="OKF309" s="116"/>
      <c r="OKG309" s="116" t="s">
        <v>74</v>
      </c>
      <c r="OKH309" s="116"/>
      <c r="OKI309" s="116"/>
      <c r="OKJ309" s="116"/>
      <c r="OKK309" s="116"/>
      <c r="OKL309" s="116"/>
      <c r="OKM309" s="116"/>
      <c r="OKN309" s="116"/>
      <c r="OKO309" s="116" t="s">
        <v>74</v>
      </c>
      <c r="OKP309" s="116"/>
      <c r="OKQ309" s="116"/>
      <c r="OKR309" s="116"/>
      <c r="OKS309" s="116"/>
      <c r="OKT309" s="116"/>
      <c r="OKU309" s="116"/>
      <c r="OKV309" s="116"/>
      <c r="OKW309" s="116" t="s">
        <v>74</v>
      </c>
      <c r="OKX309" s="116"/>
      <c r="OKY309" s="116"/>
      <c r="OKZ309" s="116"/>
      <c r="OLA309" s="116"/>
      <c r="OLB309" s="116"/>
      <c r="OLC309" s="116"/>
      <c r="OLD309" s="116"/>
      <c r="OLE309" s="116" t="s">
        <v>74</v>
      </c>
      <c r="OLF309" s="116"/>
      <c r="OLG309" s="116"/>
      <c r="OLH309" s="116"/>
      <c r="OLI309" s="116"/>
      <c r="OLJ309" s="116"/>
      <c r="OLK309" s="116"/>
      <c r="OLL309" s="116"/>
      <c r="OLM309" s="116" t="s">
        <v>74</v>
      </c>
      <c r="OLN309" s="116"/>
      <c r="OLO309" s="116"/>
      <c r="OLP309" s="116"/>
      <c r="OLQ309" s="116"/>
      <c r="OLR309" s="116"/>
      <c r="OLS309" s="116"/>
      <c r="OLT309" s="116"/>
      <c r="OLU309" s="116" t="s">
        <v>74</v>
      </c>
      <c r="OLV309" s="116"/>
      <c r="OLW309" s="116"/>
      <c r="OLX309" s="116"/>
      <c r="OLY309" s="116"/>
      <c r="OLZ309" s="116"/>
      <c r="OMA309" s="116"/>
      <c r="OMB309" s="116"/>
      <c r="OMC309" s="116" t="s">
        <v>74</v>
      </c>
      <c r="OMD309" s="116"/>
      <c r="OME309" s="116"/>
      <c r="OMF309" s="116"/>
      <c r="OMG309" s="116"/>
      <c r="OMH309" s="116"/>
      <c r="OMI309" s="116"/>
      <c r="OMJ309" s="116"/>
      <c r="OMK309" s="116" t="s">
        <v>74</v>
      </c>
      <c r="OML309" s="116"/>
      <c r="OMM309" s="116"/>
      <c r="OMN309" s="116"/>
      <c r="OMO309" s="116"/>
      <c r="OMP309" s="116"/>
      <c r="OMQ309" s="116"/>
      <c r="OMR309" s="116"/>
      <c r="OMS309" s="116" t="s">
        <v>74</v>
      </c>
      <c r="OMT309" s="116"/>
      <c r="OMU309" s="116"/>
      <c r="OMV309" s="116"/>
      <c r="OMW309" s="116"/>
      <c r="OMX309" s="116"/>
      <c r="OMY309" s="116"/>
      <c r="OMZ309" s="116"/>
      <c r="ONA309" s="116" t="s">
        <v>74</v>
      </c>
      <c r="ONB309" s="116"/>
      <c r="ONC309" s="116"/>
      <c r="OND309" s="116"/>
      <c r="ONE309" s="116"/>
      <c r="ONF309" s="116"/>
      <c r="ONG309" s="116"/>
      <c r="ONH309" s="116"/>
      <c r="ONI309" s="116" t="s">
        <v>74</v>
      </c>
      <c r="ONJ309" s="116"/>
      <c r="ONK309" s="116"/>
      <c r="ONL309" s="116"/>
      <c r="ONM309" s="116"/>
      <c r="ONN309" s="116"/>
      <c r="ONO309" s="116"/>
      <c r="ONP309" s="116"/>
      <c r="ONQ309" s="116" t="s">
        <v>74</v>
      </c>
      <c r="ONR309" s="116"/>
      <c r="ONS309" s="116"/>
      <c r="ONT309" s="116"/>
      <c r="ONU309" s="116"/>
      <c r="ONV309" s="116"/>
      <c r="ONW309" s="116"/>
      <c r="ONX309" s="116"/>
      <c r="ONY309" s="116" t="s">
        <v>74</v>
      </c>
      <c r="ONZ309" s="116"/>
      <c r="OOA309" s="116"/>
      <c r="OOB309" s="116"/>
      <c r="OOC309" s="116"/>
      <c r="OOD309" s="116"/>
      <c r="OOE309" s="116"/>
      <c r="OOF309" s="116"/>
      <c r="OOG309" s="116" t="s">
        <v>74</v>
      </c>
      <c r="OOH309" s="116"/>
      <c r="OOI309" s="116"/>
      <c r="OOJ309" s="116"/>
      <c r="OOK309" s="116"/>
      <c r="OOL309" s="116"/>
      <c r="OOM309" s="116"/>
      <c r="OON309" s="116"/>
      <c r="OOO309" s="116" t="s">
        <v>74</v>
      </c>
      <c r="OOP309" s="116"/>
      <c r="OOQ309" s="116"/>
      <c r="OOR309" s="116"/>
      <c r="OOS309" s="116"/>
      <c r="OOT309" s="116"/>
      <c r="OOU309" s="116"/>
      <c r="OOV309" s="116"/>
      <c r="OOW309" s="116" t="s">
        <v>74</v>
      </c>
      <c r="OOX309" s="116"/>
      <c r="OOY309" s="116"/>
      <c r="OOZ309" s="116"/>
      <c r="OPA309" s="116"/>
      <c r="OPB309" s="116"/>
      <c r="OPC309" s="116"/>
      <c r="OPD309" s="116"/>
      <c r="OPE309" s="116" t="s">
        <v>74</v>
      </c>
      <c r="OPF309" s="116"/>
      <c r="OPG309" s="116"/>
      <c r="OPH309" s="116"/>
      <c r="OPI309" s="116"/>
      <c r="OPJ309" s="116"/>
      <c r="OPK309" s="116"/>
      <c r="OPL309" s="116"/>
      <c r="OPM309" s="116" t="s">
        <v>74</v>
      </c>
      <c r="OPN309" s="116"/>
      <c r="OPO309" s="116"/>
      <c r="OPP309" s="116"/>
      <c r="OPQ309" s="116"/>
      <c r="OPR309" s="116"/>
      <c r="OPS309" s="116"/>
      <c r="OPT309" s="116"/>
      <c r="OPU309" s="116" t="s">
        <v>74</v>
      </c>
      <c r="OPV309" s="116"/>
      <c r="OPW309" s="116"/>
      <c r="OPX309" s="116"/>
      <c r="OPY309" s="116"/>
      <c r="OPZ309" s="116"/>
      <c r="OQA309" s="116"/>
      <c r="OQB309" s="116"/>
      <c r="OQC309" s="116" t="s">
        <v>74</v>
      </c>
      <c r="OQD309" s="116"/>
      <c r="OQE309" s="116"/>
      <c r="OQF309" s="116"/>
      <c r="OQG309" s="116"/>
      <c r="OQH309" s="116"/>
      <c r="OQI309" s="116"/>
      <c r="OQJ309" s="116"/>
      <c r="OQK309" s="116" t="s">
        <v>74</v>
      </c>
      <c r="OQL309" s="116"/>
      <c r="OQM309" s="116"/>
      <c r="OQN309" s="116"/>
      <c r="OQO309" s="116"/>
      <c r="OQP309" s="116"/>
      <c r="OQQ309" s="116"/>
      <c r="OQR309" s="116"/>
      <c r="OQS309" s="116" t="s">
        <v>74</v>
      </c>
      <c r="OQT309" s="116"/>
      <c r="OQU309" s="116"/>
      <c r="OQV309" s="116"/>
      <c r="OQW309" s="116"/>
      <c r="OQX309" s="116"/>
      <c r="OQY309" s="116"/>
      <c r="OQZ309" s="116"/>
      <c r="ORA309" s="116" t="s">
        <v>74</v>
      </c>
      <c r="ORB309" s="116"/>
      <c r="ORC309" s="116"/>
      <c r="ORD309" s="116"/>
      <c r="ORE309" s="116"/>
      <c r="ORF309" s="116"/>
      <c r="ORG309" s="116"/>
      <c r="ORH309" s="116"/>
      <c r="ORI309" s="116" t="s">
        <v>74</v>
      </c>
      <c r="ORJ309" s="116"/>
      <c r="ORK309" s="116"/>
      <c r="ORL309" s="116"/>
      <c r="ORM309" s="116"/>
      <c r="ORN309" s="116"/>
      <c r="ORO309" s="116"/>
      <c r="ORP309" s="116"/>
      <c r="ORQ309" s="116" t="s">
        <v>74</v>
      </c>
      <c r="ORR309" s="116"/>
      <c r="ORS309" s="116"/>
      <c r="ORT309" s="116"/>
      <c r="ORU309" s="116"/>
      <c r="ORV309" s="116"/>
      <c r="ORW309" s="116"/>
      <c r="ORX309" s="116"/>
      <c r="ORY309" s="116" t="s">
        <v>74</v>
      </c>
      <c r="ORZ309" s="116"/>
      <c r="OSA309" s="116"/>
      <c r="OSB309" s="116"/>
      <c r="OSC309" s="116"/>
      <c r="OSD309" s="116"/>
      <c r="OSE309" s="116"/>
      <c r="OSF309" s="116"/>
      <c r="OSG309" s="116" t="s">
        <v>74</v>
      </c>
      <c r="OSH309" s="116"/>
      <c r="OSI309" s="116"/>
      <c r="OSJ309" s="116"/>
      <c r="OSK309" s="116"/>
      <c r="OSL309" s="116"/>
      <c r="OSM309" s="116"/>
      <c r="OSN309" s="116"/>
      <c r="OSO309" s="116" t="s">
        <v>74</v>
      </c>
      <c r="OSP309" s="116"/>
      <c r="OSQ309" s="116"/>
      <c r="OSR309" s="116"/>
      <c r="OSS309" s="116"/>
      <c r="OST309" s="116"/>
      <c r="OSU309" s="116"/>
      <c r="OSV309" s="116"/>
      <c r="OSW309" s="116" t="s">
        <v>74</v>
      </c>
      <c r="OSX309" s="116"/>
      <c r="OSY309" s="116"/>
      <c r="OSZ309" s="116"/>
      <c r="OTA309" s="116"/>
      <c r="OTB309" s="116"/>
      <c r="OTC309" s="116"/>
      <c r="OTD309" s="116"/>
      <c r="OTE309" s="116" t="s">
        <v>74</v>
      </c>
      <c r="OTF309" s="116"/>
      <c r="OTG309" s="116"/>
      <c r="OTH309" s="116"/>
      <c r="OTI309" s="116"/>
      <c r="OTJ309" s="116"/>
      <c r="OTK309" s="116"/>
      <c r="OTL309" s="116"/>
      <c r="OTM309" s="116" t="s">
        <v>74</v>
      </c>
      <c r="OTN309" s="116"/>
      <c r="OTO309" s="116"/>
      <c r="OTP309" s="116"/>
      <c r="OTQ309" s="116"/>
      <c r="OTR309" s="116"/>
      <c r="OTS309" s="116"/>
      <c r="OTT309" s="116"/>
      <c r="OTU309" s="116" t="s">
        <v>74</v>
      </c>
      <c r="OTV309" s="116"/>
      <c r="OTW309" s="116"/>
      <c r="OTX309" s="116"/>
      <c r="OTY309" s="116"/>
      <c r="OTZ309" s="116"/>
      <c r="OUA309" s="116"/>
      <c r="OUB309" s="116"/>
      <c r="OUC309" s="116" t="s">
        <v>74</v>
      </c>
      <c r="OUD309" s="116"/>
      <c r="OUE309" s="116"/>
      <c r="OUF309" s="116"/>
      <c r="OUG309" s="116"/>
      <c r="OUH309" s="116"/>
      <c r="OUI309" s="116"/>
      <c r="OUJ309" s="116"/>
      <c r="OUK309" s="116" t="s">
        <v>74</v>
      </c>
      <c r="OUL309" s="116"/>
      <c r="OUM309" s="116"/>
      <c r="OUN309" s="116"/>
      <c r="OUO309" s="116"/>
      <c r="OUP309" s="116"/>
      <c r="OUQ309" s="116"/>
      <c r="OUR309" s="116"/>
      <c r="OUS309" s="116" t="s">
        <v>74</v>
      </c>
      <c r="OUT309" s="116"/>
      <c r="OUU309" s="116"/>
      <c r="OUV309" s="116"/>
      <c r="OUW309" s="116"/>
      <c r="OUX309" s="116"/>
      <c r="OUY309" s="116"/>
      <c r="OUZ309" s="116"/>
      <c r="OVA309" s="116" t="s">
        <v>74</v>
      </c>
      <c r="OVB309" s="116"/>
      <c r="OVC309" s="116"/>
      <c r="OVD309" s="116"/>
      <c r="OVE309" s="116"/>
      <c r="OVF309" s="116"/>
      <c r="OVG309" s="116"/>
      <c r="OVH309" s="116"/>
      <c r="OVI309" s="116" t="s">
        <v>74</v>
      </c>
      <c r="OVJ309" s="116"/>
      <c r="OVK309" s="116"/>
      <c r="OVL309" s="116"/>
      <c r="OVM309" s="116"/>
      <c r="OVN309" s="116"/>
      <c r="OVO309" s="116"/>
      <c r="OVP309" s="116"/>
      <c r="OVQ309" s="116" t="s">
        <v>74</v>
      </c>
      <c r="OVR309" s="116"/>
      <c r="OVS309" s="116"/>
      <c r="OVT309" s="116"/>
      <c r="OVU309" s="116"/>
      <c r="OVV309" s="116"/>
      <c r="OVW309" s="116"/>
      <c r="OVX309" s="116"/>
      <c r="OVY309" s="116" t="s">
        <v>74</v>
      </c>
      <c r="OVZ309" s="116"/>
      <c r="OWA309" s="116"/>
      <c r="OWB309" s="116"/>
      <c r="OWC309" s="116"/>
      <c r="OWD309" s="116"/>
      <c r="OWE309" s="116"/>
      <c r="OWF309" s="116"/>
      <c r="OWG309" s="116" t="s">
        <v>74</v>
      </c>
      <c r="OWH309" s="116"/>
      <c r="OWI309" s="116"/>
      <c r="OWJ309" s="116"/>
      <c r="OWK309" s="116"/>
      <c r="OWL309" s="116"/>
      <c r="OWM309" s="116"/>
      <c r="OWN309" s="116"/>
      <c r="OWO309" s="116" t="s">
        <v>74</v>
      </c>
      <c r="OWP309" s="116"/>
      <c r="OWQ309" s="116"/>
      <c r="OWR309" s="116"/>
      <c r="OWS309" s="116"/>
      <c r="OWT309" s="116"/>
      <c r="OWU309" s="116"/>
      <c r="OWV309" s="116"/>
      <c r="OWW309" s="116" t="s">
        <v>74</v>
      </c>
      <c r="OWX309" s="116"/>
      <c r="OWY309" s="116"/>
      <c r="OWZ309" s="116"/>
      <c r="OXA309" s="116"/>
      <c r="OXB309" s="116"/>
      <c r="OXC309" s="116"/>
      <c r="OXD309" s="116"/>
      <c r="OXE309" s="116" t="s">
        <v>74</v>
      </c>
      <c r="OXF309" s="116"/>
      <c r="OXG309" s="116"/>
      <c r="OXH309" s="116"/>
      <c r="OXI309" s="116"/>
      <c r="OXJ309" s="116"/>
      <c r="OXK309" s="116"/>
      <c r="OXL309" s="116"/>
      <c r="OXM309" s="116" t="s">
        <v>74</v>
      </c>
      <c r="OXN309" s="116"/>
      <c r="OXO309" s="116"/>
      <c r="OXP309" s="116"/>
      <c r="OXQ309" s="116"/>
      <c r="OXR309" s="116"/>
      <c r="OXS309" s="116"/>
      <c r="OXT309" s="116"/>
      <c r="OXU309" s="116" t="s">
        <v>74</v>
      </c>
      <c r="OXV309" s="116"/>
      <c r="OXW309" s="116"/>
      <c r="OXX309" s="116"/>
      <c r="OXY309" s="116"/>
      <c r="OXZ309" s="116"/>
      <c r="OYA309" s="116"/>
      <c r="OYB309" s="116"/>
      <c r="OYC309" s="116" t="s">
        <v>74</v>
      </c>
      <c r="OYD309" s="116"/>
      <c r="OYE309" s="116"/>
      <c r="OYF309" s="116"/>
      <c r="OYG309" s="116"/>
      <c r="OYH309" s="116"/>
      <c r="OYI309" s="116"/>
      <c r="OYJ309" s="116"/>
      <c r="OYK309" s="116" t="s">
        <v>74</v>
      </c>
      <c r="OYL309" s="116"/>
      <c r="OYM309" s="116"/>
      <c r="OYN309" s="116"/>
      <c r="OYO309" s="116"/>
      <c r="OYP309" s="116"/>
      <c r="OYQ309" s="116"/>
      <c r="OYR309" s="116"/>
      <c r="OYS309" s="116" t="s">
        <v>74</v>
      </c>
      <c r="OYT309" s="116"/>
      <c r="OYU309" s="116"/>
      <c r="OYV309" s="116"/>
      <c r="OYW309" s="116"/>
      <c r="OYX309" s="116"/>
      <c r="OYY309" s="116"/>
      <c r="OYZ309" s="116"/>
      <c r="OZA309" s="116" t="s">
        <v>74</v>
      </c>
      <c r="OZB309" s="116"/>
      <c r="OZC309" s="116"/>
      <c r="OZD309" s="116"/>
      <c r="OZE309" s="116"/>
      <c r="OZF309" s="116"/>
      <c r="OZG309" s="116"/>
      <c r="OZH309" s="116"/>
      <c r="OZI309" s="116" t="s">
        <v>74</v>
      </c>
      <c r="OZJ309" s="116"/>
      <c r="OZK309" s="116"/>
      <c r="OZL309" s="116"/>
      <c r="OZM309" s="116"/>
      <c r="OZN309" s="116"/>
      <c r="OZO309" s="116"/>
      <c r="OZP309" s="116"/>
      <c r="OZQ309" s="116" t="s">
        <v>74</v>
      </c>
      <c r="OZR309" s="116"/>
      <c r="OZS309" s="116"/>
      <c r="OZT309" s="116"/>
      <c r="OZU309" s="116"/>
      <c r="OZV309" s="116"/>
      <c r="OZW309" s="116"/>
      <c r="OZX309" s="116"/>
      <c r="OZY309" s="116" t="s">
        <v>74</v>
      </c>
      <c r="OZZ309" s="116"/>
      <c r="PAA309" s="116"/>
      <c r="PAB309" s="116"/>
      <c r="PAC309" s="116"/>
      <c r="PAD309" s="116"/>
      <c r="PAE309" s="116"/>
      <c r="PAF309" s="116"/>
      <c r="PAG309" s="116" t="s">
        <v>74</v>
      </c>
      <c r="PAH309" s="116"/>
      <c r="PAI309" s="116"/>
      <c r="PAJ309" s="116"/>
      <c r="PAK309" s="116"/>
      <c r="PAL309" s="116"/>
      <c r="PAM309" s="116"/>
      <c r="PAN309" s="116"/>
      <c r="PAO309" s="116" t="s">
        <v>74</v>
      </c>
      <c r="PAP309" s="116"/>
      <c r="PAQ309" s="116"/>
      <c r="PAR309" s="116"/>
      <c r="PAS309" s="116"/>
      <c r="PAT309" s="116"/>
      <c r="PAU309" s="116"/>
      <c r="PAV309" s="116"/>
      <c r="PAW309" s="116" t="s">
        <v>74</v>
      </c>
      <c r="PAX309" s="116"/>
      <c r="PAY309" s="116"/>
      <c r="PAZ309" s="116"/>
      <c r="PBA309" s="116"/>
      <c r="PBB309" s="116"/>
      <c r="PBC309" s="116"/>
      <c r="PBD309" s="116"/>
      <c r="PBE309" s="116" t="s">
        <v>74</v>
      </c>
      <c r="PBF309" s="116"/>
      <c r="PBG309" s="116"/>
      <c r="PBH309" s="116"/>
      <c r="PBI309" s="116"/>
      <c r="PBJ309" s="116"/>
      <c r="PBK309" s="116"/>
      <c r="PBL309" s="116"/>
      <c r="PBM309" s="116" t="s">
        <v>74</v>
      </c>
      <c r="PBN309" s="116"/>
      <c r="PBO309" s="116"/>
      <c r="PBP309" s="116"/>
      <c r="PBQ309" s="116"/>
      <c r="PBR309" s="116"/>
      <c r="PBS309" s="116"/>
      <c r="PBT309" s="116"/>
      <c r="PBU309" s="116" t="s">
        <v>74</v>
      </c>
      <c r="PBV309" s="116"/>
      <c r="PBW309" s="116"/>
      <c r="PBX309" s="116"/>
      <c r="PBY309" s="116"/>
      <c r="PBZ309" s="116"/>
      <c r="PCA309" s="116"/>
      <c r="PCB309" s="116"/>
      <c r="PCC309" s="116" t="s">
        <v>74</v>
      </c>
      <c r="PCD309" s="116"/>
      <c r="PCE309" s="116"/>
      <c r="PCF309" s="116"/>
      <c r="PCG309" s="116"/>
      <c r="PCH309" s="116"/>
      <c r="PCI309" s="116"/>
      <c r="PCJ309" s="116"/>
      <c r="PCK309" s="116" t="s">
        <v>74</v>
      </c>
      <c r="PCL309" s="116"/>
      <c r="PCM309" s="116"/>
      <c r="PCN309" s="116"/>
      <c r="PCO309" s="116"/>
      <c r="PCP309" s="116"/>
      <c r="PCQ309" s="116"/>
      <c r="PCR309" s="116"/>
      <c r="PCS309" s="116" t="s">
        <v>74</v>
      </c>
      <c r="PCT309" s="116"/>
      <c r="PCU309" s="116"/>
      <c r="PCV309" s="116"/>
      <c r="PCW309" s="116"/>
      <c r="PCX309" s="116"/>
      <c r="PCY309" s="116"/>
      <c r="PCZ309" s="116"/>
      <c r="PDA309" s="116" t="s">
        <v>74</v>
      </c>
      <c r="PDB309" s="116"/>
      <c r="PDC309" s="116"/>
      <c r="PDD309" s="116"/>
      <c r="PDE309" s="116"/>
      <c r="PDF309" s="116"/>
      <c r="PDG309" s="116"/>
      <c r="PDH309" s="116"/>
      <c r="PDI309" s="116" t="s">
        <v>74</v>
      </c>
      <c r="PDJ309" s="116"/>
      <c r="PDK309" s="116"/>
      <c r="PDL309" s="116"/>
      <c r="PDM309" s="116"/>
      <c r="PDN309" s="116"/>
      <c r="PDO309" s="116"/>
      <c r="PDP309" s="116"/>
      <c r="PDQ309" s="116" t="s">
        <v>74</v>
      </c>
      <c r="PDR309" s="116"/>
      <c r="PDS309" s="116"/>
      <c r="PDT309" s="116"/>
      <c r="PDU309" s="116"/>
      <c r="PDV309" s="116"/>
      <c r="PDW309" s="116"/>
      <c r="PDX309" s="116"/>
      <c r="PDY309" s="116" t="s">
        <v>74</v>
      </c>
      <c r="PDZ309" s="116"/>
      <c r="PEA309" s="116"/>
      <c r="PEB309" s="116"/>
      <c r="PEC309" s="116"/>
      <c r="PED309" s="116"/>
      <c r="PEE309" s="116"/>
      <c r="PEF309" s="116"/>
      <c r="PEG309" s="116" t="s">
        <v>74</v>
      </c>
      <c r="PEH309" s="116"/>
      <c r="PEI309" s="116"/>
      <c r="PEJ309" s="116"/>
      <c r="PEK309" s="116"/>
      <c r="PEL309" s="116"/>
      <c r="PEM309" s="116"/>
      <c r="PEN309" s="116"/>
      <c r="PEO309" s="116" t="s">
        <v>74</v>
      </c>
      <c r="PEP309" s="116"/>
      <c r="PEQ309" s="116"/>
      <c r="PER309" s="116"/>
      <c r="PES309" s="116"/>
      <c r="PET309" s="116"/>
      <c r="PEU309" s="116"/>
      <c r="PEV309" s="116"/>
      <c r="PEW309" s="116" t="s">
        <v>74</v>
      </c>
      <c r="PEX309" s="116"/>
      <c r="PEY309" s="116"/>
      <c r="PEZ309" s="116"/>
      <c r="PFA309" s="116"/>
      <c r="PFB309" s="116"/>
      <c r="PFC309" s="116"/>
      <c r="PFD309" s="116"/>
      <c r="PFE309" s="116" t="s">
        <v>74</v>
      </c>
      <c r="PFF309" s="116"/>
      <c r="PFG309" s="116"/>
      <c r="PFH309" s="116"/>
      <c r="PFI309" s="116"/>
      <c r="PFJ309" s="116"/>
      <c r="PFK309" s="116"/>
      <c r="PFL309" s="116"/>
      <c r="PFM309" s="116" t="s">
        <v>74</v>
      </c>
      <c r="PFN309" s="116"/>
      <c r="PFO309" s="116"/>
      <c r="PFP309" s="116"/>
      <c r="PFQ309" s="116"/>
      <c r="PFR309" s="116"/>
      <c r="PFS309" s="116"/>
      <c r="PFT309" s="116"/>
      <c r="PFU309" s="116" t="s">
        <v>74</v>
      </c>
      <c r="PFV309" s="116"/>
      <c r="PFW309" s="116"/>
      <c r="PFX309" s="116"/>
      <c r="PFY309" s="116"/>
      <c r="PFZ309" s="116"/>
      <c r="PGA309" s="116"/>
      <c r="PGB309" s="116"/>
      <c r="PGC309" s="116" t="s">
        <v>74</v>
      </c>
      <c r="PGD309" s="116"/>
      <c r="PGE309" s="116"/>
      <c r="PGF309" s="116"/>
      <c r="PGG309" s="116"/>
      <c r="PGH309" s="116"/>
      <c r="PGI309" s="116"/>
      <c r="PGJ309" s="116"/>
      <c r="PGK309" s="116" t="s">
        <v>74</v>
      </c>
      <c r="PGL309" s="116"/>
      <c r="PGM309" s="116"/>
      <c r="PGN309" s="116"/>
      <c r="PGO309" s="116"/>
      <c r="PGP309" s="116"/>
      <c r="PGQ309" s="116"/>
      <c r="PGR309" s="116"/>
      <c r="PGS309" s="116" t="s">
        <v>74</v>
      </c>
      <c r="PGT309" s="116"/>
      <c r="PGU309" s="116"/>
      <c r="PGV309" s="116"/>
      <c r="PGW309" s="116"/>
      <c r="PGX309" s="116"/>
      <c r="PGY309" s="116"/>
      <c r="PGZ309" s="116"/>
      <c r="PHA309" s="116" t="s">
        <v>74</v>
      </c>
      <c r="PHB309" s="116"/>
      <c r="PHC309" s="116"/>
      <c r="PHD309" s="116"/>
      <c r="PHE309" s="116"/>
      <c r="PHF309" s="116"/>
      <c r="PHG309" s="116"/>
      <c r="PHH309" s="116"/>
      <c r="PHI309" s="116" t="s">
        <v>74</v>
      </c>
      <c r="PHJ309" s="116"/>
      <c r="PHK309" s="116"/>
      <c r="PHL309" s="116"/>
      <c r="PHM309" s="116"/>
      <c r="PHN309" s="116"/>
      <c r="PHO309" s="116"/>
      <c r="PHP309" s="116"/>
      <c r="PHQ309" s="116" t="s">
        <v>74</v>
      </c>
      <c r="PHR309" s="116"/>
      <c r="PHS309" s="116"/>
      <c r="PHT309" s="116"/>
      <c r="PHU309" s="116"/>
      <c r="PHV309" s="116"/>
      <c r="PHW309" s="116"/>
      <c r="PHX309" s="116"/>
      <c r="PHY309" s="116" t="s">
        <v>74</v>
      </c>
      <c r="PHZ309" s="116"/>
      <c r="PIA309" s="116"/>
      <c r="PIB309" s="116"/>
      <c r="PIC309" s="116"/>
      <c r="PID309" s="116"/>
      <c r="PIE309" s="116"/>
      <c r="PIF309" s="116"/>
      <c r="PIG309" s="116" t="s">
        <v>74</v>
      </c>
      <c r="PIH309" s="116"/>
      <c r="PII309" s="116"/>
      <c r="PIJ309" s="116"/>
      <c r="PIK309" s="116"/>
      <c r="PIL309" s="116"/>
      <c r="PIM309" s="116"/>
      <c r="PIN309" s="116"/>
      <c r="PIO309" s="116" t="s">
        <v>74</v>
      </c>
      <c r="PIP309" s="116"/>
      <c r="PIQ309" s="116"/>
      <c r="PIR309" s="116"/>
      <c r="PIS309" s="116"/>
      <c r="PIT309" s="116"/>
      <c r="PIU309" s="116"/>
      <c r="PIV309" s="116"/>
      <c r="PIW309" s="116" t="s">
        <v>74</v>
      </c>
      <c r="PIX309" s="116"/>
      <c r="PIY309" s="116"/>
      <c r="PIZ309" s="116"/>
      <c r="PJA309" s="116"/>
      <c r="PJB309" s="116"/>
      <c r="PJC309" s="116"/>
      <c r="PJD309" s="116"/>
      <c r="PJE309" s="116" t="s">
        <v>74</v>
      </c>
      <c r="PJF309" s="116"/>
      <c r="PJG309" s="116"/>
      <c r="PJH309" s="116"/>
      <c r="PJI309" s="116"/>
      <c r="PJJ309" s="116"/>
      <c r="PJK309" s="116"/>
      <c r="PJL309" s="116"/>
      <c r="PJM309" s="116" t="s">
        <v>74</v>
      </c>
      <c r="PJN309" s="116"/>
      <c r="PJO309" s="116"/>
      <c r="PJP309" s="116"/>
      <c r="PJQ309" s="116"/>
      <c r="PJR309" s="116"/>
      <c r="PJS309" s="116"/>
      <c r="PJT309" s="116"/>
      <c r="PJU309" s="116" t="s">
        <v>74</v>
      </c>
      <c r="PJV309" s="116"/>
      <c r="PJW309" s="116"/>
      <c r="PJX309" s="116"/>
      <c r="PJY309" s="116"/>
      <c r="PJZ309" s="116"/>
      <c r="PKA309" s="116"/>
      <c r="PKB309" s="116"/>
      <c r="PKC309" s="116" t="s">
        <v>74</v>
      </c>
      <c r="PKD309" s="116"/>
      <c r="PKE309" s="116"/>
      <c r="PKF309" s="116"/>
      <c r="PKG309" s="116"/>
      <c r="PKH309" s="116"/>
      <c r="PKI309" s="116"/>
      <c r="PKJ309" s="116"/>
      <c r="PKK309" s="116" t="s">
        <v>74</v>
      </c>
      <c r="PKL309" s="116"/>
      <c r="PKM309" s="116"/>
      <c r="PKN309" s="116"/>
      <c r="PKO309" s="116"/>
      <c r="PKP309" s="116"/>
      <c r="PKQ309" s="116"/>
      <c r="PKR309" s="116"/>
      <c r="PKS309" s="116" t="s">
        <v>74</v>
      </c>
      <c r="PKT309" s="116"/>
      <c r="PKU309" s="116"/>
      <c r="PKV309" s="116"/>
      <c r="PKW309" s="116"/>
      <c r="PKX309" s="116"/>
      <c r="PKY309" s="116"/>
      <c r="PKZ309" s="116"/>
      <c r="PLA309" s="116" t="s">
        <v>74</v>
      </c>
      <c r="PLB309" s="116"/>
      <c r="PLC309" s="116"/>
      <c r="PLD309" s="116"/>
      <c r="PLE309" s="116"/>
      <c r="PLF309" s="116"/>
      <c r="PLG309" s="116"/>
      <c r="PLH309" s="116"/>
      <c r="PLI309" s="116" t="s">
        <v>74</v>
      </c>
      <c r="PLJ309" s="116"/>
      <c r="PLK309" s="116"/>
      <c r="PLL309" s="116"/>
      <c r="PLM309" s="116"/>
      <c r="PLN309" s="116"/>
      <c r="PLO309" s="116"/>
      <c r="PLP309" s="116"/>
      <c r="PLQ309" s="116" t="s">
        <v>74</v>
      </c>
      <c r="PLR309" s="116"/>
      <c r="PLS309" s="116"/>
      <c r="PLT309" s="116"/>
      <c r="PLU309" s="116"/>
      <c r="PLV309" s="116"/>
      <c r="PLW309" s="116"/>
      <c r="PLX309" s="116"/>
      <c r="PLY309" s="116" t="s">
        <v>74</v>
      </c>
      <c r="PLZ309" s="116"/>
      <c r="PMA309" s="116"/>
      <c r="PMB309" s="116"/>
      <c r="PMC309" s="116"/>
      <c r="PMD309" s="116"/>
      <c r="PME309" s="116"/>
      <c r="PMF309" s="116"/>
      <c r="PMG309" s="116" t="s">
        <v>74</v>
      </c>
      <c r="PMH309" s="116"/>
      <c r="PMI309" s="116"/>
      <c r="PMJ309" s="116"/>
      <c r="PMK309" s="116"/>
      <c r="PML309" s="116"/>
      <c r="PMM309" s="116"/>
      <c r="PMN309" s="116"/>
      <c r="PMO309" s="116" t="s">
        <v>74</v>
      </c>
      <c r="PMP309" s="116"/>
      <c r="PMQ309" s="116"/>
      <c r="PMR309" s="116"/>
      <c r="PMS309" s="116"/>
      <c r="PMT309" s="116"/>
      <c r="PMU309" s="116"/>
      <c r="PMV309" s="116"/>
      <c r="PMW309" s="116" t="s">
        <v>74</v>
      </c>
      <c r="PMX309" s="116"/>
      <c r="PMY309" s="116"/>
      <c r="PMZ309" s="116"/>
      <c r="PNA309" s="116"/>
      <c r="PNB309" s="116"/>
      <c r="PNC309" s="116"/>
      <c r="PND309" s="116"/>
      <c r="PNE309" s="116" t="s">
        <v>74</v>
      </c>
      <c r="PNF309" s="116"/>
      <c r="PNG309" s="116"/>
      <c r="PNH309" s="116"/>
      <c r="PNI309" s="116"/>
      <c r="PNJ309" s="116"/>
      <c r="PNK309" s="116"/>
      <c r="PNL309" s="116"/>
      <c r="PNM309" s="116" t="s">
        <v>74</v>
      </c>
      <c r="PNN309" s="116"/>
      <c r="PNO309" s="116"/>
      <c r="PNP309" s="116"/>
      <c r="PNQ309" s="116"/>
      <c r="PNR309" s="116"/>
      <c r="PNS309" s="116"/>
      <c r="PNT309" s="116"/>
      <c r="PNU309" s="116" t="s">
        <v>74</v>
      </c>
      <c r="PNV309" s="116"/>
      <c r="PNW309" s="116"/>
      <c r="PNX309" s="116"/>
      <c r="PNY309" s="116"/>
      <c r="PNZ309" s="116"/>
      <c r="POA309" s="116"/>
      <c r="POB309" s="116"/>
      <c r="POC309" s="116" t="s">
        <v>74</v>
      </c>
      <c r="POD309" s="116"/>
      <c r="POE309" s="116"/>
      <c r="POF309" s="116"/>
      <c r="POG309" s="116"/>
      <c r="POH309" s="116"/>
      <c r="POI309" s="116"/>
      <c r="POJ309" s="116"/>
      <c r="POK309" s="116" t="s">
        <v>74</v>
      </c>
      <c r="POL309" s="116"/>
      <c r="POM309" s="116"/>
      <c r="PON309" s="116"/>
      <c r="POO309" s="116"/>
      <c r="POP309" s="116"/>
      <c r="POQ309" s="116"/>
      <c r="POR309" s="116"/>
      <c r="POS309" s="116" t="s">
        <v>74</v>
      </c>
      <c r="POT309" s="116"/>
      <c r="POU309" s="116"/>
      <c r="POV309" s="116"/>
      <c r="POW309" s="116"/>
      <c r="POX309" s="116"/>
      <c r="POY309" s="116"/>
      <c r="POZ309" s="116"/>
      <c r="PPA309" s="116" t="s">
        <v>74</v>
      </c>
      <c r="PPB309" s="116"/>
      <c r="PPC309" s="116"/>
      <c r="PPD309" s="116"/>
      <c r="PPE309" s="116"/>
      <c r="PPF309" s="116"/>
      <c r="PPG309" s="116"/>
      <c r="PPH309" s="116"/>
      <c r="PPI309" s="116" t="s">
        <v>74</v>
      </c>
      <c r="PPJ309" s="116"/>
      <c r="PPK309" s="116"/>
      <c r="PPL309" s="116"/>
      <c r="PPM309" s="116"/>
      <c r="PPN309" s="116"/>
      <c r="PPO309" s="116"/>
      <c r="PPP309" s="116"/>
      <c r="PPQ309" s="116" t="s">
        <v>74</v>
      </c>
      <c r="PPR309" s="116"/>
      <c r="PPS309" s="116"/>
      <c r="PPT309" s="116"/>
      <c r="PPU309" s="116"/>
      <c r="PPV309" s="116"/>
      <c r="PPW309" s="116"/>
      <c r="PPX309" s="116"/>
      <c r="PPY309" s="116" t="s">
        <v>74</v>
      </c>
      <c r="PPZ309" s="116"/>
      <c r="PQA309" s="116"/>
      <c r="PQB309" s="116"/>
      <c r="PQC309" s="116"/>
      <c r="PQD309" s="116"/>
      <c r="PQE309" s="116"/>
      <c r="PQF309" s="116"/>
      <c r="PQG309" s="116" t="s">
        <v>74</v>
      </c>
      <c r="PQH309" s="116"/>
      <c r="PQI309" s="116"/>
      <c r="PQJ309" s="116"/>
      <c r="PQK309" s="116"/>
      <c r="PQL309" s="116"/>
      <c r="PQM309" s="116"/>
      <c r="PQN309" s="116"/>
      <c r="PQO309" s="116" t="s">
        <v>74</v>
      </c>
      <c r="PQP309" s="116"/>
      <c r="PQQ309" s="116"/>
      <c r="PQR309" s="116"/>
      <c r="PQS309" s="116"/>
      <c r="PQT309" s="116"/>
      <c r="PQU309" s="116"/>
      <c r="PQV309" s="116"/>
      <c r="PQW309" s="116" t="s">
        <v>74</v>
      </c>
      <c r="PQX309" s="116"/>
      <c r="PQY309" s="116"/>
      <c r="PQZ309" s="116"/>
      <c r="PRA309" s="116"/>
      <c r="PRB309" s="116"/>
      <c r="PRC309" s="116"/>
      <c r="PRD309" s="116"/>
      <c r="PRE309" s="116" t="s">
        <v>74</v>
      </c>
      <c r="PRF309" s="116"/>
      <c r="PRG309" s="116"/>
      <c r="PRH309" s="116"/>
      <c r="PRI309" s="116"/>
      <c r="PRJ309" s="116"/>
      <c r="PRK309" s="116"/>
      <c r="PRL309" s="116"/>
      <c r="PRM309" s="116" t="s">
        <v>74</v>
      </c>
      <c r="PRN309" s="116"/>
      <c r="PRO309" s="116"/>
      <c r="PRP309" s="116"/>
      <c r="PRQ309" s="116"/>
      <c r="PRR309" s="116"/>
      <c r="PRS309" s="116"/>
      <c r="PRT309" s="116"/>
      <c r="PRU309" s="116" t="s">
        <v>74</v>
      </c>
      <c r="PRV309" s="116"/>
      <c r="PRW309" s="116"/>
      <c r="PRX309" s="116"/>
      <c r="PRY309" s="116"/>
      <c r="PRZ309" s="116"/>
      <c r="PSA309" s="116"/>
      <c r="PSB309" s="116"/>
      <c r="PSC309" s="116" t="s">
        <v>74</v>
      </c>
      <c r="PSD309" s="116"/>
      <c r="PSE309" s="116"/>
      <c r="PSF309" s="116"/>
      <c r="PSG309" s="116"/>
      <c r="PSH309" s="116"/>
      <c r="PSI309" s="116"/>
      <c r="PSJ309" s="116"/>
      <c r="PSK309" s="116" t="s">
        <v>74</v>
      </c>
      <c r="PSL309" s="116"/>
      <c r="PSM309" s="116"/>
      <c r="PSN309" s="116"/>
      <c r="PSO309" s="116"/>
      <c r="PSP309" s="116"/>
      <c r="PSQ309" s="116"/>
      <c r="PSR309" s="116"/>
      <c r="PSS309" s="116" t="s">
        <v>74</v>
      </c>
      <c r="PST309" s="116"/>
      <c r="PSU309" s="116"/>
      <c r="PSV309" s="116"/>
      <c r="PSW309" s="116"/>
      <c r="PSX309" s="116"/>
      <c r="PSY309" s="116"/>
      <c r="PSZ309" s="116"/>
      <c r="PTA309" s="116" t="s">
        <v>74</v>
      </c>
      <c r="PTB309" s="116"/>
      <c r="PTC309" s="116"/>
      <c r="PTD309" s="116"/>
      <c r="PTE309" s="116"/>
      <c r="PTF309" s="116"/>
      <c r="PTG309" s="116"/>
      <c r="PTH309" s="116"/>
      <c r="PTI309" s="116" t="s">
        <v>74</v>
      </c>
      <c r="PTJ309" s="116"/>
      <c r="PTK309" s="116"/>
      <c r="PTL309" s="116"/>
      <c r="PTM309" s="116"/>
      <c r="PTN309" s="116"/>
      <c r="PTO309" s="116"/>
      <c r="PTP309" s="116"/>
      <c r="PTQ309" s="116" t="s">
        <v>74</v>
      </c>
      <c r="PTR309" s="116"/>
      <c r="PTS309" s="116"/>
      <c r="PTT309" s="116"/>
      <c r="PTU309" s="116"/>
      <c r="PTV309" s="116"/>
      <c r="PTW309" s="116"/>
      <c r="PTX309" s="116"/>
      <c r="PTY309" s="116" t="s">
        <v>74</v>
      </c>
      <c r="PTZ309" s="116"/>
      <c r="PUA309" s="116"/>
      <c r="PUB309" s="116"/>
      <c r="PUC309" s="116"/>
      <c r="PUD309" s="116"/>
      <c r="PUE309" s="116"/>
      <c r="PUF309" s="116"/>
      <c r="PUG309" s="116" t="s">
        <v>74</v>
      </c>
      <c r="PUH309" s="116"/>
      <c r="PUI309" s="116"/>
      <c r="PUJ309" s="116"/>
      <c r="PUK309" s="116"/>
      <c r="PUL309" s="116"/>
      <c r="PUM309" s="116"/>
      <c r="PUN309" s="116"/>
      <c r="PUO309" s="116" t="s">
        <v>74</v>
      </c>
      <c r="PUP309" s="116"/>
      <c r="PUQ309" s="116"/>
      <c r="PUR309" s="116"/>
      <c r="PUS309" s="116"/>
      <c r="PUT309" s="116"/>
      <c r="PUU309" s="116"/>
      <c r="PUV309" s="116"/>
      <c r="PUW309" s="116" t="s">
        <v>74</v>
      </c>
      <c r="PUX309" s="116"/>
      <c r="PUY309" s="116"/>
      <c r="PUZ309" s="116"/>
      <c r="PVA309" s="116"/>
      <c r="PVB309" s="116"/>
      <c r="PVC309" s="116"/>
      <c r="PVD309" s="116"/>
      <c r="PVE309" s="116" t="s">
        <v>74</v>
      </c>
      <c r="PVF309" s="116"/>
      <c r="PVG309" s="116"/>
      <c r="PVH309" s="116"/>
      <c r="PVI309" s="116"/>
      <c r="PVJ309" s="116"/>
      <c r="PVK309" s="116"/>
      <c r="PVL309" s="116"/>
      <c r="PVM309" s="116" t="s">
        <v>74</v>
      </c>
      <c r="PVN309" s="116"/>
      <c r="PVO309" s="116"/>
      <c r="PVP309" s="116"/>
      <c r="PVQ309" s="116"/>
      <c r="PVR309" s="116"/>
      <c r="PVS309" s="116"/>
      <c r="PVT309" s="116"/>
      <c r="PVU309" s="116" t="s">
        <v>74</v>
      </c>
      <c r="PVV309" s="116"/>
      <c r="PVW309" s="116"/>
      <c r="PVX309" s="116"/>
      <c r="PVY309" s="116"/>
      <c r="PVZ309" s="116"/>
      <c r="PWA309" s="116"/>
      <c r="PWB309" s="116"/>
      <c r="PWC309" s="116" t="s">
        <v>74</v>
      </c>
      <c r="PWD309" s="116"/>
      <c r="PWE309" s="116"/>
      <c r="PWF309" s="116"/>
      <c r="PWG309" s="116"/>
      <c r="PWH309" s="116"/>
      <c r="PWI309" s="116"/>
      <c r="PWJ309" s="116"/>
      <c r="PWK309" s="116" t="s">
        <v>74</v>
      </c>
      <c r="PWL309" s="116"/>
      <c r="PWM309" s="116"/>
      <c r="PWN309" s="116"/>
      <c r="PWO309" s="116"/>
      <c r="PWP309" s="116"/>
      <c r="PWQ309" s="116"/>
      <c r="PWR309" s="116"/>
      <c r="PWS309" s="116" t="s">
        <v>74</v>
      </c>
      <c r="PWT309" s="116"/>
      <c r="PWU309" s="116"/>
      <c r="PWV309" s="116"/>
      <c r="PWW309" s="116"/>
      <c r="PWX309" s="116"/>
      <c r="PWY309" s="116"/>
      <c r="PWZ309" s="116"/>
      <c r="PXA309" s="116" t="s">
        <v>74</v>
      </c>
      <c r="PXB309" s="116"/>
      <c r="PXC309" s="116"/>
      <c r="PXD309" s="116"/>
      <c r="PXE309" s="116"/>
      <c r="PXF309" s="116"/>
      <c r="PXG309" s="116"/>
      <c r="PXH309" s="116"/>
      <c r="PXI309" s="116" t="s">
        <v>74</v>
      </c>
      <c r="PXJ309" s="116"/>
      <c r="PXK309" s="116"/>
      <c r="PXL309" s="116"/>
      <c r="PXM309" s="116"/>
      <c r="PXN309" s="116"/>
      <c r="PXO309" s="116"/>
      <c r="PXP309" s="116"/>
      <c r="PXQ309" s="116" t="s">
        <v>74</v>
      </c>
      <c r="PXR309" s="116"/>
      <c r="PXS309" s="116"/>
      <c r="PXT309" s="116"/>
      <c r="PXU309" s="116"/>
      <c r="PXV309" s="116"/>
      <c r="PXW309" s="116"/>
      <c r="PXX309" s="116"/>
      <c r="PXY309" s="116" t="s">
        <v>74</v>
      </c>
      <c r="PXZ309" s="116"/>
      <c r="PYA309" s="116"/>
      <c r="PYB309" s="116"/>
      <c r="PYC309" s="116"/>
      <c r="PYD309" s="116"/>
      <c r="PYE309" s="116"/>
      <c r="PYF309" s="116"/>
      <c r="PYG309" s="116" t="s">
        <v>74</v>
      </c>
      <c r="PYH309" s="116"/>
      <c r="PYI309" s="116"/>
      <c r="PYJ309" s="116"/>
      <c r="PYK309" s="116"/>
      <c r="PYL309" s="116"/>
      <c r="PYM309" s="116"/>
      <c r="PYN309" s="116"/>
      <c r="PYO309" s="116" t="s">
        <v>74</v>
      </c>
      <c r="PYP309" s="116"/>
      <c r="PYQ309" s="116"/>
      <c r="PYR309" s="116"/>
      <c r="PYS309" s="116"/>
      <c r="PYT309" s="116"/>
      <c r="PYU309" s="116"/>
      <c r="PYV309" s="116"/>
      <c r="PYW309" s="116" t="s">
        <v>74</v>
      </c>
      <c r="PYX309" s="116"/>
      <c r="PYY309" s="116"/>
      <c r="PYZ309" s="116"/>
      <c r="PZA309" s="116"/>
      <c r="PZB309" s="116"/>
      <c r="PZC309" s="116"/>
      <c r="PZD309" s="116"/>
      <c r="PZE309" s="116" t="s">
        <v>74</v>
      </c>
      <c r="PZF309" s="116"/>
      <c r="PZG309" s="116"/>
      <c r="PZH309" s="116"/>
      <c r="PZI309" s="116"/>
      <c r="PZJ309" s="116"/>
      <c r="PZK309" s="116"/>
      <c r="PZL309" s="116"/>
      <c r="PZM309" s="116" t="s">
        <v>74</v>
      </c>
      <c r="PZN309" s="116"/>
      <c r="PZO309" s="116"/>
      <c r="PZP309" s="116"/>
      <c r="PZQ309" s="116"/>
      <c r="PZR309" s="116"/>
      <c r="PZS309" s="116"/>
      <c r="PZT309" s="116"/>
      <c r="PZU309" s="116" t="s">
        <v>74</v>
      </c>
      <c r="PZV309" s="116"/>
      <c r="PZW309" s="116"/>
      <c r="PZX309" s="116"/>
      <c r="PZY309" s="116"/>
      <c r="PZZ309" s="116"/>
      <c r="QAA309" s="116"/>
      <c r="QAB309" s="116"/>
      <c r="QAC309" s="116" t="s">
        <v>74</v>
      </c>
      <c r="QAD309" s="116"/>
      <c r="QAE309" s="116"/>
      <c r="QAF309" s="116"/>
      <c r="QAG309" s="116"/>
      <c r="QAH309" s="116"/>
      <c r="QAI309" s="116"/>
      <c r="QAJ309" s="116"/>
      <c r="QAK309" s="116" t="s">
        <v>74</v>
      </c>
      <c r="QAL309" s="116"/>
      <c r="QAM309" s="116"/>
      <c r="QAN309" s="116"/>
      <c r="QAO309" s="116"/>
      <c r="QAP309" s="116"/>
      <c r="QAQ309" s="116"/>
      <c r="QAR309" s="116"/>
      <c r="QAS309" s="116" t="s">
        <v>74</v>
      </c>
      <c r="QAT309" s="116"/>
      <c r="QAU309" s="116"/>
      <c r="QAV309" s="116"/>
      <c r="QAW309" s="116"/>
      <c r="QAX309" s="116"/>
      <c r="QAY309" s="116"/>
      <c r="QAZ309" s="116"/>
      <c r="QBA309" s="116" t="s">
        <v>74</v>
      </c>
      <c r="QBB309" s="116"/>
      <c r="QBC309" s="116"/>
      <c r="QBD309" s="116"/>
      <c r="QBE309" s="116"/>
      <c r="QBF309" s="116"/>
      <c r="QBG309" s="116"/>
      <c r="QBH309" s="116"/>
      <c r="QBI309" s="116" t="s">
        <v>74</v>
      </c>
      <c r="QBJ309" s="116"/>
      <c r="QBK309" s="116"/>
      <c r="QBL309" s="116"/>
      <c r="QBM309" s="116"/>
      <c r="QBN309" s="116"/>
      <c r="QBO309" s="116"/>
      <c r="QBP309" s="116"/>
      <c r="QBQ309" s="116" t="s">
        <v>74</v>
      </c>
      <c r="QBR309" s="116"/>
      <c r="QBS309" s="116"/>
      <c r="QBT309" s="116"/>
      <c r="QBU309" s="116"/>
      <c r="QBV309" s="116"/>
      <c r="QBW309" s="116"/>
      <c r="QBX309" s="116"/>
      <c r="QBY309" s="116" t="s">
        <v>74</v>
      </c>
      <c r="QBZ309" s="116"/>
      <c r="QCA309" s="116"/>
      <c r="QCB309" s="116"/>
      <c r="QCC309" s="116"/>
      <c r="QCD309" s="116"/>
      <c r="QCE309" s="116"/>
      <c r="QCF309" s="116"/>
      <c r="QCG309" s="116" t="s">
        <v>74</v>
      </c>
      <c r="QCH309" s="116"/>
      <c r="QCI309" s="116"/>
      <c r="QCJ309" s="116"/>
      <c r="QCK309" s="116"/>
      <c r="QCL309" s="116"/>
      <c r="QCM309" s="116"/>
      <c r="QCN309" s="116"/>
      <c r="QCO309" s="116" t="s">
        <v>74</v>
      </c>
      <c r="QCP309" s="116"/>
      <c r="QCQ309" s="116"/>
      <c r="QCR309" s="116"/>
      <c r="QCS309" s="116"/>
      <c r="QCT309" s="116"/>
      <c r="QCU309" s="116"/>
      <c r="QCV309" s="116"/>
      <c r="QCW309" s="116" t="s">
        <v>74</v>
      </c>
      <c r="QCX309" s="116"/>
      <c r="QCY309" s="116"/>
      <c r="QCZ309" s="116"/>
      <c r="QDA309" s="116"/>
      <c r="QDB309" s="116"/>
      <c r="QDC309" s="116"/>
      <c r="QDD309" s="116"/>
      <c r="QDE309" s="116" t="s">
        <v>74</v>
      </c>
      <c r="QDF309" s="116"/>
      <c r="QDG309" s="116"/>
      <c r="QDH309" s="116"/>
      <c r="QDI309" s="116"/>
      <c r="QDJ309" s="116"/>
      <c r="QDK309" s="116"/>
      <c r="QDL309" s="116"/>
      <c r="QDM309" s="116" t="s">
        <v>74</v>
      </c>
      <c r="QDN309" s="116"/>
      <c r="QDO309" s="116"/>
      <c r="QDP309" s="116"/>
      <c r="QDQ309" s="116"/>
      <c r="QDR309" s="116"/>
      <c r="QDS309" s="116"/>
      <c r="QDT309" s="116"/>
      <c r="QDU309" s="116" t="s">
        <v>74</v>
      </c>
      <c r="QDV309" s="116"/>
      <c r="QDW309" s="116"/>
      <c r="QDX309" s="116"/>
      <c r="QDY309" s="116"/>
      <c r="QDZ309" s="116"/>
      <c r="QEA309" s="116"/>
      <c r="QEB309" s="116"/>
      <c r="QEC309" s="116" t="s">
        <v>74</v>
      </c>
      <c r="QED309" s="116"/>
      <c r="QEE309" s="116"/>
      <c r="QEF309" s="116"/>
      <c r="QEG309" s="116"/>
      <c r="QEH309" s="116"/>
      <c r="QEI309" s="116"/>
      <c r="QEJ309" s="116"/>
      <c r="QEK309" s="116" t="s">
        <v>74</v>
      </c>
      <c r="QEL309" s="116"/>
      <c r="QEM309" s="116"/>
      <c r="QEN309" s="116"/>
      <c r="QEO309" s="116"/>
      <c r="QEP309" s="116"/>
      <c r="QEQ309" s="116"/>
      <c r="QER309" s="116"/>
      <c r="QES309" s="116" t="s">
        <v>74</v>
      </c>
      <c r="QET309" s="116"/>
      <c r="QEU309" s="116"/>
      <c r="QEV309" s="116"/>
      <c r="QEW309" s="116"/>
      <c r="QEX309" s="116"/>
      <c r="QEY309" s="116"/>
      <c r="QEZ309" s="116"/>
      <c r="QFA309" s="116" t="s">
        <v>74</v>
      </c>
      <c r="QFB309" s="116"/>
      <c r="QFC309" s="116"/>
      <c r="QFD309" s="116"/>
      <c r="QFE309" s="116"/>
      <c r="QFF309" s="116"/>
      <c r="QFG309" s="116"/>
      <c r="QFH309" s="116"/>
      <c r="QFI309" s="116" t="s">
        <v>74</v>
      </c>
      <c r="QFJ309" s="116"/>
      <c r="QFK309" s="116"/>
      <c r="QFL309" s="116"/>
      <c r="QFM309" s="116"/>
      <c r="QFN309" s="116"/>
      <c r="QFO309" s="116"/>
      <c r="QFP309" s="116"/>
      <c r="QFQ309" s="116" t="s">
        <v>74</v>
      </c>
      <c r="QFR309" s="116"/>
      <c r="QFS309" s="116"/>
      <c r="QFT309" s="116"/>
      <c r="QFU309" s="116"/>
      <c r="QFV309" s="116"/>
      <c r="QFW309" s="116"/>
      <c r="QFX309" s="116"/>
      <c r="QFY309" s="116" t="s">
        <v>74</v>
      </c>
      <c r="QFZ309" s="116"/>
      <c r="QGA309" s="116"/>
      <c r="QGB309" s="116"/>
      <c r="QGC309" s="116"/>
      <c r="QGD309" s="116"/>
      <c r="QGE309" s="116"/>
      <c r="QGF309" s="116"/>
      <c r="QGG309" s="116" t="s">
        <v>74</v>
      </c>
      <c r="QGH309" s="116"/>
      <c r="QGI309" s="116"/>
      <c r="QGJ309" s="116"/>
      <c r="QGK309" s="116"/>
      <c r="QGL309" s="116"/>
      <c r="QGM309" s="116"/>
      <c r="QGN309" s="116"/>
      <c r="QGO309" s="116" t="s">
        <v>74</v>
      </c>
      <c r="QGP309" s="116"/>
      <c r="QGQ309" s="116"/>
      <c r="QGR309" s="116"/>
      <c r="QGS309" s="116"/>
      <c r="QGT309" s="116"/>
      <c r="QGU309" s="116"/>
      <c r="QGV309" s="116"/>
      <c r="QGW309" s="116" t="s">
        <v>74</v>
      </c>
      <c r="QGX309" s="116"/>
      <c r="QGY309" s="116"/>
      <c r="QGZ309" s="116"/>
      <c r="QHA309" s="116"/>
      <c r="QHB309" s="116"/>
      <c r="QHC309" s="116"/>
      <c r="QHD309" s="116"/>
      <c r="QHE309" s="116" t="s">
        <v>74</v>
      </c>
      <c r="QHF309" s="116"/>
      <c r="QHG309" s="116"/>
      <c r="QHH309" s="116"/>
      <c r="QHI309" s="116"/>
      <c r="QHJ309" s="116"/>
      <c r="QHK309" s="116"/>
      <c r="QHL309" s="116"/>
      <c r="QHM309" s="116" t="s">
        <v>74</v>
      </c>
      <c r="QHN309" s="116"/>
      <c r="QHO309" s="116"/>
      <c r="QHP309" s="116"/>
      <c r="QHQ309" s="116"/>
      <c r="QHR309" s="116"/>
      <c r="QHS309" s="116"/>
      <c r="QHT309" s="116"/>
      <c r="QHU309" s="116" t="s">
        <v>74</v>
      </c>
      <c r="QHV309" s="116"/>
      <c r="QHW309" s="116"/>
      <c r="QHX309" s="116"/>
      <c r="QHY309" s="116"/>
      <c r="QHZ309" s="116"/>
      <c r="QIA309" s="116"/>
      <c r="QIB309" s="116"/>
      <c r="QIC309" s="116" t="s">
        <v>74</v>
      </c>
      <c r="QID309" s="116"/>
      <c r="QIE309" s="116"/>
      <c r="QIF309" s="116"/>
      <c r="QIG309" s="116"/>
      <c r="QIH309" s="116"/>
      <c r="QII309" s="116"/>
      <c r="QIJ309" s="116"/>
      <c r="QIK309" s="116" t="s">
        <v>74</v>
      </c>
      <c r="QIL309" s="116"/>
      <c r="QIM309" s="116"/>
      <c r="QIN309" s="116"/>
      <c r="QIO309" s="116"/>
      <c r="QIP309" s="116"/>
      <c r="QIQ309" s="116"/>
      <c r="QIR309" s="116"/>
      <c r="QIS309" s="116" t="s">
        <v>74</v>
      </c>
      <c r="QIT309" s="116"/>
      <c r="QIU309" s="116"/>
      <c r="QIV309" s="116"/>
      <c r="QIW309" s="116"/>
      <c r="QIX309" s="116"/>
      <c r="QIY309" s="116"/>
      <c r="QIZ309" s="116"/>
      <c r="QJA309" s="116" t="s">
        <v>74</v>
      </c>
      <c r="QJB309" s="116"/>
      <c r="QJC309" s="116"/>
      <c r="QJD309" s="116"/>
      <c r="QJE309" s="116"/>
      <c r="QJF309" s="116"/>
      <c r="QJG309" s="116"/>
      <c r="QJH309" s="116"/>
      <c r="QJI309" s="116" t="s">
        <v>74</v>
      </c>
      <c r="QJJ309" s="116"/>
      <c r="QJK309" s="116"/>
      <c r="QJL309" s="116"/>
      <c r="QJM309" s="116"/>
      <c r="QJN309" s="116"/>
      <c r="QJO309" s="116"/>
      <c r="QJP309" s="116"/>
      <c r="QJQ309" s="116" t="s">
        <v>74</v>
      </c>
      <c r="QJR309" s="116"/>
      <c r="QJS309" s="116"/>
      <c r="QJT309" s="116"/>
      <c r="QJU309" s="116"/>
      <c r="QJV309" s="116"/>
      <c r="QJW309" s="116"/>
      <c r="QJX309" s="116"/>
      <c r="QJY309" s="116" t="s">
        <v>74</v>
      </c>
      <c r="QJZ309" s="116"/>
      <c r="QKA309" s="116"/>
      <c r="QKB309" s="116"/>
      <c r="QKC309" s="116"/>
      <c r="QKD309" s="116"/>
      <c r="QKE309" s="116"/>
      <c r="QKF309" s="116"/>
      <c r="QKG309" s="116" t="s">
        <v>74</v>
      </c>
      <c r="QKH309" s="116"/>
      <c r="QKI309" s="116"/>
      <c r="QKJ309" s="116"/>
      <c r="QKK309" s="116"/>
      <c r="QKL309" s="116"/>
      <c r="QKM309" s="116"/>
      <c r="QKN309" s="116"/>
      <c r="QKO309" s="116" t="s">
        <v>74</v>
      </c>
      <c r="QKP309" s="116"/>
      <c r="QKQ309" s="116"/>
      <c r="QKR309" s="116"/>
      <c r="QKS309" s="116"/>
      <c r="QKT309" s="116"/>
      <c r="QKU309" s="116"/>
      <c r="QKV309" s="116"/>
      <c r="QKW309" s="116" t="s">
        <v>74</v>
      </c>
      <c r="QKX309" s="116"/>
      <c r="QKY309" s="116"/>
      <c r="QKZ309" s="116"/>
      <c r="QLA309" s="116"/>
      <c r="QLB309" s="116"/>
      <c r="QLC309" s="116"/>
      <c r="QLD309" s="116"/>
      <c r="QLE309" s="116" t="s">
        <v>74</v>
      </c>
      <c r="QLF309" s="116"/>
      <c r="QLG309" s="116"/>
      <c r="QLH309" s="116"/>
      <c r="QLI309" s="116"/>
      <c r="QLJ309" s="116"/>
      <c r="QLK309" s="116"/>
      <c r="QLL309" s="116"/>
      <c r="QLM309" s="116" t="s">
        <v>74</v>
      </c>
      <c r="QLN309" s="116"/>
      <c r="QLO309" s="116"/>
      <c r="QLP309" s="116"/>
      <c r="QLQ309" s="116"/>
      <c r="QLR309" s="116"/>
      <c r="QLS309" s="116"/>
      <c r="QLT309" s="116"/>
      <c r="QLU309" s="116" t="s">
        <v>74</v>
      </c>
      <c r="QLV309" s="116"/>
      <c r="QLW309" s="116"/>
      <c r="QLX309" s="116"/>
      <c r="QLY309" s="116"/>
      <c r="QLZ309" s="116"/>
      <c r="QMA309" s="116"/>
      <c r="QMB309" s="116"/>
      <c r="QMC309" s="116" t="s">
        <v>74</v>
      </c>
      <c r="QMD309" s="116"/>
      <c r="QME309" s="116"/>
      <c r="QMF309" s="116"/>
      <c r="QMG309" s="116"/>
      <c r="QMH309" s="116"/>
      <c r="QMI309" s="116"/>
      <c r="QMJ309" s="116"/>
      <c r="QMK309" s="116" t="s">
        <v>74</v>
      </c>
      <c r="QML309" s="116"/>
      <c r="QMM309" s="116"/>
      <c r="QMN309" s="116"/>
      <c r="QMO309" s="116"/>
      <c r="QMP309" s="116"/>
      <c r="QMQ309" s="116"/>
      <c r="QMR309" s="116"/>
      <c r="QMS309" s="116" t="s">
        <v>74</v>
      </c>
      <c r="QMT309" s="116"/>
      <c r="QMU309" s="116"/>
      <c r="QMV309" s="116"/>
      <c r="QMW309" s="116"/>
      <c r="QMX309" s="116"/>
      <c r="QMY309" s="116"/>
      <c r="QMZ309" s="116"/>
      <c r="QNA309" s="116" t="s">
        <v>74</v>
      </c>
      <c r="QNB309" s="116"/>
      <c r="QNC309" s="116"/>
      <c r="QND309" s="116"/>
      <c r="QNE309" s="116"/>
      <c r="QNF309" s="116"/>
      <c r="QNG309" s="116"/>
      <c r="QNH309" s="116"/>
      <c r="QNI309" s="116" t="s">
        <v>74</v>
      </c>
      <c r="QNJ309" s="116"/>
      <c r="QNK309" s="116"/>
      <c r="QNL309" s="116"/>
      <c r="QNM309" s="116"/>
      <c r="QNN309" s="116"/>
      <c r="QNO309" s="116"/>
      <c r="QNP309" s="116"/>
      <c r="QNQ309" s="116" t="s">
        <v>74</v>
      </c>
      <c r="QNR309" s="116"/>
      <c r="QNS309" s="116"/>
      <c r="QNT309" s="116"/>
      <c r="QNU309" s="116"/>
      <c r="QNV309" s="116"/>
      <c r="QNW309" s="116"/>
      <c r="QNX309" s="116"/>
      <c r="QNY309" s="116" t="s">
        <v>74</v>
      </c>
      <c r="QNZ309" s="116"/>
      <c r="QOA309" s="116"/>
      <c r="QOB309" s="116"/>
      <c r="QOC309" s="116"/>
      <c r="QOD309" s="116"/>
      <c r="QOE309" s="116"/>
      <c r="QOF309" s="116"/>
      <c r="QOG309" s="116" t="s">
        <v>74</v>
      </c>
      <c r="QOH309" s="116"/>
      <c r="QOI309" s="116"/>
      <c r="QOJ309" s="116"/>
      <c r="QOK309" s="116"/>
      <c r="QOL309" s="116"/>
      <c r="QOM309" s="116"/>
      <c r="QON309" s="116"/>
      <c r="QOO309" s="116" t="s">
        <v>74</v>
      </c>
      <c r="QOP309" s="116"/>
      <c r="QOQ309" s="116"/>
      <c r="QOR309" s="116"/>
      <c r="QOS309" s="116"/>
      <c r="QOT309" s="116"/>
      <c r="QOU309" s="116"/>
      <c r="QOV309" s="116"/>
      <c r="QOW309" s="116" t="s">
        <v>74</v>
      </c>
      <c r="QOX309" s="116"/>
      <c r="QOY309" s="116"/>
      <c r="QOZ309" s="116"/>
      <c r="QPA309" s="116"/>
      <c r="QPB309" s="116"/>
      <c r="QPC309" s="116"/>
      <c r="QPD309" s="116"/>
      <c r="QPE309" s="116" t="s">
        <v>74</v>
      </c>
      <c r="QPF309" s="116"/>
      <c r="QPG309" s="116"/>
      <c r="QPH309" s="116"/>
      <c r="QPI309" s="116"/>
      <c r="QPJ309" s="116"/>
      <c r="QPK309" s="116"/>
      <c r="QPL309" s="116"/>
      <c r="QPM309" s="116" t="s">
        <v>74</v>
      </c>
      <c r="QPN309" s="116"/>
      <c r="QPO309" s="116"/>
      <c r="QPP309" s="116"/>
      <c r="QPQ309" s="116"/>
      <c r="QPR309" s="116"/>
      <c r="QPS309" s="116"/>
      <c r="QPT309" s="116"/>
      <c r="QPU309" s="116" t="s">
        <v>74</v>
      </c>
      <c r="QPV309" s="116"/>
      <c r="QPW309" s="116"/>
      <c r="QPX309" s="116"/>
      <c r="QPY309" s="116"/>
      <c r="QPZ309" s="116"/>
      <c r="QQA309" s="116"/>
      <c r="QQB309" s="116"/>
      <c r="QQC309" s="116" t="s">
        <v>74</v>
      </c>
      <c r="QQD309" s="116"/>
      <c r="QQE309" s="116"/>
      <c r="QQF309" s="116"/>
      <c r="QQG309" s="116"/>
      <c r="QQH309" s="116"/>
      <c r="QQI309" s="116"/>
      <c r="QQJ309" s="116"/>
      <c r="QQK309" s="116" t="s">
        <v>74</v>
      </c>
      <c r="QQL309" s="116"/>
      <c r="QQM309" s="116"/>
      <c r="QQN309" s="116"/>
      <c r="QQO309" s="116"/>
      <c r="QQP309" s="116"/>
      <c r="QQQ309" s="116"/>
      <c r="QQR309" s="116"/>
      <c r="QQS309" s="116" t="s">
        <v>74</v>
      </c>
      <c r="QQT309" s="116"/>
      <c r="QQU309" s="116"/>
      <c r="QQV309" s="116"/>
      <c r="QQW309" s="116"/>
      <c r="QQX309" s="116"/>
      <c r="QQY309" s="116"/>
      <c r="QQZ309" s="116"/>
      <c r="QRA309" s="116" t="s">
        <v>74</v>
      </c>
      <c r="QRB309" s="116"/>
      <c r="QRC309" s="116"/>
      <c r="QRD309" s="116"/>
      <c r="QRE309" s="116"/>
      <c r="QRF309" s="116"/>
      <c r="QRG309" s="116"/>
      <c r="QRH309" s="116"/>
      <c r="QRI309" s="116" t="s">
        <v>74</v>
      </c>
      <c r="QRJ309" s="116"/>
      <c r="QRK309" s="116"/>
      <c r="QRL309" s="116"/>
      <c r="QRM309" s="116"/>
      <c r="QRN309" s="116"/>
      <c r="QRO309" s="116"/>
      <c r="QRP309" s="116"/>
      <c r="QRQ309" s="116" t="s">
        <v>74</v>
      </c>
      <c r="QRR309" s="116"/>
      <c r="QRS309" s="116"/>
      <c r="QRT309" s="116"/>
      <c r="QRU309" s="116"/>
      <c r="QRV309" s="116"/>
      <c r="QRW309" s="116"/>
      <c r="QRX309" s="116"/>
      <c r="QRY309" s="116" t="s">
        <v>74</v>
      </c>
      <c r="QRZ309" s="116"/>
      <c r="QSA309" s="116"/>
      <c r="QSB309" s="116"/>
      <c r="QSC309" s="116"/>
      <c r="QSD309" s="116"/>
      <c r="QSE309" s="116"/>
      <c r="QSF309" s="116"/>
      <c r="QSG309" s="116" t="s">
        <v>74</v>
      </c>
      <c r="QSH309" s="116"/>
      <c r="QSI309" s="116"/>
      <c r="QSJ309" s="116"/>
      <c r="QSK309" s="116"/>
      <c r="QSL309" s="116"/>
      <c r="QSM309" s="116"/>
      <c r="QSN309" s="116"/>
      <c r="QSO309" s="116" t="s">
        <v>74</v>
      </c>
      <c r="QSP309" s="116"/>
      <c r="QSQ309" s="116"/>
      <c r="QSR309" s="116"/>
      <c r="QSS309" s="116"/>
      <c r="QST309" s="116"/>
      <c r="QSU309" s="116"/>
      <c r="QSV309" s="116"/>
      <c r="QSW309" s="116" t="s">
        <v>74</v>
      </c>
      <c r="QSX309" s="116"/>
      <c r="QSY309" s="116"/>
      <c r="QSZ309" s="116"/>
      <c r="QTA309" s="116"/>
      <c r="QTB309" s="116"/>
      <c r="QTC309" s="116"/>
      <c r="QTD309" s="116"/>
      <c r="QTE309" s="116" t="s">
        <v>74</v>
      </c>
      <c r="QTF309" s="116"/>
      <c r="QTG309" s="116"/>
      <c r="QTH309" s="116"/>
      <c r="QTI309" s="116"/>
      <c r="QTJ309" s="116"/>
      <c r="QTK309" s="116"/>
      <c r="QTL309" s="116"/>
      <c r="QTM309" s="116" t="s">
        <v>74</v>
      </c>
      <c r="QTN309" s="116"/>
      <c r="QTO309" s="116"/>
      <c r="QTP309" s="116"/>
      <c r="QTQ309" s="116"/>
      <c r="QTR309" s="116"/>
      <c r="QTS309" s="116"/>
      <c r="QTT309" s="116"/>
      <c r="QTU309" s="116" t="s">
        <v>74</v>
      </c>
      <c r="QTV309" s="116"/>
      <c r="QTW309" s="116"/>
      <c r="QTX309" s="116"/>
      <c r="QTY309" s="116"/>
      <c r="QTZ309" s="116"/>
      <c r="QUA309" s="116"/>
      <c r="QUB309" s="116"/>
      <c r="QUC309" s="116" t="s">
        <v>74</v>
      </c>
      <c r="QUD309" s="116"/>
      <c r="QUE309" s="116"/>
      <c r="QUF309" s="116"/>
      <c r="QUG309" s="116"/>
      <c r="QUH309" s="116"/>
      <c r="QUI309" s="116"/>
      <c r="QUJ309" s="116"/>
      <c r="QUK309" s="116" t="s">
        <v>74</v>
      </c>
      <c r="QUL309" s="116"/>
      <c r="QUM309" s="116"/>
      <c r="QUN309" s="116"/>
      <c r="QUO309" s="116"/>
      <c r="QUP309" s="116"/>
      <c r="QUQ309" s="116"/>
      <c r="QUR309" s="116"/>
      <c r="QUS309" s="116" t="s">
        <v>74</v>
      </c>
      <c r="QUT309" s="116"/>
      <c r="QUU309" s="116"/>
      <c r="QUV309" s="116"/>
      <c r="QUW309" s="116"/>
      <c r="QUX309" s="116"/>
      <c r="QUY309" s="116"/>
      <c r="QUZ309" s="116"/>
      <c r="QVA309" s="116" t="s">
        <v>74</v>
      </c>
      <c r="QVB309" s="116"/>
      <c r="QVC309" s="116"/>
      <c r="QVD309" s="116"/>
      <c r="QVE309" s="116"/>
      <c r="QVF309" s="116"/>
      <c r="QVG309" s="116"/>
      <c r="QVH309" s="116"/>
      <c r="QVI309" s="116" t="s">
        <v>74</v>
      </c>
      <c r="QVJ309" s="116"/>
      <c r="QVK309" s="116"/>
      <c r="QVL309" s="116"/>
      <c r="QVM309" s="116"/>
      <c r="QVN309" s="116"/>
      <c r="QVO309" s="116"/>
      <c r="QVP309" s="116"/>
      <c r="QVQ309" s="116" t="s">
        <v>74</v>
      </c>
      <c r="QVR309" s="116"/>
      <c r="QVS309" s="116"/>
      <c r="QVT309" s="116"/>
      <c r="QVU309" s="116"/>
      <c r="QVV309" s="116"/>
      <c r="QVW309" s="116"/>
      <c r="QVX309" s="116"/>
      <c r="QVY309" s="116" t="s">
        <v>74</v>
      </c>
      <c r="QVZ309" s="116"/>
      <c r="QWA309" s="116"/>
      <c r="QWB309" s="116"/>
      <c r="QWC309" s="116"/>
      <c r="QWD309" s="116"/>
      <c r="QWE309" s="116"/>
      <c r="QWF309" s="116"/>
      <c r="QWG309" s="116" t="s">
        <v>74</v>
      </c>
      <c r="QWH309" s="116"/>
      <c r="QWI309" s="116"/>
      <c r="QWJ309" s="116"/>
      <c r="QWK309" s="116"/>
      <c r="QWL309" s="116"/>
      <c r="QWM309" s="116"/>
      <c r="QWN309" s="116"/>
      <c r="QWO309" s="116" t="s">
        <v>74</v>
      </c>
      <c r="QWP309" s="116"/>
      <c r="QWQ309" s="116"/>
      <c r="QWR309" s="116"/>
      <c r="QWS309" s="116"/>
      <c r="QWT309" s="116"/>
      <c r="QWU309" s="116"/>
      <c r="QWV309" s="116"/>
      <c r="QWW309" s="116" t="s">
        <v>74</v>
      </c>
      <c r="QWX309" s="116"/>
      <c r="QWY309" s="116"/>
      <c r="QWZ309" s="116"/>
      <c r="QXA309" s="116"/>
      <c r="QXB309" s="116"/>
      <c r="QXC309" s="116"/>
      <c r="QXD309" s="116"/>
      <c r="QXE309" s="116" t="s">
        <v>74</v>
      </c>
      <c r="QXF309" s="116"/>
      <c r="QXG309" s="116"/>
      <c r="QXH309" s="116"/>
      <c r="QXI309" s="116"/>
      <c r="QXJ309" s="116"/>
      <c r="QXK309" s="116"/>
      <c r="QXL309" s="116"/>
      <c r="QXM309" s="116" t="s">
        <v>74</v>
      </c>
      <c r="QXN309" s="116"/>
      <c r="QXO309" s="116"/>
      <c r="QXP309" s="116"/>
      <c r="QXQ309" s="116"/>
      <c r="QXR309" s="116"/>
      <c r="QXS309" s="116"/>
      <c r="QXT309" s="116"/>
      <c r="QXU309" s="116" t="s">
        <v>74</v>
      </c>
      <c r="QXV309" s="116"/>
      <c r="QXW309" s="116"/>
      <c r="QXX309" s="116"/>
      <c r="QXY309" s="116"/>
      <c r="QXZ309" s="116"/>
      <c r="QYA309" s="116"/>
      <c r="QYB309" s="116"/>
      <c r="QYC309" s="116" t="s">
        <v>74</v>
      </c>
      <c r="QYD309" s="116"/>
      <c r="QYE309" s="116"/>
      <c r="QYF309" s="116"/>
      <c r="QYG309" s="116"/>
      <c r="QYH309" s="116"/>
      <c r="QYI309" s="116"/>
      <c r="QYJ309" s="116"/>
      <c r="QYK309" s="116" t="s">
        <v>74</v>
      </c>
      <c r="QYL309" s="116"/>
      <c r="QYM309" s="116"/>
      <c r="QYN309" s="116"/>
      <c r="QYO309" s="116"/>
      <c r="QYP309" s="116"/>
      <c r="QYQ309" s="116"/>
      <c r="QYR309" s="116"/>
      <c r="QYS309" s="116" t="s">
        <v>74</v>
      </c>
      <c r="QYT309" s="116"/>
      <c r="QYU309" s="116"/>
      <c r="QYV309" s="116"/>
      <c r="QYW309" s="116"/>
      <c r="QYX309" s="116"/>
      <c r="QYY309" s="116"/>
      <c r="QYZ309" s="116"/>
      <c r="QZA309" s="116" t="s">
        <v>74</v>
      </c>
      <c r="QZB309" s="116"/>
      <c r="QZC309" s="116"/>
      <c r="QZD309" s="116"/>
      <c r="QZE309" s="116"/>
      <c r="QZF309" s="116"/>
      <c r="QZG309" s="116"/>
      <c r="QZH309" s="116"/>
      <c r="QZI309" s="116" t="s">
        <v>74</v>
      </c>
      <c r="QZJ309" s="116"/>
      <c r="QZK309" s="116"/>
      <c r="QZL309" s="116"/>
      <c r="QZM309" s="116"/>
      <c r="QZN309" s="116"/>
      <c r="QZO309" s="116"/>
      <c r="QZP309" s="116"/>
      <c r="QZQ309" s="116" t="s">
        <v>74</v>
      </c>
      <c r="QZR309" s="116"/>
      <c r="QZS309" s="116"/>
      <c r="QZT309" s="116"/>
      <c r="QZU309" s="116"/>
      <c r="QZV309" s="116"/>
      <c r="QZW309" s="116"/>
      <c r="QZX309" s="116"/>
      <c r="QZY309" s="116" t="s">
        <v>74</v>
      </c>
      <c r="QZZ309" s="116"/>
      <c r="RAA309" s="116"/>
      <c r="RAB309" s="116"/>
      <c r="RAC309" s="116"/>
      <c r="RAD309" s="116"/>
      <c r="RAE309" s="116"/>
      <c r="RAF309" s="116"/>
      <c r="RAG309" s="116" t="s">
        <v>74</v>
      </c>
      <c r="RAH309" s="116"/>
      <c r="RAI309" s="116"/>
      <c r="RAJ309" s="116"/>
      <c r="RAK309" s="116"/>
      <c r="RAL309" s="116"/>
      <c r="RAM309" s="116"/>
      <c r="RAN309" s="116"/>
      <c r="RAO309" s="116" t="s">
        <v>74</v>
      </c>
      <c r="RAP309" s="116"/>
      <c r="RAQ309" s="116"/>
      <c r="RAR309" s="116"/>
      <c r="RAS309" s="116"/>
      <c r="RAT309" s="116"/>
      <c r="RAU309" s="116"/>
      <c r="RAV309" s="116"/>
      <c r="RAW309" s="116" t="s">
        <v>74</v>
      </c>
      <c r="RAX309" s="116"/>
      <c r="RAY309" s="116"/>
      <c r="RAZ309" s="116"/>
      <c r="RBA309" s="116"/>
      <c r="RBB309" s="116"/>
      <c r="RBC309" s="116"/>
      <c r="RBD309" s="116"/>
      <c r="RBE309" s="116" t="s">
        <v>74</v>
      </c>
      <c r="RBF309" s="116"/>
      <c r="RBG309" s="116"/>
      <c r="RBH309" s="116"/>
      <c r="RBI309" s="116"/>
      <c r="RBJ309" s="116"/>
      <c r="RBK309" s="116"/>
      <c r="RBL309" s="116"/>
      <c r="RBM309" s="116" t="s">
        <v>74</v>
      </c>
      <c r="RBN309" s="116"/>
      <c r="RBO309" s="116"/>
      <c r="RBP309" s="116"/>
      <c r="RBQ309" s="116"/>
      <c r="RBR309" s="116"/>
      <c r="RBS309" s="116"/>
      <c r="RBT309" s="116"/>
      <c r="RBU309" s="116" t="s">
        <v>74</v>
      </c>
      <c r="RBV309" s="116"/>
      <c r="RBW309" s="116"/>
      <c r="RBX309" s="116"/>
      <c r="RBY309" s="116"/>
      <c r="RBZ309" s="116"/>
      <c r="RCA309" s="116"/>
      <c r="RCB309" s="116"/>
      <c r="RCC309" s="116" t="s">
        <v>74</v>
      </c>
      <c r="RCD309" s="116"/>
      <c r="RCE309" s="116"/>
      <c r="RCF309" s="116"/>
      <c r="RCG309" s="116"/>
      <c r="RCH309" s="116"/>
      <c r="RCI309" s="116"/>
      <c r="RCJ309" s="116"/>
      <c r="RCK309" s="116" t="s">
        <v>74</v>
      </c>
      <c r="RCL309" s="116"/>
      <c r="RCM309" s="116"/>
      <c r="RCN309" s="116"/>
      <c r="RCO309" s="116"/>
      <c r="RCP309" s="116"/>
      <c r="RCQ309" s="116"/>
      <c r="RCR309" s="116"/>
      <c r="RCS309" s="116" t="s">
        <v>74</v>
      </c>
      <c r="RCT309" s="116"/>
      <c r="RCU309" s="116"/>
      <c r="RCV309" s="116"/>
      <c r="RCW309" s="116"/>
      <c r="RCX309" s="116"/>
      <c r="RCY309" s="116"/>
      <c r="RCZ309" s="116"/>
      <c r="RDA309" s="116" t="s">
        <v>74</v>
      </c>
      <c r="RDB309" s="116"/>
      <c r="RDC309" s="116"/>
      <c r="RDD309" s="116"/>
      <c r="RDE309" s="116"/>
      <c r="RDF309" s="116"/>
      <c r="RDG309" s="116"/>
      <c r="RDH309" s="116"/>
      <c r="RDI309" s="116" t="s">
        <v>74</v>
      </c>
      <c r="RDJ309" s="116"/>
      <c r="RDK309" s="116"/>
      <c r="RDL309" s="116"/>
      <c r="RDM309" s="116"/>
      <c r="RDN309" s="116"/>
      <c r="RDO309" s="116"/>
      <c r="RDP309" s="116"/>
      <c r="RDQ309" s="116" t="s">
        <v>74</v>
      </c>
      <c r="RDR309" s="116"/>
      <c r="RDS309" s="116"/>
      <c r="RDT309" s="116"/>
      <c r="RDU309" s="116"/>
      <c r="RDV309" s="116"/>
      <c r="RDW309" s="116"/>
      <c r="RDX309" s="116"/>
      <c r="RDY309" s="116" t="s">
        <v>74</v>
      </c>
      <c r="RDZ309" s="116"/>
      <c r="REA309" s="116"/>
      <c r="REB309" s="116"/>
      <c r="REC309" s="116"/>
      <c r="RED309" s="116"/>
      <c r="REE309" s="116"/>
      <c r="REF309" s="116"/>
      <c r="REG309" s="116" t="s">
        <v>74</v>
      </c>
      <c r="REH309" s="116"/>
      <c r="REI309" s="116"/>
      <c r="REJ309" s="116"/>
      <c r="REK309" s="116"/>
      <c r="REL309" s="116"/>
      <c r="REM309" s="116"/>
      <c r="REN309" s="116"/>
      <c r="REO309" s="116" t="s">
        <v>74</v>
      </c>
      <c r="REP309" s="116"/>
      <c r="REQ309" s="116"/>
      <c r="RER309" s="116"/>
      <c r="RES309" s="116"/>
      <c r="RET309" s="116"/>
      <c r="REU309" s="116"/>
      <c r="REV309" s="116"/>
      <c r="REW309" s="116" t="s">
        <v>74</v>
      </c>
      <c r="REX309" s="116"/>
      <c r="REY309" s="116"/>
      <c r="REZ309" s="116"/>
      <c r="RFA309" s="116"/>
      <c r="RFB309" s="116"/>
      <c r="RFC309" s="116"/>
      <c r="RFD309" s="116"/>
      <c r="RFE309" s="116" t="s">
        <v>74</v>
      </c>
      <c r="RFF309" s="116"/>
      <c r="RFG309" s="116"/>
      <c r="RFH309" s="116"/>
      <c r="RFI309" s="116"/>
      <c r="RFJ309" s="116"/>
      <c r="RFK309" s="116"/>
      <c r="RFL309" s="116"/>
      <c r="RFM309" s="116" t="s">
        <v>74</v>
      </c>
      <c r="RFN309" s="116"/>
      <c r="RFO309" s="116"/>
      <c r="RFP309" s="116"/>
      <c r="RFQ309" s="116"/>
      <c r="RFR309" s="116"/>
      <c r="RFS309" s="116"/>
      <c r="RFT309" s="116"/>
      <c r="RFU309" s="116" t="s">
        <v>74</v>
      </c>
      <c r="RFV309" s="116"/>
      <c r="RFW309" s="116"/>
      <c r="RFX309" s="116"/>
      <c r="RFY309" s="116"/>
      <c r="RFZ309" s="116"/>
      <c r="RGA309" s="116"/>
      <c r="RGB309" s="116"/>
      <c r="RGC309" s="116" t="s">
        <v>74</v>
      </c>
      <c r="RGD309" s="116"/>
      <c r="RGE309" s="116"/>
      <c r="RGF309" s="116"/>
      <c r="RGG309" s="116"/>
      <c r="RGH309" s="116"/>
      <c r="RGI309" s="116"/>
      <c r="RGJ309" s="116"/>
      <c r="RGK309" s="116" t="s">
        <v>74</v>
      </c>
      <c r="RGL309" s="116"/>
      <c r="RGM309" s="116"/>
      <c r="RGN309" s="116"/>
      <c r="RGO309" s="116"/>
      <c r="RGP309" s="116"/>
      <c r="RGQ309" s="116"/>
      <c r="RGR309" s="116"/>
      <c r="RGS309" s="116" t="s">
        <v>74</v>
      </c>
      <c r="RGT309" s="116"/>
      <c r="RGU309" s="116"/>
      <c r="RGV309" s="116"/>
      <c r="RGW309" s="116"/>
      <c r="RGX309" s="116"/>
      <c r="RGY309" s="116"/>
      <c r="RGZ309" s="116"/>
      <c r="RHA309" s="116" t="s">
        <v>74</v>
      </c>
      <c r="RHB309" s="116"/>
      <c r="RHC309" s="116"/>
      <c r="RHD309" s="116"/>
      <c r="RHE309" s="116"/>
      <c r="RHF309" s="116"/>
      <c r="RHG309" s="116"/>
      <c r="RHH309" s="116"/>
      <c r="RHI309" s="116" t="s">
        <v>74</v>
      </c>
      <c r="RHJ309" s="116"/>
      <c r="RHK309" s="116"/>
      <c r="RHL309" s="116"/>
      <c r="RHM309" s="116"/>
      <c r="RHN309" s="116"/>
      <c r="RHO309" s="116"/>
      <c r="RHP309" s="116"/>
      <c r="RHQ309" s="116" t="s">
        <v>74</v>
      </c>
      <c r="RHR309" s="116"/>
      <c r="RHS309" s="116"/>
      <c r="RHT309" s="116"/>
      <c r="RHU309" s="116"/>
      <c r="RHV309" s="116"/>
      <c r="RHW309" s="116"/>
      <c r="RHX309" s="116"/>
      <c r="RHY309" s="116" t="s">
        <v>74</v>
      </c>
      <c r="RHZ309" s="116"/>
      <c r="RIA309" s="116"/>
      <c r="RIB309" s="116"/>
      <c r="RIC309" s="116"/>
      <c r="RID309" s="116"/>
      <c r="RIE309" s="116"/>
      <c r="RIF309" s="116"/>
      <c r="RIG309" s="116" t="s">
        <v>74</v>
      </c>
      <c r="RIH309" s="116"/>
      <c r="RII309" s="116"/>
      <c r="RIJ309" s="116"/>
      <c r="RIK309" s="116"/>
      <c r="RIL309" s="116"/>
      <c r="RIM309" s="116"/>
      <c r="RIN309" s="116"/>
      <c r="RIO309" s="116" t="s">
        <v>74</v>
      </c>
      <c r="RIP309" s="116"/>
      <c r="RIQ309" s="116"/>
      <c r="RIR309" s="116"/>
      <c r="RIS309" s="116"/>
      <c r="RIT309" s="116"/>
      <c r="RIU309" s="116"/>
      <c r="RIV309" s="116"/>
      <c r="RIW309" s="116" t="s">
        <v>74</v>
      </c>
      <c r="RIX309" s="116"/>
      <c r="RIY309" s="116"/>
      <c r="RIZ309" s="116"/>
      <c r="RJA309" s="116"/>
      <c r="RJB309" s="116"/>
      <c r="RJC309" s="116"/>
      <c r="RJD309" s="116"/>
      <c r="RJE309" s="116" t="s">
        <v>74</v>
      </c>
      <c r="RJF309" s="116"/>
      <c r="RJG309" s="116"/>
      <c r="RJH309" s="116"/>
      <c r="RJI309" s="116"/>
      <c r="RJJ309" s="116"/>
      <c r="RJK309" s="116"/>
      <c r="RJL309" s="116"/>
      <c r="RJM309" s="116" t="s">
        <v>74</v>
      </c>
      <c r="RJN309" s="116"/>
      <c r="RJO309" s="116"/>
      <c r="RJP309" s="116"/>
      <c r="RJQ309" s="116"/>
      <c r="RJR309" s="116"/>
      <c r="RJS309" s="116"/>
      <c r="RJT309" s="116"/>
      <c r="RJU309" s="116" t="s">
        <v>74</v>
      </c>
      <c r="RJV309" s="116"/>
      <c r="RJW309" s="116"/>
      <c r="RJX309" s="116"/>
      <c r="RJY309" s="116"/>
      <c r="RJZ309" s="116"/>
      <c r="RKA309" s="116"/>
      <c r="RKB309" s="116"/>
      <c r="RKC309" s="116" t="s">
        <v>74</v>
      </c>
      <c r="RKD309" s="116"/>
      <c r="RKE309" s="116"/>
      <c r="RKF309" s="116"/>
      <c r="RKG309" s="116"/>
      <c r="RKH309" s="116"/>
      <c r="RKI309" s="116"/>
      <c r="RKJ309" s="116"/>
      <c r="RKK309" s="116" t="s">
        <v>74</v>
      </c>
      <c r="RKL309" s="116"/>
      <c r="RKM309" s="116"/>
      <c r="RKN309" s="116"/>
      <c r="RKO309" s="116"/>
      <c r="RKP309" s="116"/>
      <c r="RKQ309" s="116"/>
      <c r="RKR309" s="116"/>
      <c r="RKS309" s="116" t="s">
        <v>74</v>
      </c>
      <c r="RKT309" s="116"/>
      <c r="RKU309" s="116"/>
      <c r="RKV309" s="116"/>
      <c r="RKW309" s="116"/>
      <c r="RKX309" s="116"/>
      <c r="RKY309" s="116"/>
      <c r="RKZ309" s="116"/>
      <c r="RLA309" s="116" t="s">
        <v>74</v>
      </c>
      <c r="RLB309" s="116"/>
      <c r="RLC309" s="116"/>
      <c r="RLD309" s="116"/>
      <c r="RLE309" s="116"/>
      <c r="RLF309" s="116"/>
      <c r="RLG309" s="116"/>
      <c r="RLH309" s="116"/>
      <c r="RLI309" s="116" t="s">
        <v>74</v>
      </c>
      <c r="RLJ309" s="116"/>
      <c r="RLK309" s="116"/>
      <c r="RLL309" s="116"/>
      <c r="RLM309" s="116"/>
      <c r="RLN309" s="116"/>
      <c r="RLO309" s="116"/>
      <c r="RLP309" s="116"/>
      <c r="RLQ309" s="116" t="s">
        <v>74</v>
      </c>
      <c r="RLR309" s="116"/>
      <c r="RLS309" s="116"/>
      <c r="RLT309" s="116"/>
      <c r="RLU309" s="116"/>
      <c r="RLV309" s="116"/>
      <c r="RLW309" s="116"/>
      <c r="RLX309" s="116"/>
      <c r="RLY309" s="116" t="s">
        <v>74</v>
      </c>
      <c r="RLZ309" s="116"/>
      <c r="RMA309" s="116"/>
      <c r="RMB309" s="116"/>
      <c r="RMC309" s="116"/>
      <c r="RMD309" s="116"/>
      <c r="RME309" s="116"/>
      <c r="RMF309" s="116"/>
      <c r="RMG309" s="116" t="s">
        <v>74</v>
      </c>
      <c r="RMH309" s="116"/>
      <c r="RMI309" s="116"/>
      <c r="RMJ309" s="116"/>
      <c r="RMK309" s="116"/>
      <c r="RML309" s="116"/>
      <c r="RMM309" s="116"/>
      <c r="RMN309" s="116"/>
      <c r="RMO309" s="116" t="s">
        <v>74</v>
      </c>
      <c r="RMP309" s="116"/>
      <c r="RMQ309" s="116"/>
      <c r="RMR309" s="116"/>
      <c r="RMS309" s="116"/>
      <c r="RMT309" s="116"/>
      <c r="RMU309" s="116"/>
      <c r="RMV309" s="116"/>
      <c r="RMW309" s="116" t="s">
        <v>74</v>
      </c>
      <c r="RMX309" s="116"/>
      <c r="RMY309" s="116"/>
      <c r="RMZ309" s="116"/>
      <c r="RNA309" s="116"/>
      <c r="RNB309" s="116"/>
      <c r="RNC309" s="116"/>
      <c r="RND309" s="116"/>
      <c r="RNE309" s="116" t="s">
        <v>74</v>
      </c>
      <c r="RNF309" s="116"/>
      <c r="RNG309" s="116"/>
      <c r="RNH309" s="116"/>
      <c r="RNI309" s="116"/>
      <c r="RNJ309" s="116"/>
      <c r="RNK309" s="116"/>
      <c r="RNL309" s="116"/>
      <c r="RNM309" s="116" t="s">
        <v>74</v>
      </c>
      <c r="RNN309" s="116"/>
      <c r="RNO309" s="116"/>
      <c r="RNP309" s="116"/>
      <c r="RNQ309" s="116"/>
      <c r="RNR309" s="116"/>
      <c r="RNS309" s="116"/>
      <c r="RNT309" s="116"/>
      <c r="RNU309" s="116" t="s">
        <v>74</v>
      </c>
      <c r="RNV309" s="116"/>
      <c r="RNW309" s="116"/>
      <c r="RNX309" s="116"/>
      <c r="RNY309" s="116"/>
      <c r="RNZ309" s="116"/>
      <c r="ROA309" s="116"/>
      <c r="ROB309" s="116"/>
      <c r="ROC309" s="116" t="s">
        <v>74</v>
      </c>
      <c r="ROD309" s="116"/>
      <c r="ROE309" s="116"/>
      <c r="ROF309" s="116"/>
      <c r="ROG309" s="116"/>
      <c r="ROH309" s="116"/>
      <c r="ROI309" s="116"/>
      <c r="ROJ309" s="116"/>
      <c r="ROK309" s="116" t="s">
        <v>74</v>
      </c>
      <c r="ROL309" s="116"/>
      <c r="ROM309" s="116"/>
      <c r="RON309" s="116"/>
      <c r="ROO309" s="116"/>
      <c r="ROP309" s="116"/>
      <c r="ROQ309" s="116"/>
      <c r="ROR309" s="116"/>
      <c r="ROS309" s="116" t="s">
        <v>74</v>
      </c>
      <c r="ROT309" s="116"/>
      <c r="ROU309" s="116"/>
      <c r="ROV309" s="116"/>
      <c r="ROW309" s="116"/>
      <c r="ROX309" s="116"/>
      <c r="ROY309" s="116"/>
      <c r="ROZ309" s="116"/>
      <c r="RPA309" s="116" t="s">
        <v>74</v>
      </c>
      <c r="RPB309" s="116"/>
      <c r="RPC309" s="116"/>
      <c r="RPD309" s="116"/>
      <c r="RPE309" s="116"/>
      <c r="RPF309" s="116"/>
      <c r="RPG309" s="116"/>
      <c r="RPH309" s="116"/>
      <c r="RPI309" s="116" t="s">
        <v>74</v>
      </c>
      <c r="RPJ309" s="116"/>
      <c r="RPK309" s="116"/>
      <c r="RPL309" s="116"/>
      <c r="RPM309" s="116"/>
      <c r="RPN309" s="116"/>
      <c r="RPO309" s="116"/>
      <c r="RPP309" s="116"/>
      <c r="RPQ309" s="116" t="s">
        <v>74</v>
      </c>
      <c r="RPR309" s="116"/>
      <c r="RPS309" s="116"/>
      <c r="RPT309" s="116"/>
      <c r="RPU309" s="116"/>
      <c r="RPV309" s="116"/>
      <c r="RPW309" s="116"/>
      <c r="RPX309" s="116"/>
      <c r="RPY309" s="116" t="s">
        <v>74</v>
      </c>
      <c r="RPZ309" s="116"/>
      <c r="RQA309" s="116"/>
      <c r="RQB309" s="116"/>
      <c r="RQC309" s="116"/>
      <c r="RQD309" s="116"/>
      <c r="RQE309" s="116"/>
      <c r="RQF309" s="116"/>
      <c r="RQG309" s="116" t="s">
        <v>74</v>
      </c>
      <c r="RQH309" s="116"/>
      <c r="RQI309" s="116"/>
      <c r="RQJ309" s="116"/>
      <c r="RQK309" s="116"/>
      <c r="RQL309" s="116"/>
      <c r="RQM309" s="116"/>
      <c r="RQN309" s="116"/>
      <c r="RQO309" s="116" t="s">
        <v>74</v>
      </c>
      <c r="RQP309" s="116"/>
      <c r="RQQ309" s="116"/>
      <c r="RQR309" s="116"/>
      <c r="RQS309" s="116"/>
      <c r="RQT309" s="116"/>
      <c r="RQU309" s="116"/>
      <c r="RQV309" s="116"/>
      <c r="RQW309" s="116" t="s">
        <v>74</v>
      </c>
      <c r="RQX309" s="116"/>
      <c r="RQY309" s="116"/>
      <c r="RQZ309" s="116"/>
      <c r="RRA309" s="116"/>
      <c r="RRB309" s="116"/>
      <c r="RRC309" s="116"/>
      <c r="RRD309" s="116"/>
      <c r="RRE309" s="116" t="s">
        <v>74</v>
      </c>
      <c r="RRF309" s="116"/>
      <c r="RRG309" s="116"/>
      <c r="RRH309" s="116"/>
      <c r="RRI309" s="116"/>
      <c r="RRJ309" s="116"/>
      <c r="RRK309" s="116"/>
      <c r="RRL309" s="116"/>
      <c r="RRM309" s="116" t="s">
        <v>74</v>
      </c>
      <c r="RRN309" s="116"/>
      <c r="RRO309" s="116"/>
      <c r="RRP309" s="116"/>
      <c r="RRQ309" s="116"/>
      <c r="RRR309" s="116"/>
      <c r="RRS309" s="116"/>
      <c r="RRT309" s="116"/>
      <c r="RRU309" s="116" t="s">
        <v>74</v>
      </c>
      <c r="RRV309" s="116"/>
      <c r="RRW309" s="116"/>
      <c r="RRX309" s="116"/>
      <c r="RRY309" s="116"/>
      <c r="RRZ309" s="116"/>
      <c r="RSA309" s="116"/>
      <c r="RSB309" s="116"/>
      <c r="RSC309" s="116" t="s">
        <v>74</v>
      </c>
      <c r="RSD309" s="116"/>
      <c r="RSE309" s="116"/>
      <c r="RSF309" s="116"/>
      <c r="RSG309" s="116"/>
      <c r="RSH309" s="116"/>
      <c r="RSI309" s="116"/>
      <c r="RSJ309" s="116"/>
      <c r="RSK309" s="116" t="s">
        <v>74</v>
      </c>
      <c r="RSL309" s="116"/>
      <c r="RSM309" s="116"/>
      <c r="RSN309" s="116"/>
      <c r="RSO309" s="116"/>
      <c r="RSP309" s="116"/>
      <c r="RSQ309" s="116"/>
      <c r="RSR309" s="116"/>
      <c r="RSS309" s="116" t="s">
        <v>74</v>
      </c>
      <c r="RST309" s="116"/>
      <c r="RSU309" s="116"/>
      <c r="RSV309" s="116"/>
      <c r="RSW309" s="116"/>
      <c r="RSX309" s="116"/>
      <c r="RSY309" s="116"/>
      <c r="RSZ309" s="116"/>
      <c r="RTA309" s="116" t="s">
        <v>74</v>
      </c>
      <c r="RTB309" s="116"/>
      <c r="RTC309" s="116"/>
      <c r="RTD309" s="116"/>
      <c r="RTE309" s="116"/>
      <c r="RTF309" s="116"/>
      <c r="RTG309" s="116"/>
      <c r="RTH309" s="116"/>
      <c r="RTI309" s="116" t="s">
        <v>74</v>
      </c>
      <c r="RTJ309" s="116"/>
      <c r="RTK309" s="116"/>
      <c r="RTL309" s="116"/>
      <c r="RTM309" s="116"/>
      <c r="RTN309" s="116"/>
      <c r="RTO309" s="116"/>
      <c r="RTP309" s="116"/>
      <c r="RTQ309" s="116" t="s">
        <v>74</v>
      </c>
      <c r="RTR309" s="116"/>
      <c r="RTS309" s="116"/>
      <c r="RTT309" s="116"/>
      <c r="RTU309" s="116"/>
      <c r="RTV309" s="116"/>
      <c r="RTW309" s="116"/>
      <c r="RTX309" s="116"/>
      <c r="RTY309" s="116" t="s">
        <v>74</v>
      </c>
      <c r="RTZ309" s="116"/>
      <c r="RUA309" s="116"/>
      <c r="RUB309" s="116"/>
      <c r="RUC309" s="116"/>
      <c r="RUD309" s="116"/>
      <c r="RUE309" s="116"/>
      <c r="RUF309" s="116"/>
      <c r="RUG309" s="116" t="s">
        <v>74</v>
      </c>
      <c r="RUH309" s="116"/>
      <c r="RUI309" s="116"/>
      <c r="RUJ309" s="116"/>
      <c r="RUK309" s="116"/>
      <c r="RUL309" s="116"/>
      <c r="RUM309" s="116"/>
      <c r="RUN309" s="116"/>
      <c r="RUO309" s="116" t="s">
        <v>74</v>
      </c>
      <c r="RUP309" s="116"/>
      <c r="RUQ309" s="116"/>
      <c r="RUR309" s="116"/>
      <c r="RUS309" s="116"/>
      <c r="RUT309" s="116"/>
      <c r="RUU309" s="116"/>
      <c r="RUV309" s="116"/>
      <c r="RUW309" s="116" t="s">
        <v>74</v>
      </c>
      <c r="RUX309" s="116"/>
      <c r="RUY309" s="116"/>
      <c r="RUZ309" s="116"/>
      <c r="RVA309" s="116"/>
      <c r="RVB309" s="116"/>
      <c r="RVC309" s="116"/>
      <c r="RVD309" s="116"/>
      <c r="RVE309" s="116" t="s">
        <v>74</v>
      </c>
      <c r="RVF309" s="116"/>
      <c r="RVG309" s="116"/>
      <c r="RVH309" s="116"/>
      <c r="RVI309" s="116"/>
      <c r="RVJ309" s="116"/>
      <c r="RVK309" s="116"/>
      <c r="RVL309" s="116"/>
      <c r="RVM309" s="116" t="s">
        <v>74</v>
      </c>
      <c r="RVN309" s="116"/>
      <c r="RVO309" s="116"/>
      <c r="RVP309" s="116"/>
      <c r="RVQ309" s="116"/>
      <c r="RVR309" s="116"/>
      <c r="RVS309" s="116"/>
      <c r="RVT309" s="116"/>
      <c r="RVU309" s="116" t="s">
        <v>74</v>
      </c>
      <c r="RVV309" s="116"/>
      <c r="RVW309" s="116"/>
      <c r="RVX309" s="116"/>
      <c r="RVY309" s="116"/>
      <c r="RVZ309" s="116"/>
      <c r="RWA309" s="116"/>
      <c r="RWB309" s="116"/>
      <c r="RWC309" s="116" t="s">
        <v>74</v>
      </c>
      <c r="RWD309" s="116"/>
      <c r="RWE309" s="116"/>
      <c r="RWF309" s="116"/>
      <c r="RWG309" s="116"/>
      <c r="RWH309" s="116"/>
      <c r="RWI309" s="116"/>
      <c r="RWJ309" s="116"/>
      <c r="RWK309" s="116" t="s">
        <v>74</v>
      </c>
      <c r="RWL309" s="116"/>
      <c r="RWM309" s="116"/>
      <c r="RWN309" s="116"/>
      <c r="RWO309" s="116"/>
      <c r="RWP309" s="116"/>
      <c r="RWQ309" s="116"/>
      <c r="RWR309" s="116"/>
      <c r="RWS309" s="116" t="s">
        <v>74</v>
      </c>
      <c r="RWT309" s="116"/>
      <c r="RWU309" s="116"/>
      <c r="RWV309" s="116"/>
      <c r="RWW309" s="116"/>
      <c r="RWX309" s="116"/>
      <c r="RWY309" s="116"/>
      <c r="RWZ309" s="116"/>
      <c r="RXA309" s="116" t="s">
        <v>74</v>
      </c>
      <c r="RXB309" s="116"/>
      <c r="RXC309" s="116"/>
      <c r="RXD309" s="116"/>
      <c r="RXE309" s="116"/>
      <c r="RXF309" s="116"/>
      <c r="RXG309" s="116"/>
      <c r="RXH309" s="116"/>
      <c r="RXI309" s="116" t="s">
        <v>74</v>
      </c>
      <c r="RXJ309" s="116"/>
      <c r="RXK309" s="116"/>
      <c r="RXL309" s="116"/>
      <c r="RXM309" s="116"/>
      <c r="RXN309" s="116"/>
      <c r="RXO309" s="116"/>
      <c r="RXP309" s="116"/>
      <c r="RXQ309" s="116" t="s">
        <v>74</v>
      </c>
      <c r="RXR309" s="116"/>
      <c r="RXS309" s="116"/>
      <c r="RXT309" s="116"/>
      <c r="RXU309" s="116"/>
      <c r="RXV309" s="116"/>
      <c r="RXW309" s="116"/>
      <c r="RXX309" s="116"/>
      <c r="RXY309" s="116" t="s">
        <v>74</v>
      </c>
      <c r="RXZ309" s="116"/>
      <c r="RYA309" s="116"/>
      <c r="RYB309" s="116"/>
      <c r="RYC309" s="116"/>
      <c r="RYD309" s="116"/>
      <c r="RYE309" s="116"/>
      <c r="RYF309" s="116"/>
      <c r="RYG309" s="116" t="s">
        <v>74</v>
      </c>
      <c r="RYH309" s="116"/>
      <c r="RYI309" s="116"/>
      <c r="RYJ309" s="116"/>
      <c r="RYK309" s="116"/>
      <c r="RYL309" s="116"/>
      <c r="RYM309" s="116"/>
      <c r="RYN309" s="116"/>
      <c r="RYO309" s="116" t="s">
        <v>74</v>
      </c>
      <c r="RYP309" s="116"/>
      <c r="RYQ309" s="116"/>
      <c r="RYR309" s="116"/>
      <c r="RYS309" s="116"/>
      <c r="RYT309" s="116"/>
      <c r="RYU309" s="116"/>
      <c r="RYV309" s="116"/>
      <c r="RYW309" s="116" t="s">
        <v>74</v>
      </c>
      <c r="RYX309" s="116"/>
      <c r="RYY309" s="116"/>
      <c r="RYZ309" s="116"/>
      <c r="RZA309" s="116"/>
      <c r="RZB309" s="116"/>
      <c r="RZC309" s="116"/>
      <c r="RZD309" s="116"/>
      <c r="RZE309" s="116" t="s">
        <v>74</v>
      </c>
      <c r="RZF309" s="116"/>
      <c r="RZG309" s="116"/>
      <c r="RZH309" s="116"/>
      <c r="RZI309" s="116"/>
      <c r="RZJ309" s="116"/>
      <c r="RZK309" s="116"/>
      <c r="RZL309" s="116"/>
      <c r="RZM309" s="116" t="s">
        <v>74</v>
      </c>
      <c r="RZN309" s="116"/>
      <c r="RZO309" s="116"/>
      <c r="RZP309" s="116"/>
      <c r="RZQ309" s="116"/>
      <c r="RZR309" s="116"/>
      <c r="RZS309" s="116"/>
      <c r="RZT309" s="116"/>
      <c r="RZU309" s="116" t="s">
        <v>74</v>
      </c>
      <c r="RZV309" s="116"/>
      <c r="RZW309" s="116"/>
      <c r="RZX309" s="116"/>
      <c r="RZY309" s="116"/>
      <c r="RZZ309" s="116"/>
      <c r="SAA309" s="116"/>
      <c r="SAB309" s="116"/>
      <c r="SAC309" s="116" t="s">
        <v>74</v>
      </c>
      <c r="SAD309" s="116"/>
      <c r="SAE309" s="116"/>
      <c r="SAF309" s="116"/>
      <c r="SAG309" s="116"/>
      <c r="SAH309" s="116"/>
      <c r="SAI309" s="116"/>
      <c r="SAJ309" s="116"/>
      <c r="SAK309" s="116" t="s">
        <v>74</v>
      </c>
      <c r="SAL309" s="116"/>
      <c r="SAM309" s="116"/>
      <c r="SAN309" s="116"/>
      <c r="SAO309" s="116"/>
      <c r="SAP309" s="116"/>
      <c r="SAQ309" s="116"/>
      <c r="SAR309" s="116"/>
      <c r="SAS309" s="116" t="s">
        <v>74</v>
      </c>
      <c r="SAT309" s="116"/>
      <c r="SAU309" s="116"/>
      <c r="SAV309" s="116"/>
      <c r="SAW309" s="116"/>
      <c r="SAX309" s="116"/>
      <c r="SAY309" s="116"/>
      <c r="SAZ309" s="116"/>
      <c r="SBA309" s="116" t="s">
        <v>74</v>
      </c>
      <c r="SBB309" s="116"/>
      <c r="SBC309" s="116"/>
      <c r="SBD309" s="116"/>
      <c r="SBE309" s="116"/>
      <c r="SBF309" s="116"/>
      <c r="SBG309" s="116"/>
      <c r="SBH309" s="116"/>
      <c r="SBI309" s="116" t="s">
        <v>74</v>
      </c>
      <c r="SBJ309" s="116"/>
      <c r="SBK309" s="116"/>
      <c r="SBL309" s="116"/>
      <c r="SBM309" s="116"/>
      <c r="SBN309" s="116"/>
      <c r="SBO309" s="116"/>
      <c r="SBP309" s="116"/>
      <c r="SBQ309" s="116" t="s">
        <v>74</v>
      </c>
      <c r="SBR309" s="116"/>
      <c r="SBS309" s="116"/>
      <c r="SBT309" s="116"/>
      <c r="SBU309" s="116"/>
      <c r="SBV309" s="116"/>
      <c r="SBW309" s="116"/>
      <c r="SBX309" s="116"/>
      <c r="SBY309" s="116" t="s">
        <v>74</v>
      </c>
      <c r="SBZ309" s="116"/>
      <c r="SCA309" s="116"/>
      <c r="SCB309" s="116"/>
      <c r="SCC309" s="116"/>
      <c r="SCD309" s="116"/>
      <c r="SCE309" s="116"/>
      <c r="SCF309" s="116"/>
      <c r="SCG309" s="116" t="s">
        <v>74</v>
      </c>
      <c r="SCH309" s="116"/>
      <c r="SCI309" s="116"/>
      <c r="SCJ309" s="116"/>
      <c r="SCK309" s="116"/>
      <c r="SCL309" s="116"/>
      <c r="SCM309" s="116"/>
      <c r="SCN309" s="116"/>
      <c r="SCO309" s="116" t="s">
        <v>74</v>
      </c>
      <c r="SCP309" s="116"/>
      <c r="SCQ309" s="116"/>
      <c r="SCR309" s="116"/>
      <c r="SCS309" s="116"/>
      <c r="SCT309" s="116"/>
      <c r="SCU309" s="116"/>
      <c r="SCV309" s="116"/>
      <c r="SCW309" s="116" t="s">
        <v>74</v>
      </c>
      <c r="SCX309" s="116"/>
      <c r="SCY309" s="116"/>
      <c r="SCZ309" s="116"/>
      <c r="SDA309" s="116"/>
      <c r="SDB309" s="116"/>
      <c r="SDC309" s="116"/>
      <c r="SDD309" s="116"/>
      <c r="SDE309" s="116" t="s">
        <v>74</v>
      </c>
      <c r="SDF309" s="116"/>
      <c r="SDG309" s="116"/>
      <c r="SDH309" s="116"/>
      <c r="SDI309" s="116"/>
      <c r="SDJ309" s="116"/>
      <c r="SDK309" s="116"/>
      <c r="SDL309" s="116"/>
      <c r="SDM309" s="116" t="s">
        <v>74</v>
      </c>
      <c r="SDN309" s="116"/>
      <c r="SDO309" s="116"/>
      <c r="SDP309" s="116"/>
      <c r="SDQ309" s="116"/>
      <c r="SDR309" s="116"/>
      <c r="SDS309" s="116"/>
      <c r="SDT309" s="116"/>
      <c r="SDU309" s="116" t="s">
        <v>74</v>
      </c>
      <c r="SDV309" s="116"/>
      <c r="SDW309" s="116"/>
      <c r="SDX309" s="116"/>
      <c r="SDY309" s="116"/>
      <c r="SDZ309" s="116"/>
      <c r="SEA309" s="116"/>
      <c r="SEB309" s="116"/>
      <c r="SEC309" s="116" t="s">
        <v>74</v>
      </c>
      <c r="SED309" s="116"/>
      <c r="SEE309" s="116"/>
      <c r="SEF309" s="116"/>
      <c r="SEG309" s="116"/>
      <c r="SEH309" s="116"/>
      <c r="SEI309" s="116"/>
      <c r="SEJ309" s="116"/>
      <c r="SEK309" s="116" t="s">
        <v>74</v>
      </c>
      <c r="SEL309" s="116"/>
      <c r="SEM309" s="116"/>
      <c r="SEN309" s="116"/>
      <c r="SEO309" s="116"/>
      <c r="SEP309" s="116"/>
      <c r="SEQ309" s="116"/>
      <c r="SER309" s="116"/>
      <c r="SES309" s="116" t="s">
        <v>74</v>
      </c>
      <c r="SET309" s="116"/>
      <c r="SEU309" s="116"/>
      <c r="SEV309" s="116"/>
      <c r="SEW309" s="116"/>
      <c r="SEX309" s="116"/>
      <c r="SEY309" s="116"/>
      <c r="SEZ309" s="116"/>
      <c r="SFA309" s="116" t="s">
        <v>74</v>
      </c>
      <c r="SFB309" s="116"/>
      <c r="SFC309" s="116"/>
      <c r="SFD309" s="116"/>
      <c r="SFE309" s="116"/>
      <c r="SFF309" s="116"/>
      <c r="SFG309" s="116"/>
      <c r="SFH309" s="116"/>
      <c r="SFI309" s="116" t="s">
        <v>74</v>
      </c>
      <c r="SFJ309" s="116"/>
      <c r="SFK309" s="116"/>
      <c r="SFL309" s="116"/>
      <c r="SFM309" s="116"/>
      <c r="SFN309" s="116"/>
      <c r="SFO309" s="116"/>
      <c r="SFP309" s="116"/>
      <c r="SFQ309" s="116" t="s">
        <v>74</v>
      </c>
      <c r="SFR309" s="116"/>
      <c r="SFS309" s="116"/>
      <c r="SFT309" s="116"/>
      <c r="SFU309" s="116"/>
      <c r="SFV309" s="116"/>
      <c r="SFW309" s="116"/>
      <c r="SFX309" s="116"/>
      <c r="SFY309" s="116" t="s">
        <v>74</v>
      </c>
      <c r="SFZ309" s="116"/>
      <c r="SGA309" s="116"/>
      <c r="SGB309" s="116"/>
      <c r="SGC309" s="116"/>
      <c r="SGD309" s="116"/>
      <c r="SGE309" s="116"/>
      <c r="SGF309" s="116"/>
      <c r="SGG309" s="116" t="s">
        <v>74</v>
      </c>
      <c r="SGH309" s="116"/>
      <c r="SGI309" s="116"/>
      <c r="SGJ309" s="116"/>
      <c r="SGK309" s="116"/>
      <c r="SGL309" s="116"/>
      <c r="SGM309" s="116"/>
      <c r="SGN309" s="116"/>
      <c r="SGO309" s="116" t="s">
        <v>74</v>
      </c>
      <c r="SGP309" s="116"/>
      <c r="SGQ309" s="116"/>
      <c r="SGR309" s="116"/>
      <c r="SGS309" s="116"/>
      <c r="SGT309" s="116"/>
      <c r="SGU309" s="116"/>
      <c r="SGV309" s="116"/>
      <c r="SGW309" s="116" t="s">
        <v>74</v>
      </c>
      <c r="SGX309" s="116"/>
      <c r="SGY309" s="116"/>
      <c r="SGZ309" s="116"/>
      <c r="SHA309" s="116"/>
      <c r="SHB309" s="116"/>
      <c r="SHC309" s="116"/>
      <c r="SHD309" s="116"/>
      <c r="SHE309" s="116" t="s">
        <v>74</v>
      </c>
      <c r="SHF309" s="116"/>
      <c r="SHG309" s="116"/>
      <c r="SHH309" s="116"/>
      <c r="SHI309" s="116"/>
      <c r="SHJ309" s="116"/>
      <c r="SHK309" s="116"/>
      <c r="SHL309" s="116"/>
      <c r="SHM309" s="116" t="s">
        <v>74</v>
      </c>
      <c r="SHN309" s="116"/>
      <c r="SHO309" s="116"/>
      <c r="SHP309" s="116"/>
      <c r="SHQ309" s="116"/>
      <c r="SHR309" s="116"/>
      <c r="SHS309" s="116"/>
      <c r="SHT309" s="116"/>
      <c r="SHU309" s="116" t="s">
        <v>74</v>
      </c>
      <c r="SHV309" s="116"/>
      <c r="SHW309" s="116"/>
      <c r="SHX309" s="116"/>
      <c r="SHY309" s="116"/>
      <c r="SHZ309" s="116"/>
      <c r="SIA309" s="116"/>
      <c r="SIB309" s="116"/>
      <c r="SIC309" s="116" t="s">
        <v>74</v>
      </c>
      <c r="SID309" s="116"/>
      <c r="SIE309" s="116"/>
      <c r="SIF309" s="116"/>
      <c r="SIG309" s="116"/>
      <c r="SIH309" s="116"/>
      <c r="SII309" s="116"/>
      <c r="SIJ309" s="116"/>
      <c r="SIK309" s="116" t="s">
        <v>74</v>
      </c>
      <c r="SIL309" s="116"/>
      <c r="SIM309" s="116"/>
      <c r="SIN309" s="116"/>
      <c r="SIO309" s="116"/>
      <c r="SIP309" s="116"/>
      <c r="SIQ309" s="116"/>
      <c r="SIR309" s="116"/>
      <c r="SIS309" s="116" t="s">
        <v>74</v>
      </c>
      <c r="SIT309" s="116"/>
      <c r="SIU309" s="116"/>
      <c r="SIV309" s="116"/>
      <c r="SIW309" s="116"/>
      <c r="SIX309" s="116"/>
      <c r="SIY309" s="116"/>
      <c r="SIZ309" s="116"/>
      <c r="SJA309" s="116" t="s">
        <v>74</v>
      </c>
      <c r="SJB309" s="116"/>
      <c r="SJC309" s="116"/>
      <c r="SJD309" s="116"/>
      <c r="SJE309" s="116"/>
      <c r="SJF309" s="116"/>
      <c r="SJG309" s="116"/>
      <c r="SJH309" s="116"/>
      <c r="SJI309" s="116" t="s">
        <v>74</v>
      </c>
      <c r="SJJ309" s="116"/>
      <c r="SJK309" s="116"/>
      <c r="SJL309" s="116"/>
      <c r="SJM309" s="116"/>
      <c r="SJN309" s="116"/>
      <c r="SJO309" s="116"/>
      <c r="SJP309" s="116"/>
      <c r="SJQ309" s="116" t="s">
        <v>74</v>
      </c>
      <c r="SJR309" s="116"/>
      <c r="SJS309" s="116"/>
      <c r="SJT309" s="116"/>
      <c r="SJU309" s="116"/>
      <c r="SJV309" s="116"/>
      <c r="SJW309" s="116"/>
      <c r="SJX309" s="116"/>
      <c r="SJY309" s="116" t="s">
        <v>74</v>
      </c>
      <c r="SJZ309" s="116"/>
      <c r="SKA309" s="116"/>
      <c r="SKB309" s="116"/>
      <c r="SKC309" s="116"/>
      <c r="SKD309" s="116"/>
      <c r="SKE309" s="116"/>
      <c r="SKF309" s="116"/>
      <c r="SKG309" s="116" t="s">
        <v>74</v>
      </c>
      <c r="SKH309" s="116"/>
      <c r="SKI309" s="116"/>
      <c r="SKJ309" s="116"/>
      <c r="SKK309" s="116"/>
      <c r="SKL309" s="116"/>
      <c r="SKM309" s="116"/>
      <c r="SKN309" s="116"/>
      <c r="SKO309" s="116" t="s">
        <v>74</v>
      </c>
      <c r="SKP309" s="116"/>
      <c r="SKQ309" s="116"/>
      <c r="SKR309" s="116"/>
      <c r="SKS309" s="116"/>
      <c r="SKT309" s="116"/>
      <c r="SKU309" s="116"/>
      <c r="SKV309" s="116"/>
      <c r="SKW309" s="116" t="s">
        <v>74</v>
      </c>
      <c r="SKX309" s="116"/>
      <c r="SKY309" s="116"/>
      <c r="SKZ309" s="116"/>
      <c r="SLA309" s="116"/>
      <c r="SLB309" s="116"/>
      <c r="SLC309" s="116"/>
      <c r="SLD309" s="116"/>
      <c r="SLE309" s="116" t="s">
        <v>74</v>
      </c>
      <c r="SLF309" s="116"/>
      <c r="SLG309" s="116"/>
      <c r="SLH309" s="116"/>
      <c r="SLI309" s="116"/>
      <c r="SLJ309" s="116"/>
      <c r="SLK309" s="116"/>
      <c r="SLL309" s="116"/>
      <c r="SLM309" s="116" t="s">
        <v>74</v>
      </c>
      <c r="SLN309" s="116"/>
      <c r="SLO309" s="116"/>
      <c r="SLP309" s="116"/>
      <c r="SLQ309" s="116"/>
      <c r="SLR309" s="116"/>
      <c r="SLS309" s="116"/>
      <c r="SLT309" s="116"/>
      <c r="SLU309" s="116" t="s">
        <v>74</v>
      </c>
      <c r="SLV309" s="116"/>
      <c r="SLW309" s="116"/>
      <c r="SLX309" s="116"/>
      <c r="SLY309" s="116"/>
      <c r="SLZ309" s="116"/>
      <c r="SMA309" s="116"/>
      <c r="SMB309" s="116"/>
      <c r="SMC309" s="116" t="s">
        <v>74</v>
      </c>
      <c r="SMD309" s="116"/>
      <c r="SME309" s="116"/>
      <c r="SMF309" s="116"/>
      <c r="SMG309" s="116"/>
      <c r="SMH309" s="116"/>
      <c r="SMI309" s="116"/>
      <c r="SMJ309" s="116"/>
      <c r="SMK309" s="116" t="s">
        <v>74</v>
      </c>
      <c r="SML309" s="116"/>
      <c r="SMM309" s="116"/>
      <c r="SMN309" s="116"/>
      <c r="SMO309" s="116"/>
      <c r="SMP309" s="116"/>
      <c r="SMQ309" s="116"/>
      <c r="SMR309" s="116"/>
      <c r="SMS309" s="116" t="s">
        <v>74</v>
      </c>
      <c r="SMT309" s="116"/>
      <c r="SMU309" s="116"/>
      <c r="SMV309" s="116"/>
      <c r="SMW309" s="116"/>
      <c r="SMX309" s="116"/>
      <c r="SMY309" s="116"/>
      <c r="SMZ309" s="116"/>
      <c r="SNA309" s="116" t="s">
        <v>74</v>
      </c>
      <c r="SNB309" s="116"/>
      <c r="SNC309" s="116"/>
      <c r="SND309" s="116"/>
      <c r="SNE309" s="116"/>
      <c r="SNF309" s="116"/>
      <c r="SNG309" s="116"/>
      <c r="SNH309" s="116"/>
      <c r="SNI309" s="116" t="s">
        <v>74</v>
      </c>
      <c r="SNJ309" s="116"/>
      <c r="SNK309" s="116"/>
      <c r="SNL309" s="116"/>
      <c r="SNM309" s="116"/>
      <c r="SNN309" s="116"/>
      <c r="SNO309" s="116"/>
      <c r="SNP309" s="116"/>
      <c r="SNQ309" s="116" t="s">
        <v>74</v>
      </c>
      <c r="SNR309" s="116"/>
      <c r="SNS309" s="116"/>
      <c r="SNT309" s="116"/>
      <c r="SNU309" s="116"/>
      <c r="SNV309" s="116"/>
      <c r="SNW309" s="116"/>
      <c r="SNX309" s="116"/>
      <c r="SNY309" s="116" t="s">
        <v>74</v>
      </c>
      <c r="SNZ309" s="116"/>
      <c r="SOA309" s="116"/>
      <c r="SOB309" s="116"/>
      <c r="SOC309" s="116"/>
      <c r="SOD309" s="116"/>
      <c r="SOE309" s="116"/>
      <c r="SOF309" s="116"/>
      <c r="SOG309" s="116" t="s">
        <v>74</v>
      </c>
      <c r="SOH309" s="116"/>
      <c r="SOI309" s="116"/>
      <c r="SOJ309" s="116"/>
      <c r="SOK309" s="116"/>
      <c r="SOL309" s="116"/>
      <c r="SOM309" s="116"/>
      <c r="SON309" s="116"/>
      <c r="SOO309" s="116" t="s">
        <v>74</v>
      </c>
      <c r="SOP309" s="116"/>
      <c r="SOQ309" s="116"/>
      <c r="SOR309" s="116"/>
      <c r="SOS309" s="116"/>
      <c r="SOT309" s="116"/>
      <c r="SOU309" s="116"/>
      <c r="SOV309" s="116"/>
      <c r="SOW309" s="116" t="s">
        <v>74</v>
      </c>
      <c r="SOX309" s="116"/>
      <c r="SOY309" s="116"/>
      <c r="SOZ309" s="116"/>
      <c r="SPA309" s="116"/>
      <c r="SPB309" s="116"/>
      <c r="SPC309" s="116"/>
      <c r="SPD309" s="116"/>
      <c r="SPE309" s="116" t="s">
        <v>74</v>
      </c>
      <c r="SPF309" s="116"/>
      <c r="SPG309" s="116"/>
      <c r="SPH309" s="116"/>
      <c r="SPI309" s="116"/>
      <c r="SPJ309" s="116"/>
      <c r="SPK309" s="116"/>
      <c r="SPL309" s="116"/>
      <c r="SPM309" s="116" t="s">
        <v>74</v>
      </c>
      <c r="SPN309" s="116"/>
      <c r="SPO309" s="116"/>
      <c r="SPP309" s="116"/>
      <c r="SPQ309" s="116"/>
      <c r="SPR309" s="116"/>
      <c r="SPS309" s="116"/>
      <c r="SPT309" s="116"/>
      <c r="SPU309" s="116" t="s">
        <v>74</v>
      </c>
      <c r="SPV309" s="116"/>
      <c r="SPW309" s="116"/>
      <c r="SPX309" s="116"/>
      <c r="SPY309" s="116"/>
      <c r="SPZ309" s="116"/>
      <c r="SQA309" s="116"/>
      <c r="SQB309" s="116"/>
      <c r="SQC309" s="116" t="s">
        <v>74</v>
      </c>
      <c r="SQD309" s="116"/>
      <c r="SQE309" s="116"/>
      <c r="SQF309" s="116"/>
      <c r="SQG309" s="116"/>
      <c r="SQH309" s="116"/>
      <c r="SQI309" s="116"/>
      <c r="SQJ309" s="116"/>
      <c r="SQK309" s="116" t="s">
        <v>74</v>
      </c>
      <c r="SQL309" s="116"/>
      <c r="SQM309" s="116"/>
      <c r="SQN309" s="116"/>
      <c r="SQO309" s="116"/>
      <c r="SQP309" s="116"/>
      <c r="SQQ309" s="116"/>
      <c r="SQR309" s="116"/>
      <c r="SQS309" s="116" t="s">
        <v>74</v>
      </c>
      <c r="SQT309" s="116"/>
      <c r="SQU309" s="116"/>
      <c r="SQV309" s="116"/>
      <c r="SQW309" s="116"/>
      <c r="SQX309" s="116"/>
      <c r="SQY309" s="116"/>
      <c r="SQZ309" s="116"/>
      <c r="SRA309" s="116" t="s">
        <v>74</v>
      </c>
      <c r="SRB309" s="116"/>
      <c r="SRC309" s="116"/>
      <c r="SRD309" s="116"/>
      <c r="SRE309" s="116"/>
      <c r="SRF309" s="116"/>
      <c r="SRG309" s="116"/>
      <c r="SRH309" s="116"/>
      <c r="SRI309" s="116" t="s">
        <v>74</v>
      </c>
      <c r="SRJ309" s="116"/>
      <c r="SRK309" s="116"/>
      <c r="SRL309" s="116"/>
      <c r="SRM309" s="116"/>
      <c r="SRN309" s="116"/>
      <c r="SRO309" s="116"/>
      <c r="SRP309" s="116"/>
      <c r="SRQ309" s="116" t="s">
        <v>74</v>
      </c>
      <c r="SRR309" s="116"/>
      <c r="SRS309" s="116"/>
      <c r="SRT309" s="116"/>
      <c r="SRU309" s="116"/>
      <c r="SRV309" s="116"/>
      <c r="SRW309" s="116"/>
      <c r="SRX309" s="116"/>
      <c r="SRY309" s="116" t="s">
        <v>74</v>
      </c>
      <c r="SRZ309" s="116"/>
      <c r="SSA309" s="116"/>
      <c r="SSB309" s="116"/>
      <c r="SSC309" s="116"/>
      <c r="SSD309" s="116"/>
      <c r="SSE309" s="116"/>
      <c r="SSF309" s="116"/>
      <c r="SSG309" s="116" t="s">
        <v>74</v>
      </c>
      <c r="SSH309" s="116"/>
      <c r="SSI309" s="116"/>
      <c r="SSJ309" s="116"/>
      <c r="SSK309" s="116"/>
      <c r="SSL309" s="116"/>
      <c r="SSM309" s="116"/>
      <c r="SSN309" s="116"/>
      <c r="SSO309" s="116" t="s">
        <v>74</v>
      </c>
      <c r="SSP309" s="116"/>
      <c r="SSQ309" s="116"/>
      <c r="SSR309" s="116"/>
      <c r="SSS309" s="116"/>
      <c r="SST309" s="116"/>
      <c r="SSU309" s="116"/>
      <c r="SSV309" s="116"/>
      <c r="SSW309" s="116" t="s">
        <v>74</v>
      </c>
      <c r="SSX309" s="116"/>
      <c r="SSY309" s="116"/>
      <c r="SSZ309" s="116"/>
      <c r="STA309" s="116"/>
      <c r="STB309" s="116"/>
      <c r="STC309" s="116"/>
      <c r="STD309" s="116"/>
      <c r="STE309" s="116" t="s">
        <v>74</v>
      </c>
      <c r="STF309" s="116"/>
      <c r="STG309" s="116"/>
      <c r="STH309" s="116"/>
      <c r="STI309" s="116"/>
      <c r="STJ309" s="116"/>
      <c r="STK309" s="116"/>
      <c r="STL309" s="116"/>
      <c r="STM309" s="116" t="s">
        <v>74</v>
      </c>
      <c r="STN309" s="116"/>
      <c r="STO309" s="116"/>
      <c r="STP309" s="116"/>
      <c r="STQ309" s="116"/>
      <c r="STR309" s="116"/>
      <c r="STS309" s="116"/>
      <c r="STT309" s="116"/>
      <c r="STU309" s="116" t="s">
        <v>74</v>
      </c>
      <c r="STV309" s="116"/>
      <c r="STW309" s="116"/>
      <c r="STX309" s="116"/>
      <c r="STY309" s="116"/>
      <c r="STZ309" s="116"/>
      <c r="SUA309" s="116"/>
      <c r="SUB309" s="116"/>
      <c r="SUC309" s="116" t="s">
        <v>74</v>
      </c>
      <c r="SUD309" s="116"/>
      <c r="SUE309" s="116"/>
      <c r="SUF309" s="116"/>
      <c r="SUG309" s="116"/>
      <c r="SUH309" s="116"/>
      <c r="SUI309" s="116"/>
      <c r="SUJ309" s="116"/>
      <c r="SUK309" s="116" t="s">
        <v>74</v>
      </c>
      <c r="SUL309" s="116"/>
      <c r="SUM309" s="116"/>
      <c r="SUN309" s="116"/>
      <c r="SUO309" s="116"/>
      <c r="SUP309" s="116"/>
      <c r="SUQ309" s="116"/>
      <c r="SUR309" s="116"/>
      <c r="SUS309" s="116" t="s">
        <v>74</v>
      </c>
      <c r="SUT309" s="116"/>
      <c r="SUU309" s="116"/>
      <c r="SUV309" s="116"/>
      <c r="SUW309" s="116"/>
      <c r="SUX309" s="116"/>
      <c r="SUY309" s="116"/>
      <c r="SUZ309" s="116"/>
      <c r="SVA309" s="116" t="s">
        <v>74</v>
      </c>
      <c r="SVB309" s="116"/>
      <c r="SVC309" s="116"/>
      <c r="SVD309" s="116"/>
      <c r="SVE309" s="116"/>
      <c r="SVF309" s="116"/>
      <c r="SVG309" s="116"/>
      <c r="SVH309" s="116"/>
      <c r="SVI309" s="116" t="s">
        <v>74</v>
      </c>
      <c r="SVJ309" s="116"/>
      <c r="SVK309" s="116"/>
      <c r="SVL309" s="116"/>
      <c r="SVM309" s="116"/>
      <c r="SVN309" s="116"/>
      <c r="SVO309" s="116"/>
      <c r="SVP309" s="116"/>
      <c r="SVQ309" s="116" t="s">
        <v>74</v>
      </c>
      <c r="SVR309" s="116"/>
      <c r="SVS309" s="116"/>
      <c r="SVT309" s="116"/>
      <c r="SVU309" s="116"/>
      <c r="SVV309" s="116"/>
      <c r="SVW309" s="116"/>
      <c r="SVX309" s="116"/>
      <c r="SVY309" s="116" t="s">
        <v>74</v>
      </c>
      <c r="SVZ309" s="116"/>
      <c r="SWA309" s="116"/>
      <c r="SWB309" s="116"/>
      <c r="SWC309" s="116"/>
      <c r="SWD309" s="116"/>
      <c r="SWE309" s="116"/>
      <c r="SWF309" s="116"/>
      <c r="SWG309" s="116" t="s">
        <v>74</v>
      </c>
      <c r="SWH309" s="116"/>
      <c r="SWI309" s="116"/>
      <c r="SWJ309" s="116"/>
      <c r="SWK309" s="116"/>
      <c r="SWL309" s="116"/>
      <c r="SWM309" s="116"/>
      <c r="SWN309" s="116"/>
      <c r="SWO309" s="116" t="s">
        <v>74</v>
      </c>
      <c r="SWP309" s="116"/>
      <c r="SWQ309" s="116"/>
      <c r="SWR309" s="116"/>
      <c r="SWS309" s="116"/>
      <c r="SWT309" s="116"/>
      <c r="SWU309" s="116"/>
      <c r="SWV309" s="116"/>
      <c r="SWW309" s="116" t="s">
        <v>74</v>
      </c>
      <c r="SWX309" s="116"/>
      <c r="SWY309" s="116"/>
      <c r="SWZ309" s="116"/>
      <c r="SXA309" s="116"/>
      <c r="SXB309" s="116"/>
      <c r="SXC309" s="116"/>
      <c r="SXD309" s="116"/>
      <c r="SXE309" s="116" t="s">
        <v>74</v>
      </c>
      <c r="SXF309" s="116"/>
      <c r="SXG309" s="116"/>
      <c r="SXH309" s="116"/>
      <c r="SXI309" s="116"/>
      <c r="SXJ309" s="116"/>
      <c r="SXK309" s="116"/>
      <c r="SXL309" s="116"/>
      <c r="SXM309" s="116" t="s">
        <v>74</v>
      </c>
      <c r="SXN309" s="116"/>
      <c r="SXO309" s="116"/>
      <c r="SXP309" s="116"/>
      <c r="SXQ309" s="116"/>
      <c r="SXR309" s="116"/>
      <c r="SXS309" s="116"/>
      <c r="SXT309" s="116"/>
      <c r="SXU309" s="116" t="s">
        <v>74</v>
      </c>
      <c r="SXV309" s="116"/>
      <c r="SXW309" s="116"/>
      <c r="SXX309" s="116"/>
      <c r="SXY309" s="116"/>
      <c r="SXZ309" s="116"/>
      <c r="SYA309" s="116"/>
      <c r="SYB309" s="116"/>
      <c r="SYC309" s="116" t="s">
        <v>74</v>
      </c>
      <c r="SYD309" s="116"/>
      <c r="SYE309" s="116"/>
      <c r="SYF309" s="116"/>
      <c r="SYG309" s="116"/>
      <c r="SYH309" s="116"/>
      <c r="SYI309" s="116"/>
      <c r="SYJ309" s="116"/>
      <c r="SYK309" s="116" t="s">
        <v>74</v>
      </c>
      <c r="SYL309" s="116"/>
      <c r="SYM309" s="116"/>
      <c r="SYN309" s="116"/>
      <c r="SYO309" s="116"/>
      <c r="SYP309" s="116"/>
      <c r="SYQ309" s="116"/>
      <c r="SYR309" s="116"/>
      <c r="SYS309" s="116" t="s">
        <v>74</v>
      </c>
      <c r="SYT309" s="116"/>
      <c r="SYU309" s="116"/>
      <c r="SYV309" s="116"/>
      <c r="SYW309" s="116"/>
      <c r="SYX309" s="116"/>
      <c r="SYY309" s="116"/>
      <c r="SYZ309" s="116"/>
      <c r="SZA309" s="116" t="s">
        <v>74</v>
      </c>
      <c r="SZB309" s="116"/>
      <c r="SZC309" s="116"/>
      <c r="SZD309" s="116"/>
      <c r="SZE309" s="116"/>
      <c r="SZF309" s="116"/>
      <c r="SZG309" s="116"/>
      <c r="SZH309" s="116"/>
      <c r="SZI309" s="116" t="s">
        <v>74</v>
      </c>
      <c r="SZJ309" s="116"/>
      <c r="SZK309" s="116"/>
      <c r="SZL309" s="116"/>
      <c r="SZM309" s="116"/>
      <c r="SZN309" s="116"/>
      <c r="SZO309" s="116"/>
      <c r="SZP309" s="116"/>
      <c r="SZQ309" s="116" t="s">
        <v>74</v>
      </c>
      <c r="SZR309" s="116"/>
      <c r="SZS309" s="116"/>
      <c r="SZT309" s="116"/>
      <c r="SZU309" s="116"/>
      <c r="SZV309" s="116"/>
      <c r="SZW309" s="116"/>
      <c r="SZX309" s="116"/>
      <c r="SZY309" s="116" t="s">
        <v>74</v>
      </c>
      <c r="SZZ309" s="116"/>
      <c r="TAA309" s="116"/>
      <c r="TAB309" s="116"/>
      <c r="TAC309" s="116"/>
      <c r="TAD309" s="116"/>
      <c r="TAE309" s="116"/>
      <c r="TAF309" s="116"/>
      <c r="TAG309" s="116" t="s">
        <v>74</v>
      </c>
      <c r="TAH309" s="116"/>
      <c r="TAI309" s="116"/>
      <c r="TAJ309" s="116"/>
      <c r="TAK309" s="116"/>
      <c r="TAL309" s="116"/>
      <c r="TAM309" s="116"/>
      <c r="TAN309" s="116"/>
      <c r="TAO309" s="116" t="s">
        <v>74</v>
      </c>
      <c r="TAP309" s="116"/>
      <c r="TAQ309" s="116"/>
      <c r="TAR309" s="116"/>
      <c r="TAS309" s="116"/>
      <c r="TAT309" s="116"/>
      <c r="TAU309" s="116"/>
      <c r="TAV309" s="116"/>
      <c r="TAW309" s="116" t="s">
        <v>74</v>
      </c>
      <c r="TAX309" s="116"/>
      <c r="TAY309" s="116"/>
      <c r="TAZ309" s="116"/>
      <c r="TBA309" s="116"/>
      <c r="TBB309" s="116"/>
      <c r="TBC309" s="116"/>
      <c r="TBD309" s="116"/>
      <c r="TBE309" s="116" t="s">
        <v>74</v>
      </c>
      <c r="TBF309" s="116"/>
      <c r="TBG309" s="116"/>
      <c r="TBH309" s="116"/>
      <c r="TBI309" s="116"/>
      <c r="TBJ309" s="116"/>
      <c r="TBK309" s="116"/>
      <c r="TBL309" s="116"/>
      <c r="TBM309" s="116" t="s">
        <v>74</v>
      </c>
      <c r="TBN309" s="116"/>
      <c r="TBO309" s="116"/>
      <c r="TBP309" s="116"/>
      <c r="TBQ309" s="116"/>
      <c r="TBR309" s="116"/>
      <c r="TBS309" s="116"/>
      <c r="TBT309" s="116"/>
      <c r="TBU309" s="116" t="s">
        <v>74</v>
      </c>
      <c r="TBV309" s="116"/>
      <c r="TBW309" s="116"/>
      <c r="TBX309" s="116"/>
      <c r="TBY309" s="116"/>
      <c r="TBZ309" s="116"/>
      <c r="TCA309" s="116"/>
      <c r="TCB309" s="116"/>
      <c r="TCC309" s="116" t="s">
        <v>74</v>
      </c>
      <c r="TCD309" s="116"/>
      <c r="TCE309" s="116"/>
      <c r="TCF309" s="116"/>
      <c r="TCG309" s="116"/>
      <c r="TCH309" s="116"/>
      <c r="TCI309" s="116"/>
      <c r="TCJ309" s="116"/>
      <c r="TCK309" s="116" t="s">
        <v>74</v>
      </c>
      <c r="TCL309" s="116"/>
      <c r="TCM309" s="116"/>
      <c r="TCN309" s="116"/>
      <c r="TCO309" s="116"/>
      <c r="TCP309" s="116"/>
      <c r="TCQ309" s="116"/>
      <c r="TCR309" s="116"/>
      <c r="TCS309" s="116" t="s">
        <v>74</v>
      </c>
      <c r="TCT309" s="116"/>
      <c r="TCU309" s="116"/>
      <c r="TCV309" s="116"/>
      <c r="TCW309" s="116"/>
      <c r="TCX309" s="116"/>
      <c r="TCY309" s="116"/>
      <c r="TCZ309" s="116"/>
      <c r="TDA309" s="116" t="s">
        <v>74</v>
      </c>
      <c r="TDB309" s="116"/>
      <c r="TDC309" s="116"/>
      <c r="TDD309" s="116"/>
      <c r="TDE309" s="116"/>
      <c r="TDF309" s="116"/>
      <c r="TDG309" s="116"/>
      <c r="TDH309" s="116"/>
      <c r="TDI309" s="116" t="s">
        <v>74</v>
      </c>
      <c r="TDJ309" s="116"/>
      <c r="TDK309" s="116"/>
      <c r="TDL309" s="116"/>
      <c r="TDM309" s="116"/>
      <c r="TDN309" s="116"/>
      <c r="TDO309" s="116"/>
      <c r="TDP309" s="116"/>
      <c r="TDQ309" s="116" t="s">
        <v>74</v>
      </c>
      <c r="TDR309" s="116"/>
      <c r="TDS309" s="116"/>
      <c r="TDT309" s="116"/>
      <c r="TDU309" s="116"/>
      <c r="TDV309" s="116"/>
      <c r="TDW309" s="116"/>
      <c r="TDX309" s="116"/>
      <c r="TDY309" s="116" t="s">
        <v>74</v>
      </c>
      <c r="TDZ309" s="116"/>
      <c r="TEA309" s="116"/>
      <c r="TEB309" s="116"/>
      <c r="TEC309" s="116"/>
      <c r="TED309" s="116"/>
      <c r="TEE309" s="116"/>
      <c r="TEF309" s="116"/>
      <c r="TEG309" s="116" t="s">
        <v>74</v>
      </c>
      <c r="TEH309" s="116"/>
      <c r="TEI309" s="116"/>
      <c r="TEJ309" s="116"/>
      <c r="TEK309" s="116"/>
      <c r="TEL309" s="116"/>
      <c r="TEM309" s="116"/>
      <c r="TEN309" s="116"/>
      <c r="TEO309" s="116" t="s">
        <v>74</v>
      </c>
      <c r="TEP309" s="116"/>
      <c r="TEQ309" s="116"/>
      <c r="TER309" s="116"/>
      <c r="TES309" s="116"/>
      <c r="TET309" s="116"/>
      <c r="TEU309" s="116"/>
      <c r="TEV309" s="116"/>
      <c r="TEW309" s="116" t="s">
        <v>74</v>
      </c>
      <c r="TEX309" s="116"/>
      <c r="TEY309" s="116"/>
      <c r="TEZ309" s="116"/>
      <c r="TFA309" s="116"/>
      <c r="TFB309" s="116"/>
      <c r="TFC309" s="116"/>
      <c r="TFD309" s="116"/>
      <c r="TFE309" s="116" t="s">
        <v>74</v>
      </c>
      <c r="TFF309" s="116"/>
      <c r="TFG309" s="116"/>
      <c r="TFH309" s="116"/>
      <c r="TFI309" s="116"/>
      <c r="TFJ309" s="116"/>
      <c r="TFK309" s="116"/>
      <c r="TFL309" s="116"/>
      <c r="TFM309" s="116" t="s">
        <v>74</v>
      </c>
      <c r="TFN309" s="116"/>
      <c r="TFO309" s="116"/>
      <c r="TFP309" s="116"/>
      <c r="TFQ309" s="116"/>
      <c r="TFR309" s="116"/>
      <c r="TFS309" s="116"/>
      <c r="TFT309" s="116"/>
      <c r="TFU309" s="116" t="s">
        <v>74</v>
      </c>
      <c r="TFV309" s="116"/>
      <c r="TFW309" s="116"/>
      <c r="TFX309" s="116"/>
      <c r="TFY309" s="116"/>
      <c r="TFZ309" s="116"/>
      <c r="TGA309" s="116"/>
      <c r="TGB309" s="116"/>
      <c r="TGC309" s="116" t="s">
        <v>74</v>
      </c>
      <c r="TGD309" s="116"/>
      <c r="TGE309" s="116"/>
      <c r="TGF309" s="116"/>
      <c r="TGG309" s="116"/>
      <c r="TGH309" s="116"/>
      <c r="TGI309" s="116"/>
      <c r="TGJ309" s="116"/>
      <c r="TGK309" s="116" t="s">
        <v>74</v>
      </c>
      <c r="TGL309" s="116"/>
      <c r="TGM309" s="116"/>
      <c r="TGN309" s="116"/>
      <c r="TGO309" s="116"/>
      <c r="TGP309" s="116"/>
      <c r="TGQ309" s="116"/>
      <c r="TGR309" s="116"/>
      <c r="TGS309" s="116" t="s">
        <v>74</v>
      </c>
      <c r="TGT309" s="116"/>
      <c r="TGU309" s="116"/>
      <c r="TGV309" s="116"/>
      <c r="TGW309" s="116"/>
      <c r="TGX309" s="116"/>
      <c r="TGY309" s="116"/>
      <c r="TGZ309" s="116"/>
      <c r="THA309" s="116" t="s">
        <v>74</v>
      </c>
      <c r="THB309" s="116"/>
      <c r="THC309" s="116"/>
      <c r="THD309" s="116"/>
      <c r="THE309" s="116"/>
      <c r="THF309" s="116"/>
      <c r="THG309" s="116"/>
      <c r="THH309" s="116"/>
      <c r="THI309" s="116" t="s">
        <v>74</v>
      </c>
      <c r="THJ309" s="116"/>
      <c r="THK309" s="116"/>
      <c r="THL309" s="116"/>
      <c r="THM309" s="116"/>
      <c r="THN309" s="116"/>
      <c r="THO309" s="116"/>
      <c r="THP309" s="116"/>
      <c r="THQ309" s="116" t="s">
        <v>74</v>
      </c>
      <c r="THR309" s="116"/>
      <c r="THS309" s="116"/>
      <c r="THT309" s="116"/>
      <c r="THU309" s="116"/>
      <c r="THV309" s="116"/>
      <c r="THW309" s="116"/>
      <c r="THX309" s="116"/>
      <c r="THY309" s="116" t="s">
        <v>74</v>
      </c>
      <c r="THZ309" s="116"/>
      <c r="TIA309" s="116"/>
      <c r="TIB309" s="116"/>
      <c r="TIC309" s="116"/>
      <c r="TID309" s="116"/>
      <c r="TIE309" s="116"/>
      <c r="TIF309" s="116"/>
      <c r="TIG309" s="116" t="s">
        <v>74</v>
      </c>
      <c r="TIH309" s="116"/>
      <c r="TII309" s="116"/>
      <c r="TIJ309" s="116"/>
      <c r="TIK309" s="116"/>
      <c r="TIL309" s="116"/>
      <c r="TIM309" s="116"/>
      <c r="TIN309" s="116"/>
      <c r="TIO309" s="116" t="s">
        <v>74</v>
      </c>
      <c r="TIP309" s="116"/>
      <c r="TIQ309" s="116"/>
      <c r="TIR309" s="116"/>
      <c r="TIS309" s="116"/>
      <c r="TIT309" s="116"/>
      <c r="TIU309" s="116"/>
      <c r="TIV309" s="116"/>
      <c r="TIW309" s="116" t="s">
        <v>74</v>
      </c>
      <c r="TIX309" s="116"/>
      <c r="TIY309" s="116"/>
      <c r="TIZ309" s="116"/>
      <c r="TJA309" s="116"/>
      <c r="TJB309" s="116"/>
      <c r="TJC309" s="116"/>
      <c r="TJD309" s="116"/>
      <c r="TJE309" s="116" t="s">
        <v>74</v>
      </c>
      <c r="TJF309" s="116"/>
      <c r="TJG309" s="116"/>
      <c r="TJH309" s="116"/>
      <c r="TJI309" s="116"/>
      <c r="TJJ309" s="116"/>
      <c r="TJK309" s="116"/>
      <c r="TJL309" s="116"/>
      <c r="TJM309" s="116" t="s">
        <v>74</v>
      </c>
      <c r="TJN309" s="116"/>
      <c r="TJO309" s="116"/>
      <c r="TJP309" s="116"/>
      <c r="TJQ309" s="116"/>
      <c r="TJR309" s="116"/>
      <c r="TJS309" s="116"/>
      <c r="TJT309" s="116"/>
      <c r="TJU309" s="116" t="s">
        <v>74</v>
      </c>
      <c r="TJV309" s="116"/>
      <c r="TJW309" s="116"/>
      <c r="TJX309" s="116"/>
      <c r="TJY309" s="116"/>
      <c r="TJZ309" s="116"/>
      <c r="TKA309" s="116"/>
      <c r="TKB309" s="116"/>
      <c r="TKC309" s="116" t="s">
        <v>74</v>
      </c>
      <c r="TKD309" s="116"/>
      <c r="TKE309" s="116"/>
      <c r="TKF309" s="116"/>
      <c r="TKG309" s="116"/>
      <c r="TKH309" s="116"/>
      <c r="TKI309" s="116"/>
      <c r="TKJ309" s="116"/>
      <c r="TKK309" s="116" t="s">
        <v>74</v>
      </c>
      <c r="TKL309" s="116"/>
      <c r="TKM309" s="116"/>
      <c r="TKN309" s="116"/>
      <c r="TKO309" s="116"/>
      <c r="TKP309" s="116"/>
      <c r="TKQ309" s="116"/>
      <c r="TKR309" s="116"/>
      <c r="TKS309" s="116" t="s">
        <v>74</v>
      </c>
      <c r="TKT309" s="116"/>
      <c r="TKU309" s="116"/>
      <c r="TKV309" s="116"/>
      <c r="TKW309" s="116"/>
      <c r="TKX309" s="116"/>
      <c r="TKY309" s="116"/>
      <c r="TKZ309" s="116"/>
      <c r="TLA309" s="116" t="s">
        <v>74</v>
      </c>
      <c r="TLB309" s="116"/>
      <c r="TLC309" s="116"/>
      <c r="TLD309" s="116"/>
      <c r="TLE309" s="116"/>
      <c r="TLF309" s="116"/>
      <c r="TLG309" s="116"/>
      <c r="TLH309" s="116"/>
      <c r="TLI309" s="116" t="s">
        <v>74</v>
      </c>
      <c r="TLJ309" s="116"/>
      <c r="TLK309" s="116"/>
      <c r="TLL309" s="116"/>
      <c r="TLM309" s="116"/>
      <c r="TLN309" s="116"/>
      <c r="TLO309" s="116"/>
      <c r="TLP309" s="116"/>
      <c r="TLQ309" s="116" t="s">
        <v>74</v>
      </c>
      <c r="TLR309" s="116"/>
      <c r="TLS309" s="116"/>
      <c r="TLT309" s="116"/>
      <c r="TLU309" s="116"/>
      <c r="TLV309" s="116"/>
      <c r="TLW309" s="116"/>
      <c r="TLX309" s="116"/>
      <c r="TLY309" s="116" t="s">
        <v>74</v>
      </c>
      <c r="TLZ309" s="116"/>
      <c r="TMA309" s="116"/>
      <c r="TMB309" s="116"/>
      <c r="TMC309" s="116"/>
      <c r="TMD309" s="116"/>
      <c r="TME309" s="116"/>
      <c r="TMF309" s="116"/>
      <c r="TMG309" s="116" t="s">
        <v>74</v>
      </c>
      <c r="TMH309" s="116"/>
      <c r="TMI309" s="116"/>
      <c r="TMJ309" s="116"/>
      <c r="TMK309" s="116"/>
      <c r="TML309" s="116"/>
      <c r="TMM309" s="116"/>
      <c r="TMN309" s="116"/>
      <c r="TMO309" s="116" t="s">
        <v>74</v>
      </c>
      <c r="TMP309" s="116"/>
      <c r="TMQ309" s="116"/>
      <c r="TMR309" s="116"/>
      <c r="TMS309" s="116"/>
      <c r="TMT309" s="116"/>
      <c r="TMU309" s="116"/>
      <c r="TMV309" s="116"/>
      <c r="TMW309" s="116" t="s">
        <v>74</v>
      </c>
      <c r="TMX309" s="116"/>
      <c r="TMY309" s="116"/>
      <c r="TMZ309" s="116"/>
      <c r="TNA309" s="116"/>
      <c r="TNB309" s="116"/>
      <c r="TNC309" s="116"/>
      <c r="TND309" s="116"/>
      <c r="TNE309" s="116" t="s">
        <v>74</v>
      </c>
      <c r="TNF309" s="116"/>
      <c r="TNG309" s="116"/>
      <c r="TNH309" s="116"/>
      <c r="TNI309" s="116"/>
      <c r="TNJ309" s="116"/>
      <c r="TNK309" s="116"/>
      <c r="TNL309" s="116"/>
      <c r="TNM309" s="116" t="s">
        <v>74</v>
      </c>
      <c r="TNN309" s="116"/>
      <c r="TNO309" s="116"/>
      <c r="TNP309" s="116"/>
      <c r="TNQ309" s="116"/>
      <c r="TNR309" s="116"/>
      <c r="TNS309" s="116"/>
      <c r="TNT309" s="116"/>
      <c r="TNU309" s="116" t="s">
        <v>74</v>
      </c>
      <c r="TNV309" s="116"/>
      <c r="TNW309" s="116"/>
      <c r="TNX309" s="116"/>
      <c r="TNY309" s="116"/>
      <c r="TNZ309" s="116"/>
      <c r="TOA309" s="116"/>
      <c r="TOB309" s="116"/>
      <c r="TOC309" s="116" t="s">
        <v>74</v>
      </c>
      <c r="TOD309" s="116"/>
      <c r="TOE309" s="116"/>
      <c r="TOF309" s="116"/>
      <c r="TOG309" s="116"/>
      <c r="TOH309" s="116"/>
      <c r="TOI309" s="116"/>
      <c r="TOJ309" s="116"/>
      <c r="TOK309" s="116" t="s">
        <v>74</v>
      </c>
      <c r="TOL309" s="116"/>
      <c r="TOM309" s="116"/>
      <c r="TON309" s="116"/>
      <c r="TOO309" s="116"/>
      <c r="TOP309" s="116"/>
      <c r="TOQ309" s="116"/>
      <c r="TOR309" s="116"/>
      <c r="TOS309" s="116" t="s">
        <v>74</v>
      </c>
      <c r="TOT309" s="116"/>
      <c r="TOU309" s="116"/>
      <c r="TOV309" s="116"/>
      <c r="TOW309" s="116"/>
      <c r="TOX309" s="116"/>
      <c r="TOY309" s="116"/>
      <c r="TOZ309" s="116"/>
      <c r="TPA309" s="116" t="s">
        <v>74</v>
      </c>
      <c r="TPB309" s="116"/>
      <c r="TPC309" s="116"/>
      <c r="TPD309" s="116"/>
      <c r="TPE309" s="116"/>
      <c r="TPF309" s="116"/>
      <c r="TPG309" s="116"/>
      <c r="TPH309" s="116"/>
      <c r="TPI309" s="116" t="s">
        <v>74</v>
      </c>
      <c r="TPJ309" s="116"/>
      <c r="TPK309" s="116"/>
      <c r="TPL309" s="116"/>
      <c r="TPM309" s="116"/>
      <c r="TPN309" s="116"/>
      <c r="TPO309" s="116"/>
      <c r="TPP309" s="116"/>
      <c r="TPQ309" s="116" t="s">
        <v>74</v>
      </c>
      <c r="TPR309" s="116"/>
      <c r="TPS309" s="116"/>
      <c r="TPT309" s="116"/>
      <c r="TPU309" s="116"/>
      <c r="TPV309" s="116"/>
      <c r="TPW309" s="116"/>
      <c r="TPX309" s="116"/>
      <c r="TPY309" s="116" t="s">
        <v>74</v>
      </c>
      <c r="TPZ309" s="116"/>
      <c r="TQA309" s="116"/>
      <c r="TQB309" s="116"/>
      <c r="TQC309" s="116"/>
      <c r="TQD309" s="116"/>
      <c r="TQE309" s="116"/>
      <c r="TQF309" s="116"/>
      <c r="TQG309" s="116" t="s">
        <v>74</v>
      </c>
      <c r="TQH309" s="116"/>
      <c r="TQI309" s="116"/>
      <c r="TQJ309" s="116"/>
      <c r="TQK309" s="116"/>
      <c r="TQL309" s="116"/>
      <c r="TQM309" s="116"/>
      <c r="TQN309" s="116"/>
      <c r="TQO309" s="116" t="s">
        <v>74</v>
      </c>
      <c r="TQP309" s="116"/>
      <c r="TQQ309" s="116"/>
      <c r="TQR309" s="116"/>
      <c r="TQS309" s="116"/>
      <c r="TQT309" s="116"/>
      <c r="TQU309" s="116"/>
      <c r="TQV309" s="116"/>
      <c r="TQW309" s="116" t="s">
        <v>74</v>
      </c>
      <c r="TQX309" s="116"/>
      <c r="TQY309" s="116"/>
      <c r="TQZ309" s="116"/>
      <c r="TRA309" s="116"/>
      <c r="TRB309" s="116"/>
      <c r="TRC309" s="116"/>
      <c r="TRD309" s="116"/>
      <c r="TRE309" s="116" t="s">
        <v>74</v>
      </c>
      <c r="TRF309" s="116"/>
      <c r="TRG309" s="116"/>
      <c r="TRH309" s="116"/>
      <c r="TRI309" s="116"/>
      <c r="TRJ309" s="116"/>
      <c r="TRK309" s="116"/>
      <c r="TRL309" s="116"/>
      <c r="TRM309" s="116" t="s">
        <v>74</v>
      </c>
      <c r="TRN309" s="116"/>
      <c r="TRO309" s="116"/>
      <c r="TRP309" s="116"/>
      <c r="TRQ309" s="116"/>
      <c r="TRR309" s="116"/>
      <c r="TRS309" s="116"/>
      <c r="TRT309" s="116"/>
      <c r="TRU309" s="116" t="s">
        <v>74</v>
      </c>
      <c r="TRV309" s="116"/>
      <c r="TRW309" s="116"/>
      <c r="TRX309" s="116"/>
      <c r="TRY309" s="116"/>
      <c r="TRZ309" s="116"/>
      <c r="TSA309" s="116"/>
      <c r="TSB309" s="116"/>
      <c r="TSC309" s="116" t="s">
        <v>74</v>
      </c>
      <c r="TSD309" s="116"/>
      <c r="TSE309" s="116"/>
      <c r="TSF309" s="116"/>
      <c r="TSG309" s="116"/>
      <c r="TSH309" s="116"/>
      <c r="TSI309" s="116"/>
      <c r="TSJ309" s="116"/>
      <c r="TSK309" s="116" t="s">
        <v>74</v>
      </c>
      <c r="TSL309" s="116"/>
      <c r="TSM309" s="116"/>
      <c r="TSN309" s="116"/>
      <c r="TSO309" s="116"/>
      <c r="TSP309" s="116"/>
      <c r="TSQ309" s="116"/>
      <c r="TSR309" s="116"/>
      <c r="TSS309" s="116" t="s">
        <v>74</v>
      </c>
      <c r="TST309" s="116"/>
      <c r="TSU309" s="116"/>
      <c r="TSV309" s="116"/>
      <c r="TSW309" s="116"/>
      <c r="TSX309" s="116"/>
      <c r="TSY309" s="116"/>
      <c r="TSZ309" s="116"/>
      <c r="TTA309" s="116" t="s">
        <v>74</v>
      </c>
      <c r="TTB309" s="116"/>
      <c r="TTC309" s="116"/>
      <c r="TTD309" s="116"/>
      <c r="TTE309" s="116"/>
      <c r="TTF309" s="116"/>
      <c r="TTG309" s="116"/>
      <c r="TTH309" s="116"/>
      <c r="TTI309" s="116" t="s">
        <v>74</v>
      </c>
      <c r="TTJ309" s="116"/>
      <c r="TTK309" s="116"/>
      <c r="TTL309" s="116"/>
      <c r="TTM309" s="116"/>
      <c r="TTN309" s="116"/>
      <c r="TTO309" s="116"/>
      <c r="TTP309" s="116"/>
      <c r="TTQ309" s="116" t="s">
        <v>74</v>
      </c>
      <c r="TTR309" s="116"/>
      <c r="TTS309" s="116"/>
      <c r="TTT309" s="116"/>
      <c r="TTU309" s="116"/>
      <c r="TTV309" s="116"/>
      <c r="TTW309" s="116"/>
      <c r="TTX309" s="116"/>
      <c r="TTY309" s="116" t="s">
        <v>74</v>
      </c>
      <c r="TTZ309" s="116"/>
      <c r="TUA309" s="116"/>
      <c r="TUB309" s="116"/>
      <c r="TUC309" s="116"/>
      <c r="TUD309" s="116"/>
      <c r="TUE309" s="116"/>
      <c r="TUF309" s="116"/>
      <c r="TUG309" s="116" t="s">
        <v>74</v>
      </c>
      <c r="TUH309" s="116"/>
      <c r="TUI309" s="116"/>
      <c r="TUJ309" s="116"/>
      <c r="TUK309" s="116"/>
      <c r="TUL309" s="116"/>
      <c r="TUM309" s="116"/>
      <c r="TUN309" s="116"/>
      <c r="TUO309" s="116" t="s">
        <v>74</v>
      </c>
      <c r="TUP309" s="116"/>
      <c r="TUQ309" s="116"/>
      <c r="TUR309" s="116"/>
      <c r="TUS309" s="116"/>
      <c r="TUT309" s="116"/>
      <c r="TUU309" s="116"/>
      <c r="TUV309" s="116"/>
      <c r="TUW309" s="116" t="s">
        <v>74</v>
      </c>
      <c r="TUX309" s="116"/>
      <c r="TUY309" s="116"/>
      <c r="TUZ309" s="116"/>
      <c r="TVA309" s="116"/>
      <c r="TVB309" s="116"/>
      <c r="TVC309" s="116"/>
      <c r="TVD309" s="116"/>
      <c r="TVE309" s="116" t="s">
        <v>74</v>
      </c>
      <c r="TVF309" s="116"/>
      <c r="TVG309" s="116"/>
      <c r="TVH309" s="116"/>
      <c r="TVI309" s="116"/>
      <c r="TVJ309" s="116"/>
      <c r="TVK309" s="116"/>
      <c r="TVL309" s="116"/>
      <c r="TVM309" s="116" t="s">
        <v>74</v>
      </c>
      <c r="TVN309" s="116"/>
      <c r="TVO309" s="116"/>
      <c r="TVP309" s="116"/>
      <c r="TVQ309" s="116"/>
      <c r="TVR309" s="116"/>
      <c r="TVS309" s="116"/>
      <c r="TVT309" s="116"/>
      <c r="TVU309" s="116" t="s">
        <v>74</v>
      </c>
      <c r="TVV309" s="116"/>
      <c r="TVW309" s="116"/>
      <c r="TVX309" s="116"/>
      <c r="TVY309" s="116"/>
      <c r="TVZ309" s="116"/>
      <c r="TWA309" s="116"/>
      <c r="TWB309" s="116"/>
      <c r="TWC309" s="116" t="s">
        <v>74</v>
      </c>
      <c r="TWD309" s="116"/>
      <c r="TWE309" s="116"/>
      <c r="TWF309" s="116"/>
      <c r="TWG309" s="116"/>
      <c r="TWH309" s="116"/>
      <c r="TWI309" s="116"/>
      <c r="TWJ309" s="116"/>
      <c r="TWK309" s="116" t="s">
        <v>74</v>
      </c>
      <c r="TWL309" s="116"/>
      <c r="TWM309" s="116"/>
      <c r="TWN309" s="116"/>
      <c r="TWO309" s="116"/>
      <c r="TWP309" s="116"/>
      <c r="TWQ309" s="116"/>
      <c r="TWR309" s="116"/>
      <c r="TWS309" s="116" t="s">
        <v>74</v>
      </c>
      <c r="TWT309" s="116"/>
      <c r="TWU309" s="116"/>
      <c r="TWV309" s="116"/>
      <c r="TWW309" s="116"/>
      <c r="TWX309" s="116"/>
      <c r="TWY309" s="116"/>
      <c r="TWZ309" s="116"/>
      <c r="TXA309" s="116" t="s">
        <v>74</v>
      </c>
      <c r="TXB309" s="116"/>
      <c r="TXC309" s="116"/>
      <c r="TXD309" s="116"/>
      <c r="TXE309" s="116"/>
      <c r="TXF309" s="116"/>
      <c r="TXG309" s="116"/>
      <c r="TXH309" s="116"/>
      <c r="TXI309" s="116" t="s">
        <v>74</v>
      </c>
      <c r="TXJ309" s="116"/>
      <c r="TXK309" s="116"/>
      <c r="TXL309" s="116"/>
      <c r="TXM309" s="116"/>
      <c r="TXN309" s="116"/>
      <c r="TXO309" s="116"/>
      <c r="TXP309" s="116"/>
      <c r="TXQ309" s="116" t="s">
        <v>74</v>
      </c>
      <c r="TXR309" s="116"/>
      <c r="TXS309" s="116"/>
      <c r="TXT309" s="116"/>
      <c r="TXU309" s="116"/>
      <c r="TXV309" s="116"/>
      <c r="TXW309" s="116"/>
      <c r="TXX309" s="116"/>
      <c r="TXY309" s="116" t="s">
        <v>74</v>
      </c>
      <c r="TXZ309" s="116"/>
      <c r="TYA309" s="116"/>
      <c r="TYB309" s="116"/>
      <c r="TYC309" s="116"/>
      <c r="TYD309" s="116"/>
      <c r="TYE309" s="116"/>
      <c r="TYF309" s="116"/>
      <c r="TYG309" s="116" t="s">
        <v>74</v>
      </c>
      <c r="TYH309" s="116"/>
      <c r="TYI309" s="116"/>
      <c r="TYJ309" s="116"/>
      <c r="TYK309" s="116"/>
      <c r="TYL309" s="116"/>
      <c r="TYM309" s="116"/>
      <c r="TYN309" s="116"/>
      <c r="TYO309" s="116" t="s">
        <v>74</v>
      </c>
      <c r="TYP309" s="116"/>
      <c r="TYQ309" s="116"/>
      <c r="TYR309" s="116"/>
      <c r="TYS309" s="116"/>
      <c r="TYT309" s="116"/>
      <c r="TYU309" s="116"/>
      <c r="TYV309" s="116"/>
      <c r="TYW309" s="116" t="s">
        <v>74</v>
      </c>
      <c r="TYX309" s="116"/>
      <c r="TYY309" s="116"/>
      <c r="TYZ309" s="116"/>
      <c r="TZA309" s="116"/>
      <c r="TZB309" s="116"/>
      <c r="TZC309" s="116"/>
      <c r="TZD309" s="116"/>
      <c r="TZE309" s="116" t="s">
        <v>74</v>
      </c>
      <c r="TZF309" s="116"/>
      <c r="TZG309" s="116"/>
      <c r="TZH309" s="116"/>
      <c r="TZI309" s="116"/>
      <c r="TZJ309" s="116"/>
      <c r="TZK309" s="116"/>
      <c r="TZL309" s="116"/>
      <c r="TZM309" s="116" t="s">
        <v>74</v>
      </c>
      <c r="TZN309" s="116"/>
      <c r="TZO309" s="116"/>
      <c r="TZP309" s="116"/>
      <c r="TZQ309" s="116"/>
      <c r="TZR309" s="116"/>
      <c r="TZS309" s="116"/>
      <c r="TZT309" s="116"/>
      <c r="TZU309" s="116" t="s">
        <v>74</v>
      </c>
      <c r="TZV309" s="116"/>
      <c r="TZW309" s="116"/>
      <c r="TZX309" s="116"/>
      <c r="TZY309" s="116"/>
      <c r="TZZ309" s="116"/>
      <c r="UAA309" s="116"/>
      <c r="UAB309" s="116"/>
      <c r="UAC309" s="116" t="s">
        <v>74</v>
      </c>
      <c r="UAD309" s="116"/>
      <c r="UAE309" s="116"/>
      <c r="UAF309" s="116"/>
      <c r="UAG309" s="116"/>
      <c r="UAH309" s="116"/>
      <c r="UAI309" s="116"/>
      <c r="UAJ309" s="116"/>
      <c r="UAK309" s="116" t="s">
        <v>74</v>
      </c>
      <c r="UAL309" s="116"/>
      <c r="UAM309" s="116"/>
      <c r="UAN309" s="116"/>
      <c r="UAO309" s="116"/>
      <c r="UAP309" s="116"/>
      <c r="UAQ309" s="116"/>
      <c r="UAR309" s="116"/>
      <c r="UAS309" s="116" t="s">
        <v>74</v>
      </c>
      <c r="UAT309" s="116"/>
      <c r="UAU309" s="116"/>
      <c r="UAV309" s="116"/>
      <c r="UAW309" s="116"/>
      <c r="UAX309" s="116"/>
      <c r="UAY309" s="116"/>
      <c r="UAZ309" s="116"/>
      <c r="UBA309" s="116" t="s">
        <v>74</v>
      </c>
      <c r="UBB309" s="116"/>
      <c r="UBC309" s="116"/>
      <c r="UBD309" s="116"/>
      <c r="UBE309" s="116"/>
      <c r="UBF309" s="116"/>
      <c r="UBG309" s="116"/>
      <c r="UBH309" s="116"/>
      <c r="UBI309" s="116" t="s">
        <v>74</v>
      </c>
      <c r="UBJ309" s="116"/>
      <c r="UBK309" s="116"/>
      <c r="UBL309" s="116"/>
      <c r="UBM309" s="116"/>
      <c r="UBN309" s="116"/>
      <c r="UBO309" s="116"/>
      <c r="UBP309" s="116"/>
      <c r="UBQ309" s="116" t="s">
        <v>74</v>
      </c>
      <c r="UBR309" s="116"/>
      <c r="UBS309" s="116"/>
      <c r="UBT309" s="116"/>
      <c r="UBU309" s="116"/>
      <c r="UBV309" s="116"/>
      <c r="UBW309" s="116"/>
      <c r="UBX309" s="116"/>
      <c r="UBY309" s="116" t="s">
        <v>74</v>
      </c>
      <c r="UBZ309" s="116"/>
      <c r="UCA309" s="116"/>
      <c r="UCB309" s="116"/>
      <c r="UCC309" s="116"/>
      <c r="UCD309" s="116"/>
      <c r="UCE309" s="116"/>
      <c r="UCF309" s="116"/>
      <c r="UCG309" s="116" t="s">
        <v>74</v>
      </c>
      <c r="UCH309" s="116"/>
      <c r="UCI309" s="116"/>
      <c r="UCJ309" s="116"/>
      <c r="UCK309" s="116"/>
      <c r="UCL309" s="116"/>
      <c r="UCM309" s="116"/>
      <c r="UCN309" s="116"/>
      <c r="UCO309" s="116" t="s">
        <v>74</v>
      </c>
      <c r="UCP309" s="116"/>
      <c r="UCQ309" s="116"/>
      <c r="UCR309" s="116"/>
      <c r="UCS309" s="116"/>
      <c r="UCT309" s="116"/>
      <c r="UCU309" s="116"/>
      <c r="UCV309" s="116"/>
      <c r="UCW309" s="116" t="s">
        <v>74</v>
      </c>
      <c r="UCX309" s="116"/>
      <c r="UCY309" s="116"/>
      <c r="UCZ309" s="116"/>
      <c r="UDA309" s="116"/>
      <c r="UDB309" s="116"/>
      <c r="UDC309" s="116"/>
      <c r="UDD309" s="116"/>
      <c r="UDE309" s="116" t="s">
        <v>74</v>
      </c>
      <c r="UDF309" s="116"/>
      <c r="UDG309" s="116"/>
      <c r="UDH309" s="116"/>
      <c r="UDI309" s="116"/>
      <c r="UDJ309" s="116"/>
      <c r="UDK309" s="116"/>
      <c r="UDL309" s="116"/>
      <c r="UDM309" s="116" t="s">
        <v>74</v>
      </c>
      <c r="UDN309" s="116"/>
      <c r="UDO309" s="116"/>
      <c r="UDP309" s="116"/>
      <c r="UDQ309" s="116"/>
      <c r="UDR309" s="116"/>
      <c r="UDS309" s="116"/>
      <c r="UDT309" s="116"/>
      <c r="UDU309" s="116" t="s">
        <v>74</v>
      </c>
      <c r="UDV309" s="116"/>
      <c r="UDW309" s="116"/>
      <c r="UDX309" s="116"/>
      <c r="UDY309" s="116"/>
      <c r="UDZ309" s="116"/>
      <c r="UEA309" s="116"/>
      <c r="UEB309" s="116"/>
      <c r="UEC309" s="116" t="s">
        <v>74</v>
      </c>
      <c r="UED309" s="116"/>
      <c r="UEE309" s="116"/>
      <c r="UEF309" s="116"/>
      <c r="UEG309" s="116"/>
      <c r="UEH309" s="116"/>
      <c r="UEI309" s="116"/>
      <c r="UEJ309" s="116"/>
      <c r="UEK309" s="116" t="s">
        <v>74</v>
      </c>
      <c r="UEL309" s="116"/>
      <c r="UEM309" s="116"/>
      <c r="UEN309" s="116"/>
      <c r="UEO309" s="116"/>
      <c r="UEP309" s="116"/>
      <c r="UEQ309" s="116"/>
      <c r="UER309" s="116"/>
      <c r="UES309" s="116" t="s">
        <v>74</v>
      </c>
      <c r="UET309" s="116"/>
      <c r="UEU309" s="116"/>
      <c r="UEV309" s="116"/>
      <c r="UEW309" s="116"/>
      <c r="UEX309" s="116"/>
      <c r="UEY309" s="116"/>
      <c r="UEZ309" s="116"/>
      <c r="UFA309" s="116" t="s">
        <v>74</v>
      </c>
      <c r="UFB309" s="116"/>
      <c r="UFC309" s="116"/>
      <c r="UFD309" s="116"/>
      <c r="UFE309" s="116"/>
      <c r="UFF309" s="116"/>
      <c r="UFG309" s="116"/>
      <c r="UFH309" s="116"/>
      <c r="UFI309" s="116" t="s">
        <v>74</v>
      </c>
      <c r="UFJ309" s="116"/>
      <c r="UFK309" s="116"/>
      <c r="UFL309" s="116"/>
      <c r="UFM309" s="116"/>
      <c r="UFN309" s="116"/>
      <c r="UFO309" s="116"/>
      <c r="UFP309" s="116"/>
      <c r="UFQ309" s="116" t="s">
        <v>74</v>
      </c>
      <c r="UFR309" s="116"/>
      <c r="UFS309" s="116"/>
      <c r="UFT309" s="116"/>
      <c r="UFU309" s="116"/>
      <c r="UFV309" s="116"/>
      <c r="UFW309" s="116"/>
      <c r="UFX309" s="116"/>
      <c r="UFY309" s="116" t="s">
        <v>74</v>
      </c>
      <c r="UFZ309" s="116"/>
      <c r="UGA309" s="116"/>
      <c r="UGB309" s="116"/>
      <c r="UGC309" s="116"/>
      <c r="UGD309" s="116"/>
      <c r="UGE309" s="116"/>
      <c r="UGF309" s="116"/>
      <c r="UGG309" s="116" t="s">
        <v>74</v>
      </c>
      <c r="UGH309" s="116"/>
      <c r="UGI309" s="116"/>
      <c r="UGJ309" s="116"/>
      <c r="UGK309" s="116"/>
      <c r="UGL309" s="116"/>
      <c r="UGM309" s="116"/>
      <c r="UGN309" s="116"/>
      <c r="UGO309" s="116" t="s">
        <v>74</v>
      </c>
      <c r="UGP309" s="116"/>
      <c r="UGQ309" s="116"/>
      <c r="UGR309" s="116"/>
      <c r="UGS309" s="116"/>
      <c r="UGT309" s="116"/>
      <c r="UGU309" s="116"/>
      <c r="UGV309" s="116"/>
      <c r="UGW309" s="116" t="s">
        <v>74</v>
      </c>
      <c r="UGX309" s="116"/>
      <c r="UGY309" s="116"/>
      <c r="UGZ309" s="116"/>
      <c r="UHA309" s="116"/>
      <c r="UHB309" s="116"/>
      <c r="UHC309" s="116"/>
      <c r="UHD309" s="116"/>
      <c r="UHE309" s="116" t="s">
        <v>74</v>
      </c>
      <c r="UHF309" s="116"/>
      <c r="UHG309" s="116"/>
      <c r="UHH309" s="116"/>
      <c r="UHI309" s="116"/>
      <c r="UHJ309" s="116"/>
      <c r="UHK309" s="116"/>
      <c r="UHL309" s="116"/>
      <c r="UHM309" s="116" t="s">
        <v>74</v>
      </c>
      <c r="UHN309" s="116"/>
      <c r="UHO309" s="116"/>
      <c r="UHP309" s="116"/>
      <c r="UHQ309" s="116"/>
      <c r="UHR309" s="116"/>
      <c r="UHS309" s="116"/>
      <c r="UHT309" s="116"/>
      <c r="UHU309" s="116" t="s">
        <v>74</v>
      </c>
      <c r="UHV309" s="116"/>
      <c r="UHW309" s="116"/>
      <c r="UHX309" s="116"/>
      <c r="UHY309" s="116"/>
      <c r="UHZ309" s="116"/>
      <c r="UIA309" s="116"/>
      <c r="UIB309" s="116"/>
      <c r="UIC309" s="116" t="s">
        <v>74</v>
      </c>
      <c r="UID309" s="116"/>
      <c r="UIE309" s="116"/>
      <c r="UIF309" s="116"/>
      <c r="UIG309" s="116"/>
      <c r="UIH309" s="116"/>
      <c r="UII309" s="116"/>
      <c r="UIJ309" s="116"/>
      <c r="UIK309" s="116" t="s">
        <v>74</v>
      </c>
      <c r="UIL309" s="116"/>
      <c r="UIM309" s="116"/>
      <c r="UIN309" s="116"/>
      <c r="UIO309" s="116"/>
      <c r="UIP309" s="116"/>
      <c r="UIQ309" s="116"/>
      <c r="UIR309" s="116"/>
      <c r="UIS309" s="116" t="s">
        <v>74</v>
      </c>
      <c r="UIT309" s="116"/>
      <c r="UIU309" s="116"/>
      <c r="UIV309" s="116"/>
      <c r="UIW309" s="116"/>
      <c r="UIX309" s="116"/>
      <c r="UIY309" s="116"/>
      <c r="UIZ309" s="116"/>
      <c r="UJA309" s="116" t="s">
        <v>74</v>
      </c>
      <c r="UJB309" s="116"/>
      <c r="UJC309" s="116"/>
      <c r="UJD309" s="116"/>
      <c r="UJE309" s="116"/>
      <c r="UJF309" s="116"/>
      <c r="UJG309" s="116"/>
      <c r="UJH309" s="116"/>
      <c r="UJI309" s="116" t="s">
        <v>74</v>
      </c>
      <c r="UJJ309" s="116"/>
      <c r="UJK309" s="116"/>
      <c r="UJL309" s="116"/>
      <c r="UJM309" s="116"/>
      <c r="UJN309" s="116"/>
      <c r="UJO309" s="116"/>
      <c r="UJP309" s="116"/>
      <c r="UJQ309" s="116" t="s">
        <v>74</v>
      </c>
      <c r="UJR309" s="116"/>
      <c r="UJS309" s="116"/>
      <c r="UJT309" s="116"/>
      <c r="UJU309" s="116"/>
      <c r="UJV309" s="116"/>
      <c r="UJW309" s="116"/>
      <c r="UJX309" s="116"/>
      <c r="UJY309" s="116" t="s">
        <v>74</v>
      </c>
      <c r="UJZ309" s="116"/>
      <c r="UKA309" s="116"/>
      <c r="UKB309" s="116"/>
      <c r="UKC309" s="116"/>
      <c r="UKD309" s="116"/>
      <c r="UKE309" s="116"/>
      <c r="UKF309" s="116"/>
      <c r="UKG309" s="116" t="s">
        <v>74</v>
      </c>
      <c r="UKH309" s="116"/>
      <c r="UKI309" s="116"/>
      <c r="UKJ309" s="116"/>
      <c r="UKK309" s="116"/>
      <c r="UKL309" s="116"/>
      <c r="UKM309" s="116"/>
      <c r="UKN309" s="116"/>
      <c r="UKO309" s="116" t="s">
        <v>74</v>
      </c>
      <c r="UKP309" s="116"/>
      <c r="UKQ309" s="116"/>
      <c r="UKR309" s="116"/>
      <c r="UKS309" s="116"/>
      <c r="UKT309" s="116"/>
      <c r="UKU309" s="116"/>
      <c r="UKV309" s="116"/>
      <c r="UKW309" s="116" t="s">
        <v>74</v>
      </c>
      <c r="UKX309" s="116"/>
      <c r="UKY309" s="116"/>
      <c r="UKZ309" s="116"/>
      <c r="ULA309" s="116"/>
      <c r="ULB309" s="116"/>
      <c r="ULC309" s="116"/>
      <c r="ULD309" s="116"/>
      <c r="ULE309" s="116" t="s">
        <v>74</v>
      </c>
      <c r="ULF309" s="116"/>
      <c r="ULG309" s="116"/>
      <c r="ULH309" s="116"/>
      <c r="ULI309" s="116"/>
      <c r="ULJ309" s="116"/>
      <c r="ULK309" s="116"/>
      <c r="ULL309" s="116"/>
      <c r="ULM309" s="116" t="s">
        <v>74</v>
      </c>
      <c r="ULN309" s="116"/>
      <c r="ULO309" s="116"/>
      <c r="ULP309" s="116"/>
      <c r="ULQ309" s="116"/>
      <c r="ULR309" s="116"/>
      <c r="ULS309" s="116"/>
      <c r="ULT309" s="116"/>
      <c r="ULU309" s="116" t="s">
        <v>74</v>
      </c>
      <c r="ULV309" s="116"/>
      <c r="ULW309" s="116"/>
      <c r="ULX309" s="116"/>
      <c r="ULY309" s="116"/>
      <c r="ULZ309" s="116"/>
      <c r="UMA309" s="116"/>
      <c r="UMB309" s="116"/>
      <c r="UMC309" s="116" t="s">
        <v>74</v>
      </c>
      <c r="UMD309" s="116"/>
      <c r="UME309" s="116"/>
      <c r="UMF309" s="116"/>
      <c r="UMG309" s="116"/>
      <c r="UMH309" s="116"/>
      <c r="UMI309" s="116"/>
      <c r="UMJ309" s="116"/>
      <c r="UMK309" s="116" t="s">
        <v>74</v>
      </c>
      <c r="UML309" s="116"/>
      <c r="UMM309" s="116"/>
      <c r="UMN309" s="116"/>
      <c r="UMO309" s="116"/>
      <c r="UMP309" s="116"/>
      <c r="UMQ309" s="116"/>
      <c r="UMR309" s="116"/>
      <c r="UMS309" s="116" t="s">
        <v>74</v>
      </c>
      <c r="UMT309" s="116"/>
      <c r="UMU309" s="116"/>
      <c r="UMV309" s="116"/>
      <c r="UMW309" s="116"/>
      <c r="UMX309" s="116"/>
      <c r="UMY309" s="116"/>
      <c r="UMZ309" s="116"/>
      <c r="UNA309" s="116" t="s">
        <v>74</v>
      </c>
      <c r="UNB309" s="116"/>
      <c r="UNC309" s="116"/>
      <c r="UND309" s="116"/>
      <c r="UNE309" s="116"/>
      <c r="UNF309" s="116"/>
      <c r="UNG309" s="116"/>
      <c r="UNH309" s="116"/>
      <c r="UNI309" s="116" t="s">
        <v>74</v>
      </c>
      <c r="UNJ309" s="116"/>
      <c r="UNK309" s="116"/>
      <c r="UNL309" s="116"/>
      <c r="UNM309" s="116"/>
      <c r="UNN309" s="116"/>
      <c r="UNO309" s="116"/>
      <c r="UNP309" s="116"/>
      <c r="UNQ309" s="116" t="s">
        <v>74</v>
      </c>
      <c r="UNR309" s="116"/>
      <c r="UNS309" s="116"/>
      <c r="UNT309" s="116"/>
      <c r="UNU309" s="116"/>
      <c r="UNV309" s="116"/>
      <c r="UNW309" s="116"/>
      <c r="UNX309" s="116"/>
      <c r="UNY309" s="116" t="s">
        <v>74</v>
      </c>
      <c r="UNZ309" s="116"/>
      <c r="UOA309" s="116"/>
      <c r="UOB309" s="116"/>
      <c r="UOC309" s="116"/>
      <c r="UOD309" s="116"/>
      <c r="UOE309" s="116"/>
      <c r="UOF309" s="116"/>
      <c r="UOG309" s="116" t="s">
        <v>74</v>
      </c>
      <c r="UOH309" s="116"/>
      <c r="UOI309" s="116"/>
      <c r="UOJ309" s="116"/>
      <c r="UOK309" s="116"/>
      <c r="UOL309" s="116"/>
      <c r="UOM309" s="116"/>
      <c r="UON309" s="116"/>
      <c r="UOO309" s="116" t="s">
        <v>74</v>
      </c>
      <c r="UOP309" s="116"/>
      <c r="UOQ309" s="116"/>
      <c r="UOR309" s="116"/>
      <c r="UOS309" s="116"/>
      <c r="UOT309" s="116"/>
      <c r="UOU309" s="116"/>
      <c r="UOV309" s="116"/>
      <c r="UOW309" s="116" t="s">
        <v>74</v>
      </c>
      <c r="UOX309" s="116"/>
      <c r="UOY309" s="116"/>
      <c r="UOZ309" s="116"/>
      <c r="UPA309" s="116"/>
      <c r="UPB309" s="116"/>
      <c r="UPC309" s="116"/>
      <c r="UPD309" s="116"/>
      <c r="UPE309" s="116" t="s">
        <v>74</v>
      </c>
      <c r="UPF309" s="116"/>
      <c r="UPG309" s="116"/>
      <c r="UPH309" s="116"/>
      <c r="UPI309" s="116"/>
      <c r="UPJ309" s="116"/>
      <c r="UPK309" s="116"/>
      <c r="UPL309" s="116"/>
      <c r="UPM309" s="116" t="s">
        <v>74</v>
      </c>
      <c r="UPN309" s="116"/>
      <c r="UPO309" s="116"/>
      <c r="UPP309" s="116"/>
      <c r="UPQ309" s="116"/>
      <c r="UPR309" s="116"/>
      <c r="UPS309" s="116"/>
      <c r="UPT309" s="116"/>
      <c r="UPU309" s="116" t="s">
        <v>74</v>
      </c>
      <c r="UPV309" s="116"/>
      <c r="UPW309" s="116"/>
      <c r="UPX309" s="116"/>
      <c r="UPY309" s="116"/>
      <c r="UPZ309" s="116"/>
      <c r="UQA309" s="116"/>
      <c r="UQB309" s="116"/>
      <c r="UQC309" s="116" t="s">
        <v>74</v>
      </c>
      <c r="UQD309" s="116"/>
      <c r="UQE309" s="116"/>
      <c r="UQF309" s="116"/>
      <c r="UQG309" s="116"/>
      <c r="UQH309" s="116"/>
      <c r="UQI309" s="116"/>
      <c r="UQJ309" s="116"/>
      <c r="UQK309" s="116" t="s">
        <v>74</v>
      </c>
      <c r="UQL309" s="116"/>
      <c r="UQM309" s="116"/>
      <c r="UQN309" s="116"/>
      <c r="UQO309" s="116"/>
      <c r="UQP309" s="116"/>
      <c r="UQQ309" s="116"/>
      <c r="UQR309" s="116"/>
      <c r="UQS309" s="116" t="s">
        <v>74</v>
      </c>
      <c r="UQT309" s="116"/>
      <c r="UQU309" s="116"/>
      <c r="UQV309" s="116"/>
      <c r="UQW309" s="116"/>
      <c r="UQX309" s="116"/>
      <c r="UQY309" s="116"/>
      <c r="UQZ309" s="116"/>
      <c r="URA309" s="116" t="s">
        <v>74</v>
      </c>
      <c r="URB309" s="116"/>
      <c r="URC309" s="116"/>
      <c r="URD309" s="116"/>
      <c r="URE309" s="116"/>
      <c r="URF309" s="116"/>
      <c r="URG309" s="116"/>
      <c r="URH309" s="116"/>
      <c r="URI309" s="116" t="s">
        <v>74</v>
      </c>
      <c r="URJ309" s="116"/>
      <c r="URK309" s="116"/>
      <c r="URL309" s="116"/>
      <c r="URM309" s="116"/>
      <c r="URN309" s="116"/>
      <c r="URO309" s="116"/>
      <c r="URP309" s="116"/>
      <c r="URQ309" s="116" t="s">
        <v>74</v>
      </c>
      <c r="URR309" s="116"/>
      <c r="URS309" s="116"/>
      <c r="URT309" s="116"/>
      <c r="URU309" s="116"/>
      <c r="URV309" s="116"/>
      <c r="URW309" s="116"/>
      <c r="URX309" s="116"/>
      <c r="URY309" s="116" t="s">
        <v>74</v>
      </c>
      <c r="URZ309" s="116"/>
      <c r="USA309" s="116"/>
      <c r="USB309" s="116"/>
      <c r="USC309" s="116"/>
      <c r="USD309" s="116"/>
      <c r="USE309" s="116"/>
      <c r="USF309" s="116"/>
      <c r="USG309" s="116" t="s">
        <v>74</v>
      </c>
      <c r="USH309" s="116"/>
      <c r="USI309" s="116"/>
      <c r="USJ309" s="116"/>
      <c r="USK309" s="116"/>
      <c r="USL309" s="116"/>
      <c r="USM309" s="116"/>
      <c r="USN309" s="116"/>
      <c r="USO309" s="116" t="s">
        <v>74</v>
      </c>
      <c r="USP309" s="116"/>
      <c r="USQ309" s="116"/>
      <c r="USR309" s="116"/>
      <c r="USS309" s="116"/>
      <c r="UST309" s="116"/>
      <c r="USU309" s="116"/>
      <c r="USV309" s="116"/>
      <c r="USW309" s="116" t="s">
        <v>74</v>
      </c>
      <c r="USX309" s="116"/>
      <c r="USY309" s="116"/>
      <c r="USZ309" s="116"/>
      <c r="UTA309" s="116"/>
      <c r="UTB309" s="116"/>
      <c r="UTC309" s="116"/>
      <c r="UTD309" s="116"/>
      <c r="UTE309" s="116" t="s">
        <v>74</v>
      </c>
      <c r="UTF309" s="116"/>
      <c r="UTG309" s="116"/>
      <c r="UTH309" s="116"/>
      <c r="UTI309" s="116"/>
      <c r="UTJ309" s="116"/>
      <c r="UTK309" s="116"/>
      <c r="UTL309" s="116"/>
      <c r="UTM309" s="116" t="s">
        <v>74</v>
      </c>
      <c r="UTN309" s="116"/>
      <c r="UTO309" s="116"/>
      <c r="UTP309" s="116"/>
      <c r="UTQ309" s="116"/>
      <c r="UTR309" s="116"/>
      <c r="UTS309" s="116"/>
      <c r="UTT309" s="116"/>
      <c r="UTU309" s="116" t="s">
        <v>74</v>
      </c>
      <c r="UTV309" s="116"/>
      <c r="UTW309" s="116"/>
      <c r="UTX309" s="116"/>
      <c r="UTY309" s="116"/>
      <c r="UTZ309" s="116"/>
      <c r="UUA309" s="116"/>
      <c r="UUB309" s="116"/>
      <c r="UUC309" s="116" t="s">
        <v>74</v>
      </c>
      <c r="UUD309" s="116"/>
      <c r="UUE309" s="116"/>
      <c r="UUF309" s="116"/>
      <c r="UUG309" s="116"/>
      <c r="UUH309" s="116"/>
      <c r="UUI309" s="116"/>
      <c r="UUJ309" s="116"/>
      <c r="UUK309" s="116" t="s">
        <v>74</v>
      </c>
      <c r="UUL309" s="116"/>
      <c r="UUM309" s="116"/>
      <c r="UUN309" s="116"/>
      <c r="UUO309" s="116"/>
      <c r="UUP309" s="116"/>
      <c r="UUQ309" s="116"/>
      <c r="UUR309" s="116"/>
      <c r="UUS309" s="116" t="s">
        <v>74</v>
      </c>
      <c r="UUT309" s="116"/>
      <c r="UUU309" s="116"/>
      <c r="UUV309" s="116"/>
      <c r="UUW309" s="116"/>
      <c r="UUX309" s="116"/>
      <c r="UUY309" s="116"/>
      <c r="UUZ309" s="116"/>
      <c r="UVA309" s="116" t="s">
        <v>74</v>
      </c>
      <c r="UVB309" s="116"/>
      <c r="UVC309" s="116"/>
      <c r="UVD309" s="116"/>
      <c r="UVE309" s="116"/>
      <c r="UVF309" s="116"/>
      <c r="UVG309" s="116"/>
      <c r="UVH309" s="116"/>
      <c r="UVI309" s="116" t="s">
        <v>74</v>
      </c>
      <c r="UVJ309" s="116"/>
      <c r="UVK309" s="116"/>
      <c r="UVL309" s="116"/>
      <c r="UVM309" s="116"/>
      <c r="UVN309" s="116"/>
      <c r="UVO309" s="116"/>
      <c r="UVP309" s="116"/>
      <c r="UVQ309" s="116" t="s">
        <v>74</v>
      </c>
      <c r="UVR309" s="116"/>
      <c r="UVS309" s="116"/>
      <c r="UVT309" s="116"/>
      <c r="UVU309" s="116"/>
      <c r="UVV309" s="116"/>
      <c r="UVW309" s="116"/>
      <c r="UVX309" s="116"/>
      <c r="UVY309" s="116" t="s">
        <v>74</v>
      </c>
      <c r="UVZ309" s="116"/>
      <c r="UWA309" s="116"/>
      <c r="UWB309" s="116"/>
      <c r="UWC309" s="116"/>
      <c r="UWD309" s="116"/>
      <c r="UWE309" s="116"/>
      <c r="UWF309" s="116"/>
      <c r="UWG309" s="116" t="s">
        <v>74</v>
      </c>
      <c r="UWH309" s="116"/>
      <c r="UWI309" s="116"/>
      <c r="UWJ309" s="116"/>
      <c r="UWK309" s="116"/>
      <c r="UWL309" s="116"/>
      <c r="UWM309" s="116"/>
      <c r="UWN309" s="116"/>
      <c r="UWO309" s="116" t="s">
        <v>74</v>
      </c>
      <c r="UWP309" s="116"/>
      <c r="UWQ309" s="116"/>
      <c r="UWR309" s="116"/>
      <c r="UWS309" s="116"/>
      <c r="UWT309" s="116"/>
      <c r="UWU309" s="116"/>
      <c r="UWV309" s="116"/>
      <c r="UWW309" s="116" t="s">
        <v>74</v>
      </c>
      <c r="UWX309" s="116"/>
      <c r="UWY309" s="116"/>
      <c r="UWZ309" s="116"/>
      <c r="UXA309" s="116"/>
      <c r="UXB309" s="116"/>
      <c r="UXC309" s="116"/>
      <c r="UXD309" s="116"/>
      <c r="UXE309" s="116" t="s">
        <v>74</v>
      </c>
      <c r="UXF309" s="116"/>
      <c r="UXG309" s="116"/>
      <c r="UXH309" s="116"/>
      <c r="UXI309" s="116"/>
      <c r="UXJ309" s="116"/>
      <c r="UXK309" s="116"/>
      <c r="UXL309" s="116"/>
      <c r="UXM309" s="116" t="s">
        <v>74</v>
      </c>
      <c r="UXN309" s="116"/>
      <c r="UXO309" s="116"/>
      <c r="UXP309" s="116"/>
      <c r="UXQ309" s="116"/>
      <c r="UXR309" s="116"/>
      <c r="UXS309" s="116"/>
      <c r="UXT309" s="116"/>
      <c r="UXU309" s="116" t="s">
        <v>74</v>
      </c>
      <c r="UXV309" s="116"/>
      <c r="UXW309" s="116"/>
      <c r="UXX309" s="116"/>
      <c r="UXY309" s="116"/>
      <c r="UXZ309" s="116"/>
      <c r="UYA309" s="116"/>
      <c r="UYB309" s="116"/>
      <c r="UYC309" s="116" t="s">
        <v>74</v>
      </c>
      <c r="UYD309" s="116"/>
      <c r="UYE309" s="116"/>
      <c r="UYF309" s="116"/>
      <c r="UYG309" s="116"/>
      <c r="UYH309" s="116"/>
      <c r="UYI309" s="116"/>
      <c r="UYJ309" s="116"/>
      <c r="UYK309" s="116" t="s">
        <v>74</v>
      </c>
      <c r="UYL309" s="116"/>
      <c r="UYM309" s="116"/>
      <c r="UYN309" s="116"/>
      <c r="UYO309" s="116"/>
      <c r="UYP309" s="116"/>
      <c r="UYQ309" s="116"/>
      <c r="UYR309" s="116"/>
      <c r="UYS309" s="116" t="s">
        <v>74</v>
      </c>
      <c r="UYT309" s="116"/>
      <c r="UYU309" s="116"/>
      <c r="UYV309" s="116"/>
      <c r="UYW309" s="116"/>
      <c r="UYX309" s="116"/>
      <c r="UYY309" s="116"/>
      <c r="UYZ309" s="116"/>
      <c r="UZA309" s="116" t="s">
        <v>74</v>
      </c>
      <c r="UZB309" s="116"/>
      <c r="UZC309" s="116"/>
      <c r="UZD309" s="116"/>
      <c r="UZE309" s="116"/>
      <c r="UZF309" s="116"/>
      <c r="UZG309" s="116"/>
      <c r="UZH309" s="116"/>
      <c r="UZI309" s="116" t="s">
        <v>74</v>
      </c>
      <c r="UZJ309" s="116"/>
      <c r="UZK309" s="116"/>
      <c r="UZL309" s="116"/>
      <c r="UZM309" s="116"/>
      <c r="UZN309" s="116"/>
      <c r="UZO309" s="116"/>
      <c r="UZP309" s="116"/>
      <c r="UZQ309" s="116" t="s">
        <v>74</v>
      </c>
      <c r="UZR309" s="116"/>
      <c r="UZS309" s="116"/>
      <c r="UZT309" s="116"/>
      <c r="UZU309" s="116"/>
      <c r="UZV309" s="116"/>
      <c r="UZW309" s="116"/>
      <c r="UZX309" s="116"/>
      <c r="UZY309" s="116" t="s">
        <v>74</v>
      </c>
      <c r="UZZ309" s="116"/>
      <c r="VAA309" s="116"/>
      <c r="VAB309" s="116"/>
      <c r="VAC309" s="116"/>
      <c r="VAD309" s="116"/>
      <c r="VAE309" s="116"/>
      <c r="VAF309" s="116"/>
      <c r="VAG309" s="116" t="s">
        <v>74</v>
      </c>
      <c r="VAH309" s="116"/>
      <c r="VAI309" s="116"/>
      <c r="VAJ309" s="116"/>
      <c r="VAK309" s="116"/>
      <c r="VAL309" s="116"/>
      <c r="VAM309" s="116"/>
      <c r="VAN309" s="116"/>
      <c r="VAO309" s="116" t="s">
        <v>74</v>
      </c>
      <c r="VAP309" s="116"/>
      <c r="VAQ309" s="116"/>
      <c r="VAR309" s="116"/>
      <c r="VAS309" s="116"/>
      <c r="VAT309" s="116"/>
      <c r="VAU309" s="116"/>
      <c r="VAV309" s="116"/>
      <c r="VAW309" s="116" t="s">
        <v>74</v>
      </c>
      <c r="VAX309" s="116"/>
      <c r="VAY309" s="116"/>
      <c r="VAZ309" s="116"/>
      <c r="VBA309" s="116"/>
      <c r="VBB309" s="116"/>
      <c r="VBC309" s="116"/>
      <c r="VBD309" s="116"/>
      <c r="VBE309" s="116" t="s">
        <v>74</v>
      </c>
      <c r="VBF309" s="116"/>
      <c r="VBG309" s="116"/>
      <c r="VBH309" s="116"/>
      <c r="VBI309" s="116"/>
      <c r="VBJ309" s="116"/>
      <c r="VBK309" s="116"/>
      <c r="VBL309" s="116"/>
      <c r="VBM309" s="116" t="s">
        <v>74</v>
      </c>
      <c r="VBN309" s="116"/>
      <c r="VBO309" s="116"/>
      <c r="VBP309" s="116"/>
      <c r="VBQ309" s="116"/>
      <c r="VBR309" s="116"/>
      <c r="VBS309" s="116"/>
      <c r="VBT309" s="116"/>
      <c r="VBU309" s="116" t="s">
        <v>74</v>
      </c>
      <c r="VBV309" s="116"/>
      <c r="VBW309" s="116"/>
      <c r="VBX309" s="116"/>
      <c r="VBY309" s="116"/>
      <c r="VBZ309" s="116"/>
      <c r="VCA309" s="116"/>
      <c r="VCB309" s="116"/>
      <c r="VCC309" s="116" t="s">
        <v>74</v>
      </c>
      <c r="VCD309" s="116"/>
      <c r="VCE309" s="116"/>
      <c r="VCF309" s="116"/>
      <c r="VCG309" s="116"/>
      <c r="VCH309" s="116"/>
      <c r="VCI309" s="116"/>
      <c r="VCJ309" s="116"/>
      <c r="VCK309" s="116" t="s">
        <v>74</v>
      </c>
      <c r="VCL309" s="116"/>
      <c r="VCM309" s="116"/>
      <c r="VCN309" s="116"/>
      <c r="VCO309" s="116"/>
      <c r="VCP309" s="116"/>
      <c r="VCQ309" s="116"/>
      <c r="VCR309" s="116"/>
      <c r="VCS309" s="116" t="s">
        <v>74</v>
      </c>
      <c r="VCT309" s="116"/>
      <c r="VCU309" s="116"/>
      <c r="VCV309" s="116"/>
      <c r="VCW309" s="116"/>
      <c r="VCX309" s="116"/>
      <c r="VCY309" s="116"/>
      <c r="VCZ309" s="116"/>
      <c r="VDA309" s="116" t="s">
        <v>74</v>
      </c>
      <c r="VDB309" s="116"/>
      <c r="VDC309" s="116"/>
      <c r="VDD309" s="116"/>
      <c r="VDE309" s="116"/>
      <c r="VDF309" s="116"/>
      <c r="VDG309" s="116"/>
      <c r="VDH309" s="116"/>
      <c r="VDI309" s="116" t="s">
        <v>74</v>
      </c>
      <c r="VDJ309" s="116"/>
      <c r="VDK309" s="116"/>
      <c r="VDL309" s="116"/>
      <c r="VDM309" s="116"/>
      <c r="VDN309" s="116"/>
      <c r="VDO309" s="116"/>
      <c r="VDP309" s="116"/>
      <c r="VDQ309" s="116" t="s">
        <v>74</v>
      </c>
      <c r="VDR309" s="116"/>
      <c r="VDS309" s="116"/>
      <c r="VDT309" s="116"/>
      <c r="VDU309" s="116"/>
      <c r="VDV309" s="116"/>
      <c r="VDW309" s="116"/>
      <c r="VDX309" s="116"/>
      <c r="VDY309" s="116" t="s">
        <v>74</v>
      </c>
      <c r="VDZ309" s="116"/>
      <c r="VEA309" s="116"/>
      <c r="VEB309" s="116"/>
      <c r="VEC309" s="116"/>
      <c r="VED309" s="116"/>
      <c r="VEE309" s="116"/>
      <c r="VEF309" s="116"/>
      <c r="VEG309" s="116" t="s">
        <v>74</v>
      </c>
      <c r="VEH309" s="116"/>
      <c r="VEI309" s="116"/>
      <c r="VEJ309" s="116"/>
      <c r="VEK309" s="116"/>
      <c r="VEL309" s="116"/>
      <c r="VEM309" s="116"/>
      <c r="VEN309" s="116"/>
      <c r="VEO309" s="116" t="s">
        <v>74</v>
      </c>
      <c r="VEP309" s="116"/>
      <c r="VEQ309" s="116"/>
      <c r="VER309" s="116"/>
      <c r="VES309" s="116"/>
      <c r="VET309" s="116"/>
      <c r="VEU309" s="116"/>
      <c r="VEV309" s="116"/>
      <c r="VEW309" s="116" t="s">
        <v>74</v>
      </c>
      <c r="VEX309" s="116"/>
      <c r="VEY309" s="116"/>
      <c r="VEZ309" s="116"/>
      <c r="VFA309" s="116"/>
      <c r="VFB309" s="116"/>
      <c r="VFC309" s="116"/>
      <c r="VFD309" s="116"/>
      <c r="VFE309" s="116" t="s">
        <v>74</v>
      </c>
      <c r="VFF309" s="116"/>
      <c r="VFG309" s="116"/>
      <c r="VFH309" s="116"/>
      <c r="VFI309" s="116"/>
      <c r="VFJ309" s="116"/>
      <c r="VFK309" s="116"/>
      <c r="VFL309" s="116"/>
      <c r="VFM309" s="116" t="s">
        <v>74</v>
      </c>
      <c r="VFN309" s="116"/>
      <c r="VFO309" s="116"/>
      <c r="VFP309" s="116"/>
      <c r="VFQ309" s="116"/>
      <c r="VFR309" s="116"/>
      <c r="VFS309" s="116"/>
      <c r="VFT309" s="116"/>
      <c r="VFU309" s="116" t="s">
        <v>74</v>
      </c>
      <c r="VFV309" s="116"/>
      <c r="VFW309" s="116"/>
      <c r="VFX309" s="116"/>
      <c r="VFY309" s="116"/>
      <c r="VFZ309" s="116"/>
      <c r="VGA309" s="116"/>
      <c r="VGB309" s="116"/>
      <c r="VGC309" s="116" t="s">
        <v>74</v>
      </c>
      <c r="VGD309" s="116"/>
      <c r="VGE309" s="116"/>
      <c r="VGF309" s="116"/>
      <c r="VGG309" s="116"/>
      <c r="VGH309" s="116"/>
      <c r="VGI309" s="116"/>
      <c r="VGJ309" s="116"/>
      <c r="VGK309" s="116" t="s">
        <v>74</v>
      </c>
      <c r="VGL309" s="116"/>
      <c r="VGM309" s="116"/>
      <c r="VGN309" s="116"/>
      <c r="VGO309" s="116"/>
      <c r="VGP309" s="116"/>
      <c r="VGQ309" s="116"/>
      <c r="VGR309" s="116"/>
      <c r="VGS309" s="116" t="s">
        <v>74</v>
      </c>
      <c r="VGT309" s="116"/>
      <c r="VGU309" s="116"/>
      <c r="VGV309" s="116"/>
      <c r="VGW309" s="116"/>
      <c r="VGX309" s="116"/>
      <c r="VGY309" s="116"/>
      <c r="VGZ309" s="116"/>
      <c r="VHA309" s="116" t="s">
        <v>74</v>
      </c>
      <c r="VHB309" s="116"/>
      <c r="VHC309" s="116"/>
      <c r="VHD309" s="116"/>
      <c r="VHE309" s="116"/>
      <c r="VHF309" s="116"/>
      <c r="VHG309" s="116"/>
      <c r="VHH309" s="116"/>
      <c r="VHI309" s="116" t="s">
        <v>74</v>
      </c>
      <c r="VHJ309" s="116"/>
      <c r="VHK309" s="116"/>
      <c r="VHL309" s="116"/>
      <c r="VHM309" s="116"/>
      <c r="VHN309" s="116"/>
      <c r="VHO309" s="116"/>
      <c r="VHP309" s="116"/>
      <c r="VHQ309" s="116" t="s">
        <v>74</v>
      </c>
      <c r="VHR309" s="116"/>
      <c r="VHS309" s="116"/>
      <c r="VHT309" s="116"/>
      <c r="VHU309" s="116"/>
      <c r="VHV309" s="116"/>
      <c r="VHW309" s="116"/>
      <c r="VHX309" s="116"/>
      <c r="VHY309" s="116" t="s">
        <v>74</v>
      </c>
      <c r="VHZ309" s="116"/>
      <c r="VIA309" s="116"/>
      <c r="VIB309" s="116"/>
      <c r="VIC309" s="116"/>
      <c r="VID309" s="116"/>
      <c r="VIE309" s="116"/>
      <c r="VIF309" s="116"/>
      <c r="VIG309" s="116" t="s">
        <v>74</v>
      </c>
      <c r="VIH309" s="116"/>
      <c r="VII309" s="116"/>
      <c r="VIJ309" s="116"/>
      <c r="VIK309" s="116"/>
      <c r="VIL309" s="116"/>
      <c r="VIM309" s="116"/>
      <c r="VIN309" s="116"/>
      <c r="VIO309" s="116" t="s">
        <v>74</v>
      </c>
      <c r="VIP309" s="116"/>
      <c r="VIQ309" s="116"/>
      <c r="VIR309" s="116"/>
      <c r="VIS309" s="116"/>
      <c r="VIT309" s="116"/>
      <c r="VIU309" s="116"/>
      <c r="VIV309" s="116"/>
      <c r="VIW309" s="116" t="s">
        <v>74</v>
      </c>
      <c r="VIX309" s="116"/>
      <c r="VIY309" s="116"/>
      <c r="VIZ309" s="116"/>
      <c r="VJA309" s="116"/>
      <c r="VJB309" s="116"/>
      <c r="VJC309" s="116"/>
      <c r="VJD309" s="116"/>
      <c r="VJE309" s="116" t="s">
        <v>74</v>
      </c>
      <c r="VJF309" s="116"/>
      <c r="VJG309" s="116"/>
      <c r="VJH309" s="116"/>
      <c r="VJI309" s="116"/>
      <c r="VJJ309" s="116"/>
      <c r="VJK309" s="116"/>
      <c r="VJL309" s="116"/>
      <c r="VJM309" s="116" t="s">
        <v>74</v>
      </c>
      <c r="VJN309" s="116"/>
      <c r="VJO309" s="116"/>
      <c r="VJP309" s="116"/>
      <c r="VJQ309" s="116"/>
      <c r="VJR309" s="116"/>
      <c r="VJS309" s="116"/>
      <c r="VJT309" s="116"/>
      <c r="VJU309" s="116" t="s">
        <v>74</v>
      </c>
      <c r="VJV309" s="116"/>
      <c r="VJW309" s="116"/>
      <c r="VJX309" s="116"/>
      <c r="VJY309" s="116"/>
      <c r="VJZ309" s="116"/>
      <c r="VKA309" s="116"/>
      <c r="VKB309" s="116"/>
      <c r="VKC309" s="116" t="s">
        <v>74</v>
      </c>
      <c r="VKD309" s="116"/>
      <c r="VKE309" s="116"/>
      <c r="VKF309" s="116"/>
      <c r="VKG309" s="116"/>
      <c r="VKH309" s="116"/>
      <c r="VKI309" s="116"/>
      <c r="VKJ309" s="116"/>
      <c r="VKK309" s="116" t="s">
        <v>74</v>
      </c>
      <c r="VKL309" s="116"/>
      <c r="VKM309" s="116"/>
      <c r="VKN309" s="116"/>
      <c r="VKO309" s="116"/>
      <c r="VKP309" s="116"/>
      <c r="VKQ309" s="116"/>
      <c r="VKR309" s="116"/>
      <c r="VKS309" s="116" t="s">
        <v>74</v>
      </c>
      <c r="VKT309" s="116"/>
      <c r="VKU309" s="116"/>
      <c r="VKV309" s="116"/>
      <c r="VKW309" s="116"/>
      <c r="VKX309" s="116"/>
      <c r="VKY309" s="116"/>
      <c r="VKZ309" s="116"/>
      <c r="VLA309" s="116" t="s">
        <v>74</v>
      </c>
      <c r="VLB309" s="116"/>
      <c r="VLC309" s="116"/>
      <c r="VLD309" s="116"/>
      <c r="VLE309" s="116"/>
      <c r="VLF309" s="116"/>
      <c r="VLG309" s="116"/>
      <c r="VLH309" s="116"/>
      <c r="VLI309" s="116" t="s">
        <v>74</v>
      </c>
      <c r="VLJ309" s="116"/>
      <c r="VLK309" s="116"/>
      <c r="VLL309" s="116"/>
      <c r="VLM309" s="116"/>
      <c r="VLN309" s="116"/>
      <c r="VLO309" s="116"/>
      <c r="VLP309" s="116"/>
      <c r="VLQ309" s="116" t="s">
        <v>74</v>
      </c>
      <c r="VLR309" s="116"/>
      <c r="VLS309" s="116"/>
      <c r="VLT309" s="116"/>
      <c r="VLU309" s="116"/>
      <c r="VLV309" s="116"/>
      <c r="VLW309" s="116"/>
      <c r="VLX309" s="116"/>
      <c r="VLY309" s="116" t="s">
        <v>74</v>
      </c>
      <c r="VLZ309" s="116"/>
      <c r="VMA309" s="116"/>
      <c r="VMB309" s="116"/>
      <c r="VMC309" s="116"/>
      <c r="VMD309" s="116"/>
      <c r="VME309" s="116"/>
      <c r="VMF309" s="116"/>
      <c r="VMG309" s="116" t="s">
        <v>74</v>
      </c>
      <c r="VMH309" s="116"/>
      <c r="VMI309" s="116"/>
      <c r="VMJ309" s="116"/>
      <c r="VMK309" s="116"/>
      <c r="VML309" s="116"/>
      <c r="VMM309" s="116"/>
      <c r="VMN309" s="116"/>
      <c r="VMO309" s="116" t="s">
        <v>74</v>
      </c>
      <c r="VMP309" s="116"/>
      <c r="VMQ309" s="116"/>
      <c r="VMR309" s="116"/>
      <c r="VMS309" s="116"/>
      <c r="VMT309" s="116"/>
      <c r="VMU309" s="116"/>
      <c r="VMV309" s="116"/>
      <c r="VMW309" s="116" t="s">
        <v>74</v>
      </c>
      <c r="VMX309" s="116"/>
      <c r="VMY309" s="116"/>
      <c r="VMZ309" s="116"/>
      <c r="VNA309" s="116"/>
      <c r="VNB309" s="116"/>
      <c r="VNC309" s="116"/>
      <c r="VND309" s="116"/>
      <c r="VNE309" s="116" t="s">
        <v>74</v>
      </c>
      <c r="VNF309" s="116"/>
      <c r="VNG309" s="116"/>
      <c r="VNH309" s="116"/>
      <c r="VNI309" s="116"/>
      <c r="VNJ309" s="116"/>
      <c r="VNK309" s="116"/>
      <c r="VNL309" s="116"/>
      <c r="VNM309" s="116" t="s">
        <v>74</v>
      </c>
      <c r="VNN309" s="116"/>
      <c r="VNO309" s="116"/>
      <c r="VNP309" s="116"/>
      <c r="VNQ309" s="116"/>
      <c r="VNR309" s="116"/>
      <c r="VNS309" s="116"/>
      <c r="VNT309" s="116"/>
      <c r="VNU309" s="116" t="s">
        <v>74</v>
      </c>
      <c r="VNV309" s="116"/>
      <c r="VNW309" s="116"/>
      <c r="VNX309" s="116"/>
      <c r="VNY309" s="116"/>
      <c r="VNZ309" s="116"/>
      <c r="VOA309" s="116"/>
      <c r="VOB309" s="116"/>
      <c r="VOC309" s="116" t="s">
        <v>74</v>
      </c>
      <c r="VOD309" s="116"/>
      <c r="VOE309" s="116"/>
      <c r="VOF309" s="116"/>
      <c r="VOG309" s="116"/>
      <c r="VOH309" s="116"/>
      <c r="VOI309" s="116"/>
      <c r="VOJ309" s="116"/>
      <c r="VOK309" s="116" t="s">
        <v>74</v>
      </c>
      <c r="VOL309" s="116"/>
      <c r="VOM309" s="116"/>
      <c r="VON309" s="116"/>
      <c r="VOO309" s="116"/>
      <c r="VOP309" s="116"/>
      <c r="VOQ309" s="116"/>
      <c r="VOR309" s="116"/>
      <c r="VOS309" s="116" t="s">
        <v>74</v>
      </c>
      <c r="VOT309" s="116"/>
      <c r="VOU309" s="116"/>
      <c r="VOV309" s="116"/>
      <c r="VOW309" s="116"/>
      <c r="VOX309" s="116"/>
      <c r="VOY309" s="116"/>
      <c r="VOZ309" s="116"/>
      <c r="VPA309" s="116" t="s">
        <v>74</v>
      </c>
      <c r="VPB309" s="116"/>
      <c r="VPC309" s="116"/>
      <c r="VPD309" s="116"/>
      <c r="VPE309" s="116"/>
      <c r="VPF309" s="116"/>
      <c r="VPG309" s="116"/>
      <c r="VPH309" s="116"/>
      <c r="VPI309" s="116" t="s">
        <v>74</v>
      </c>
      <c r="VPJ309" s="116"/>
      <c r="VPK309" s="116"/>
      <c r="VPL309" s="116"/>
      <c r="VPM309" s="116"/>
      <c r="VPN309" s="116"/>
      <c r="VPO309" s="116"/>
      <c r="VPP309" s="116"/>
      <c r="VPQ309" s="116" t="s">
        <v>74</v>
      </c>
      <c r="VPR309" s="116"/>
      <c r="VPS309" s="116"/>
      <c r="VPT309" s="116"/>
      <c r="VPU309" s="116"/>
      <c r="VPV309" s="116"/>
      <c r="VPW309" s="116"/>
      <c r="VPX309" s="116"/>
      <c r="VPY309" s="116" t="s">
        <v>74</v>
      </c>
      <c r="VPZ309" s="116"/>
      <c r="VQA309" s="116"/>
      <c r="VQB309" s="116"/>
      <c r="VQC309" s="116"/>
      <c r="VQD309" s="116"/>
      <c r="VQE309" s="116"/>
      <c r="VQF309" s="116"/>
      <c r="VQG309" s="116" t="s">
        <v>74</v>
      </c>
      <c r="VQH309" s="116"/>
      <c r="VQI309" s="116"/>
      <c r="VQJ309" s="116"/>
      <c r="VQK309" s="116"/>
      <c r="VQL309" s="116"/>
      <c r="VQM309" s="116"/>
      <c r="VQN309" s="116"/>
      <c r="VQO309" s="116" t="s">
        <v>74</v>
      </c>
      <c r="VQP309" s="116"/>
      <c r="VQQ309" s="116"/>
      <c r="VQR309" s="116"/>
      <c r="VQS309" s="116"/>
      <c r="VQT309" s="116"/>
      <c r="VQU309" s="116"/>
      <c r="VQV309" s="116"/>
      <c r="VQW309" s="116" t="s">
        <v>74</v>
      </c>
      <c r="VQX309" s="116"/>
      <c r="VQY309" s="116"/>
      <c r="VQZ309" s="116"/>
      <c r="VRA309" s="116"/>
      <c r="VRB309" s="116"/>
      <c r="VRC309" s="116"/>
      <c r="VRD309" s="116"/>
      <c r="VRE309" s="116" t="s">
        <v>74</v>
      </c>
      <c r="VRF309" s="116"/>
      <c r="VRG309" s="116"/>
      <c r="VRH309" s="116"/>
      <c r="VRI309" s="116"/>
      <c r="VRJ309" s="116"/>
      <c r="VRK309" s="116"/>
      <c r="VRL309" s="116"/>
      <c r="VRM309" s="116" t="s">
        <v>74</v>
      </c>
      <c r="VRN309" s="116"/>
      <c r="VRO309" s="116"/>
      <c r="VRP309" s="116"/>
      <c r="VRQ309" s="116"/>
      <c r="VRR309" s="116"/>
      <c r="VRS309" s="116"/>
      <c r="VRT309" s="116"/>
      <c r="VRU309" s="116" t="s">
        <v>74</v>
      </c>
      <c r="VRV309" s="116"/>
      <c r="VRW309" s="116"/>
      <c r="VRX309" s="116"/>
      <c r="VRY309" s="116"/>
      <c r="VRZ309" s="116"/>
      <c r="VSA309" s="116"/>
      <c r="VSB309" s="116"/>
      <c r="VSC309" s="116" t="s">
        <v>74</v>
      </c>
      <c r="VSD309" s="116"/>
      <c r="VSE309" s="116"/>
      <c r="VSF309" s="116"/>
      <c r="VSG309" s="116"/>
      <c r="VSH309" s="116"/>
      <c r="VSI309" s="116"/>
      <c r="VSJ309" s="116"/>
      <c r="VSK309" s="116" t="s">
        <v>74</v>
      </c>
      <c r="VSL309" s="116"/>
      <c r="VSM309" s="116"/>
      <c r="VSN309" s="116"/>
      <c r="VSO309" s="116"/>
      <c r="VSP309" s="116"/>
      <c r="VSQ309" s="116"/>
      <c r="VSR309" s="116"/>
      <c r="VSS309" s="116" t="s">
        <v>74</v>
      </c>
      <c r="VST309" s="116"/>
      <c r="VSU309" s="116"/>
      <c r="VSV309" s="116"/>
      <c r="VSW309" s="116"/>
      <c r="VSX309" s="116"/>
      <c r="VSY309" s="116"/>
      <c r="VSZ309" s="116"/>
      <c r="VTA309" s="116" t="s">
        <v>74</v>
      </c>
      <c r="VTB309" s="116"/>
      <c r="VTC309" s="116"/>
      <c r="VTD309" s="116"/>
      <c r="VTE309" s="116"/>
      <c r="VTF309" s="116"/>
      <c r="VTG309" s="116"/>
      <c r="VTH309" s="116"/>
      <c r="VTI309" s="116" t="s">
        <v>74</v>
      </c>
      <c r="VTJ309" s="116"/>
      <c r="VTK309" s="116"/>
      <c r="VTL309" s="116"/>
      <c r="VTM309" s="116"/>
      <c r="VTN309" s="116"/>
      <c r="VTO309" s="116"/>
      <c r="VTP309" s="116"/>
      <c r="VTQ309" s="116" t="s">
        <v>74</v>
      </c>
      <c r="VTR309" s="116"/>
      <c r="VTS309" s="116"/>
      <c r="VTT309" s="116"/>
      <c r="VTU309" s="116"/>
      <c r="VTV309" s="116"/>
      <c r="VTW309" s="116"/>
      <c r="VTX309" s="116"/>
      <c r="VTY309" s="116" t="s">
        <v>74</v>
      </c>
      <c r="VTZ309" s="116"/>
      <c r="VUA309" s="116"/>
      <c r="VUB309" s="116"/>
      <c r="VUC309" s="116"/>
      <c r="VUD309" s="116"/>
      <c r="VUE309" s="116"/>
      <c r="VUF309" s="116"/>
      <c r="VUG309" s="116" t="s">
        <v>74</v>
      </c>
      <c r="VUH309" s="116"/>
      <c r="VUI309" s="116"/>
      <c r="VUJ309" s="116"/>
      <c r="VUK309" s="116"/>
      <c r="VUL309" s="116"/>
      <c r="VUM309" s="116"/>
      <c r="VUN309" s="116"/>
      <c r="VUO309" s="116" t="s">
        <v>74</v>
      </c>
      <c r="VUP309" s="116"/>
      <c r="VUQ309" s="116"/>
      <c r="VUR309" s="116"/>
      <c r="VUS309" s="116"/>
      <c r="VUT309" s="116"/>
      <c r="VUU309" s="116"/>
      <c r="VUV309" s="116"/>
      <c r="VUW309" s="116" t="s">
        <v>74</v>
      </c>
      <c r="VUX309" s="116"/>
      <c r="VUY309" s="116"/>
      <c r="VUZ309" s="116"/>
      <c r="VVA309" s="116"/>
      <c r="VVB309" s="116"/>
      <c r="VVC309" s="116"/>
      <c r="VVD309" s="116"/>
      <c r="VVE309" s="116" t="s">
        <v>74</v>
      </c>
      <c r="VVF309" s="116"/>
      <c r="VVG309" s="116"/>
      <c r="VVH309" s="116"/>
      <c r="VVI309" s="116"/>
      <c r="VVJ309" s="116"/>
      <c r="VVK309" s="116"/>
      <c r="VVL309" s="116"/>
      <c r="VVM309" s="116" t="s">
        <v>74</v>
      </c>
      <c r="VVN309" s="116"/>
      <c r="VVO309" s="116"/>
      <c r="VVP309" s="116"/>
      <c r="VVQ309" s="116"/>
      <c r="VVR309" s="116"/>
      <c r="VVS309" s="116"/>
      <c r="VVT309" s="116"/>
      <c r="VVU309" s="116" t="s">
        <v>74</v>
      </c>
      <c r="VVV309" s="116"/>
      <c r="VVW309" s="116"/>
      <c r="VVX309" s="116"/>
      <c r="VVY309" s="116"/>
      <c r="VVZ309" s="116"/>
      <c r="VWA309" s="116"/>
      <c r="VWB309" s="116"/>
      <c r="VWC309" s="116" t="s">
        <v>74</v>
      </c>
      <c r="VWD309" s="116"/>
      <c r="VWE309" s="116"/>
      <c r="VWF309" s="116"/>
      <c r="VWG309" s="116"/>
      <c r="VWH309" s="116"/>
      <c r="VWI309" s="116"/>
      <c r="VWJ309" s="116"/>
      <c r="VWK309" s="116" t="s">
        <v>74</v>
      </c>
      <c r="VWL309" s="116"/>
      <c r="VWM309" s="116"/>
      <c r="VWN309" s="116"/>
      <c r="VWO309" s="116"/>
      <c r="VWP309" s="116"/>
      <c r="VWQ309" s="116"/>
      <c r="VWR309" s="116"/>
      <c r="VWS309" s="116" t="s">
        <v>74</v>
      </c>
      <c r="VWT309" s="116"/>
      <c r="VWU309" s="116"/>
      <c r="VWV309" s="116"/>
      <c r="VWW309" s="116"/>
      <c r="VWX309" s="116"/>
      <c r="VWY309" s="116"/>
      <c r="VWZ309" s="116"/>
      <c r="VXA309" s="116" t="s">
        <v>74</v>
      </c>
      <c r="VXB309" s="116"/>
      <c r="VXC309" s="116"/>
      <c r="VXD309" s="116"/>
      <c r="VXE309" s="116"/>
      <c r="VXF309" s="116"/>
      <c r="VXG309" s="116"/>
      <c r="VXH309" s="116"/>
      <c r="VXI309" s="116" t="s">
        <v>74</v>
      </c>
      <c r="VXJ309" s="116"/>
      <c r="VXK309" s="116"/>
      <c r="VXL309" s="116"/>
      <c r="VXM309" s="116"/>
      <c r="VXN309" s="116"/>
      <c r="VXO309" s="116"/>
      <c r="VXP309" s="116"/>
      <c r="VXQ309" s="116" t="s">
        <v>74</v>
      </c>
      <c r="VXR309" s="116"/>
      <c r="VXS309" s="116"/>
      <c r="VXT309" s="116"/>
      <c r="VXU309" s="116"/>
      <c r="VXV309" s="116"/>
      <c r="VXW309" s="116"/>
      <c r="VXX309" s="116"/>
      <c r="VXY309" s="116" t="s">
        <v>74</v>
      </c>
      <c r="VXZ309" s="116"/>
      <c r="VYA309" s="116"/>
      <c r="VYB309" s="116"/>
      <c r="VYC309" s="116"/>
      <c r="VYD309" s="116"/>
      <c r="VYE309" s="116"/>
      <c r="VYF309" s="116"/>
      <c r="VYG309" s="116" t="s">
        <v>74</v>
      </c>
      <c r="VYH309" s="116"/>
      <c r="VYI309" s="116"/>
      <c r="VYJ309" s="116"/>
      <c r="VYK309" s="116"/>
      <c r="VYL309" s="116"/>
      <c r="VYM309" s="116"/>
      <c r="VYN309" s="116"/>
      <c r="VYO309" s="116" t="s">
        <v>74</v>
      </c>
      <c r="VYP309" s="116"/>
      <c r="VYQ309" s="116"/>
      <c r="VYR309" s="116"/>
      <c r="VYS309" s="116"/>
      <c r="VYT309" s="116"/>
      <c r="VYU309" s="116"/>
      <c r="VYV309" s="116"/>
      <c r="VYW309" s="116" t="s">
        <v>74</v>
      </c>
      <c r="VYX309" s="116"/>
      <c r="VYY309" s="116"/>
      <c r="VYZ309" s="116"/>
      <c r="VZA309" s="116"/>
      <c r="VZB309" s="116"/>
      <c r="VZC309" s="116"/>
      <c r="VZD309" s="116"/>
      <c r="VZE309" s="116" t="s">
        <v>74</v>
      </c>
      <c r="VZF309" s="116"/>
      <c r="VZG309" s="116"/>
      <c r="VZH309" s="116"/>
      <c r="VZI309" s="116"/>
      <c r="VZJ309" s="116"/>
      <c r="VZK309" s="116"/>
      <c r="VZL309" s="116"/>
      <c r="VZM309" s="116" t="s">
        <v>74</v>
      </c>
      <c r="VZN309" s="116"/>
      <c r="VZO309" s="116"/>
      <c r="VZP309" s="116"/>
      <c r="VZQ309" s="116"/>
      <c r="VZR309" s="116"/>
      <c r="VZS309" s="116"/>
      <c r="VZT309" s="116"/>
      <c r="VZU309" s="116" t="s">
        <v>74</v>
      </c>
      <c r="VZV309" s="116"/>
      <c r="VZW309" s="116"/>
      <c r="VZX309" s="116"/>
      <c r="VZY309" s="116"/>
      <c r="VZZ309" s="116"/>
      <c r="WAA309" s="116"/>
      <c r="WAB309" s="116"/>
      <c r="WAC309" s="116" t="s">
        <v>74</v>
      </c>
      <c r="WAD309" s="116"/>
      <c r="WAE309" s="116"/>
      <c r="WAF309" s="116"/>
      <c r="WAG309" s="116"/>
      <c r="WAH309" s="116"/>
      <c r="WAI309" s="116"/>
      <c r="WAJ309" s="116"/>
      <c r="WAK309" s="116" t="s">
        <v>74</v>
      </c>
      <c r="WAL309" s="116"/>
      <c r="WAM309" s="116"/>
      <c r="WAN309" s="116"/>
      <c r="WAO309" s="116"/>
      <c r="WAP309" s="116"/>
      <c r="WAQ309" s="116"/>
      <c r="WAR309" s="116"/>
      <c r="WAS309" s="116" t="s">
        <v>74</v>
      </c>
      <c r="WAT309" s="116"/>
      <c r="WAU309" s="116"/>
      <c r="WAV309" s="116"/>
      <c r="WAW309" s="116"/>
      <c r="WAX309" s="116"/>
      <c r="WAY309" s="116"/>
      <c r="WAZ309" s="116"/>
      <c r="WBA309" s="116" t="s">
        <v>74</v>
      </c>
      <c r="WBB309" s="116"/>
      <c r="WBC309" s="116"/>
      <c r="WBD309" s="116"/>
      <c r="WBE309" s="116"/>
      <c r="WBF309" s="116"/>
      <c r="WBG309" s="116"/>
      <c r="WBH309" s="116"/>
      <c r="WBI309" s="116" t="s">
        <v>74</v>
      </c>
      <c r="WBJ309" s="116"/>
      <c r="WBK309" s="116"/>
      <c r="WBL309" s="116"/>
      <c r="WBM309" s="116"/>
      <c r="WBN309" s="116"/>
      <c r="WBO309" s="116"/>
      <c r="WBP309" s="116"/>
      <c r="WBQ309" s="116" t="s">
        <v>74</v>
      </c>
      <c r="WBR309" s="116"/>
      <c r="WBS309" s="116"/>
      <c r="WBT309" s="116"/>
      <c r="WBU309" s="116"/>
      <c r="WBV309" s="116"/>
      <c r="WBW309" s="116"/>
      <c r="WBX309" s="116"/>
      <c r="WBY309" s="116" t="s">
        <v>74</v>
      </c>
      <c r="WBZ309" s="116"/>
      <c r="WCA309" s="116"/>
      <c r="WCB309" s="116"/>
      <c r="WCC309" s="116"/>
      <c r="WCD309" s="116"/>
      <c r="WCE309" s="116"/>
      <c r="WCF309" s="116"/>
      <c r="WCG309" s="116" t="s">
        <v>74</v>
      </c>
      <c r="WCH309" s="116"/>
      <c r="WCI309" s="116"/>
      <c r="WCJ309" s="116"/>
      <c r="WCK309" s="116"/>
      <c r="WCL309" s="116"/>
      <c r="WCM309" s="116"/>
      <c r="WCN309" s="116"/>
      <c r="WCO309" s="116" t="s">
        <v>74</v>
      </c>
      <c r="WCP309" s="116"/>
      <c r="WCQ309" s="116"/>
      <c r="WCR309" s="116"/>
      <c r="WCS309" s="116"/>
      <c r="WCT309" s="116"/>
      <c r="WCU309" s="116"/>
      <c r="WCV309" s="116"/>
      <c r="WCW309" s="116" t="s">
        <v>74</v>
      </c>
      <c r="WCX309" s="116"/>
      <c r="WCY309" s="116"/>
      <c r="WCZ309" s="116"/>
      <c r="WDA309" s="116"/>
      <c r="WDB309" s="116"/>
      <c r="WDC309" s="116"/>
      <c r="WDD309" s="116"/>
      <c r="WDE309" s="116" t="s">
        <v>74</v>
      </c>
      <c r="WDF309" s="116"/>
      <c r="WDG309" s="116"/>
      <c r="WDH309" s="116"/>
      <c r="WDI309" s="116"/>
      <c r="WDJ309" s="116"/>
      <c r="WDK309" s="116"/>
      <c r="WDL309" s="116"/>
      <c r="WDM309" s="116" t="s">
        <v>74</v>
      </c>
      <c r="WDN309" s="116"/>
      <c r="WDO309" s="116"/>
      <c r="WDP309" s="116"/>
      <c r="WDQ309" s="116"/>
      <c r="WDR309" s="116"/>
      <c r="WDS309" s="116"/>
      <c r="WDT309" s="116"/>
      <c r="WDU309" s="116" t="s">
        <v>74</v>
      </c>
      <c r="WDV309" s="116"/>
      <c r="WDW309" s="116"/>
      <c r="WDX309" s="116"/>
      <c r="WDY309" s="116"/>
      <c r="WDZ309" s="116"/>
      <c r="WEA309" s="116"/>
      <c r="WEB309" s="116"/>
      <c r="WEC309" s="116" t="s">
        <v>74</v>
      </c>
      <c r="WED309" s="116"/>
      <c r="WEE309" s="116"/>
      <c r="WEF309" s="116"/>
      <c r="WEG309" s="116"/>
      <c r="WEH309" s="116"/>
      <c r="WEI309" s="116"/>
      <c r="WEJ309" s="116"/>
      <c r="WEK309" s="116" t="s">
        <v>74</v>
      </c>
      <c r="WEL309" s="116"/>
      <c r="WEM309" s="116"/>
      <c r="WEN309" s="116"/>
      <c r="WEO309" s="116"/>
      <c r="WEP309" s="116"/>
      <c r="WEQ309" s="116"/>
      <c r="WER309" s="116"/>
      <c r="WES309" s="116" t="s">
        <v>74</v>
      </c>
      <c r="WET309" s="116"/>
      <c r="WEU309" s="116"/>
      <c r="WEV309" s="116"/>
      <c r="WEW309" s="116"/>
      <c r="WEX309" s="116"/>
      <c r="WEY309" s="116"/>
      <c r="WEZ309" s="116"/>
      <c r="WFA309" s="116" t="s">
        <v>74</v>
      </c>
      <c r="WFB309" s="116"/>
      <c r="WFC309" s="116"/>
      <c r="WFD309" s="116"/>
      <c r="WFE309" s="116"/>
      <c r="WFF309" s="116"/>
      <c r="WFG309" s="116"/>
      <c r="WFH309" s="116"/>
      <c r="WFI309" s="116" t="s">
        <v>74</v>
      </c>
      <c r="WFJ309" s="116"/>
      <c r="WFK309" s="116"/>
      <c r="WFL309" s="116"/>
      <c r="WFM309" s="116"/>
      <c r="WFN309" s="116"/>
      <c r="WFO309" s="116"/>
      <c r="WFP309" s="116"/>
      <c r="WFQ309" s="116" t="s">
        <v>74</v>
      </c>
      <c r="WFR309" s="116"/>
      <c r="WFS309" s="116"/>
      <c r="WFT309" s="116"/>
      <c r="WFU309" s="116"/>
      <c r="WFV309" s="116"/>
      <c r="WFW309" s="116"/>
      <c r="WFX309" s="116"/>
      <c r="WFY309" s="116" t="s">
        <v>74</v>
      </c>
      <c r="WFZ309" s="116"/>
      <c r="WGA309" s="116"/>
      <c r="WGB309" s="116"/>
      <c r="WGC309" s="116"/>
      <c r="WGD309" s="116"/>
      <c r="WGE309" s="116"/>
      <c r="WGF309" s="116"/>
      <c r="WGG309" s="116" t="s">
        <v>74</v>
      </c>
      <c r="WGH309" s="116"/>
      <c r="WGI309" s="116"/>
      <c r="WGJ309" s="116"/>
      <c r="WGK309" s="116"/>
      <c r="WGL309" s="116"/>
      <c r="WGM309" s="116"/>
      <c r="WGN309" s="116"/>
      <c r="WGO309" s="116" t="s">
        <v>74</v>
      </c>
      <c r="WGP309" s="116"/>
      <c r="WGQ309" s="116"/>
      <c r="WGR309" s="116"/>
      <c r="WGS309" s="116"/>
      <c r="WGT309" s="116"/>
      <c r="WGU309" s="116"/>
      <c r="WGV309" s="116"/>
      <c r="WGW309" s="116" t="s">
        <v>74</v>
      </c>
      <c r="WGX309" s="116"/>
      <c r="WGY309" s="116"/>
      <c r="WGZ309" s="116"/>
      <c r="WHA309" s="116"/>
      <c r="WHB309" s="116"/>
      <c r="WHC309" s="116"/>
      <c r="WHD309" s="116"/>
      <c r="WHE309" s="116" t="s">
        <v>74</v>
      </c>
      <c r="WHF309" s="116"/>
      <c r="WHG309" s="116"/>
      <c r="WHH309" s="116"/>
      <c r="WHI309" s="116"/>
      <c r="WHJ309" s="116"/>
      <c r="WHK309" s="116"/>
      <c r="WHL309" s="116"/>
      <c r="WHM309" s="116" t="s">
        <v>74</v>
      </c>
      <c r="WHN309" s="116"/>
      <c r="WHO309" s="116"/>
      <c r="WHP309" s="116"/>
      <c r="WHQ309" s="116"/>
      <c r="WHR309" s="116"/>
      <c r="WHS309" s="116"/>
      <c r="WHT309" s="116"/>
      <c r="WHU309" s="116" t="s">
        <v>74</v>
      </c>
      <c r="WHV309" s="116"/>
      <c r="WHW309" s="116"/>
      <c r="WHX309" s="116"/>
      <c r="WHY309" s="116"/>
      <c r="WHZ309" s="116"/>
      <c r="WIA309" s="116"/>
      <c r="WIB309" s="116"/>
      <c r="WIC309" s="116" t="s">
        <v>74</v>
      </c>
      <c r="WID309" s="116"/>
      <c r="WIE309" s="116"/>
      <c r="WIF309" s="116"/>
      <c r="WIG309" s="116"/>
      <c r="WIH309" s="116"/>
      <c r="WII309" s="116"/>
      <c r="WIJ309" s="116"/>
      <c r="WIK309" s="116" t="s">
        <v>74</v>
      </c>
      <c r="WIL309" s="116"/>
      <c r="WIM309" s="116"/>
      <c r="WIN309" s="116"/>
      <c r="WIO309" s="116"/>
      <c r="WIP309" s="116"/>
      <c r="WIQ309" s="116"/>
      <c r="WIR309" s="116"/>
      <c r="WIS309" s="116" t="s">
        <v>74</v>
      </c>
      <c r="WIT309" s="116"/>
      <c r="WIU309" s="116"/>
      <c r="WIV309" s="116"/>
      <c r="WIW309" s="116"/>
      <c r="WIX309" s="116"/>
      <c r="WIY309" s="116"/>
      <c r="WIZ309" s="116"/>
      <c r="WJA309" s="116" t="s">
        <v>74</v>
      </c>
      <c r="WJB309" s="116"/>
      <c r="WJC309" s="116"/>
      <c r="WJD309" s="116"/>
      <c r="WJE309" s="116"/>
      <c r="WJF309" s="116"/>
      <c r="WJG309" s="116"/>
      <c r="WJH309" s="116"/>
      <c r="WJI309" s="116" t="s">
        <v>74</v>
      </c>
      <c r="WJJ309" s="116"/>
      <c r="WJK309" s="116"/>
      <c r="WJL309" s="116"/>
      <c r="WJM309" s="116"/>
      <c r="WJN309" s="116"/>
      <c r="WJO309" s="116"/>
      <c r="WJP309" s="116"/>
      <c r="WJQ309" s="116" t="s">
        <v>74</v>
      </c>
      <c r="WJR309" s="116"/>
      <c r="WJS309" s="116"/>
      <c r="WJT309" s="116"/>
      <c r="WJU309" s="116"/>
      <c r="WJV309" s="116"/>
      <c r="WJW309" s="116"/>
      <c r="WJX309" s="116"/>
      <c r="WJY309" s="116" t="s">
        <v>74</v>
      </c>
      <c r="WJZ309" s="116"/>
      <c r="WKA309" s="116"/>
      <c r="WKB309" s="116"/>
      <c r="WKC309" s="116"/>
      <c r="WKD309" s="116"/>
      <c r="WKE309" s="116"/>
      <c r="WKF309" s="116"/>
      <c r="WKG309" s="116" t="s">
        <v>74</v>
      </c>
      <c r="WKH309" s="116"/>
      <c r="WKI309" s="116"/>
      <c r="WKJ309" s="116"/>
      <c r="WKK309" s="116"/>
      <c r="WKL309" s="116"/>
      <c r="WKM309" s="116"/>
      <c r="WKN309" s="116"/>
      <c r="WKO309" s="116" t="s">
        <v>74</v>
      </c>
      <c r="WKP309" s="116"/>
      <c r="WKQ309" s="116"/>
      <c r="WKR309" s="116"/>
      <c r="WKS309" s="116"/>
      <c r="WKT309" s="116"/>
      <c r="WKU309" s="116"/>
      <c r="WKV309" s="116"/>
      <c r="WKW309" s="116" t="s">
        <v>74</v>
      </c>
      <c r="WKX309" s="116"/>
      <c r="WKY309" s="116"/>
      <c r="WKZ309" s="116"/>
      <c r="WLA309" s="116"/>
      <c r="WLB309" s="116"/>
      <c r="WLC309" s="116"/>
      <c r="WLD309" s="116"/>
      <c r="WLE309" s="116" t="s">
        <v>74</v>
      </c>
      <c r="WLF309" s="116"/>
      <c r="WLG309" s="116"/>
      <c r="WLH309" s="116"/>
      <c r="WLI309" s="116"/>
      <c r="WLJ309" s="116"/>
      <c r="WLK309" s="116"/>
      <c r="WLL309" s="116"/>
      <c r="WLM309" s="116" t="s">
        <v>74</v>
      </c>
      <c r="WLN309" s="116"/>
      <c r="WLO309" s="116"/>
      <c r="WLP309" s="116"/>
      <c r="WLQ309" s="116"/>
      <c r="WLR309" s="116"/>
      <c r="WLS309" s="116"/>
      <c r="WLT309" s="116"/>
      <c r="WLU309" s="116" t="s">
        <v>74</v>
      </c>
      <c r="WLV309" s="116"/>
      <c r="WLW309" s="116"/>
      <c r="WLX309" s="116"/>
      <c r="WLY309" s="116"/>
      <c r="WLZ309" s="116"/>
      <c r="WMA309" s="116"/>
      <c r="WMB309" s="116"/>
      <c r="WMC309" s="116" t="s">
        <v>74</v>
      </c>
      <c r="WMD309" s="116"/>
      <c r="WME309" s="116"/>
      <c r="WMF309" s="116"/>
      <c r="WMG309" s="116"/>
      <c r="WMH309" s="116"/>
      <c r="WMI309" s="116"/>
      <c r="WMJ309" s="116"/>
      <c r="WMK309" s="116" t="s">
        <v>74</v>
      </c>
      <c r="WML309" s="116"/>
      <c r="WMM309" s="116"/>
      <c r="WMN309" s="116"/>
      <c r="WMO309" s="116"/>
      <c r="WMP309" s="116"/>
      <c r="WMQ309" s="116"/>
      <c r="WMR309" s="116"/>
      <c r="WMS309" s="116" t="s">
        <v>74</v>
      </c>
      <c r="WMT309" s="116"/>
      <c r="WMU309" s="116"/>
      <c r="WMV309" s="116"/>
      <c r="WMW309" s="116"/>
      <c r="WMX309" s="116"/>
      <c r="WMY309" s="116"/>
      <c r="WMZ309" s="116"/>
      <c r="WNA309" s="116" t="s">
        <v>74</v>
      </c>
      <c r="WNB309" s="116"/>
      <c r="WNC309" s="116"/>
      <c r="WND309" s="116"/>
      <c r="WNE309" s="116"/>
      <c r="WNF309" s="116"/>
      <c r="WNG309" s="116"/>
      <c r="WNH309" s="116"/>
      <c r="WNI309" s="116" t="s">
        <v>74</v>
      </c>
      <c r="WNJ309" s="116"/>
      <c r="WNK309" s="116"/>
      <c r="WNL309" s="116"/>
      <c r="WNM309" s="116"/>
      <c r="WNN309" s="116"/>
      <c r="WNO309" s="116"/>
      <c r="WNP309" s="116"/>
      <c r="WNQ309" s="116" t="s">
        <v>74</v>
      </c>
      <c r="WNR309" s="116"/>
      <c r="WNS309" s="116"/>
      <c r="WNT309" s="116"/>
      <c r="WNU309" s="116"/>
      <c r="WNV309" s="116"/>
      <c r="WNW309" s="116"/>
      <c r="WNX309" s="116"/>
      <c r="WNY309" s="116" t="s">
        <v>74</v>
      </c>
      <c r="WNZ309" s="116"/>
      <c r="WOA309" s="116"/>
      <c r="WOB309" s="116"/>
      <c r="WOC309" s="116"/>
      <c r="WOD309" s="116"/>
      <c r="WOE309" s="116"/>
      <c r="WOF309" s="116"/>
      <c r="WOG309" s="116" t="s">
        <v>74</v>
      </c>
      <c r="WOH309" s="116"/>
      <c r="WOI309" s="116"/>
      <c r="WOJ309" s="116"/>
      <c r="WOK309" s="116"/>
      <c r="WOL309" s="116"/>
      <c r="WOM309" s="116"/>
      <c r="WON309" s="116"/>
      <c r="WOO309" s="116" t="s">
        <v>74</v>
      </c>
      <c r="WOP309" s="116"/>
      <c r="WOQ309" s="116"/>
      <c r="WOR309" s="116"/>
      <c r="WOS309" s="116"/>
      <c r="WOT309" s="116"/>
      <c r="WOU309" s="116"/>
      <c r="WOV309" s="116"/>
      <c r="WOW309" s="116" t="s">
        <v>74</v>
      </c>
      <c r="WOX309" s="116"/>
      <c r="WOY309" s="116"/>
      <c r="WOZ309" s="116"/>
      <c r="WPA309" s="116"/>
      <c r="WPB309" s="116"/>
      <c r="WPC309" s="116"/>
      <c r="WPD309" s="116"/>
      <c r="WPE309" s="116" t="s">
        <v>74</v>
      </c>
      <c r="WPF309" s="116"/>
      <c r="WPG309" s="116"/>
      <c r="WPH309" s="116"/>
      <c r="WPI309" s="116"/>
      <c r="WPJ309" s="116"/>
      <c r="WPK309" s="116"/>
      <c r="WPL309" s="116"/>
      <c r="WPM309" s="116" t="s">
        <v>74</v>
      </c>
      <c r="WPN309" s="116"/>
      <c r="WPO309" s="116"/>
      <c r="WPP309" s="116"/>
      <c r="WPQ309" s="116"/>
      <c r="WPR309" s="116"/>
      <c r="WPS309" s="116"/>
      <c r="WPT309" s="116"/>
      <c r="WPU309" s="116" t="s">
        <v>74</v>
      </c>
      <c r="WPV309" s="116"/>
      <c r="WPW309" s="116"/>
      <c r="WPX309" s="116"/>
      <c r="WPY309" s="116"/>
      <c r="WPZ309" s="116"/>
      <c r="WQA309" s="116"/>
      <c r="WQB309" s="116"/>
      <c r="WQC309" s="116" t="s">
        <v>74</v>
      </c>
      <c r="WQD309" s="116"/>
      <c r="WQE309" s="116"/>
      <c r="WQF309" s="116"/>
      <c r="WQG309" s="116"/>
      <c r="WQH309" s="116"/>
      <c r="WQI309" s="116"/>
      <c r="WQJ309" s="116"/>
      <c r="WQK309" s="116" t="s">
        <v>74</v>
      </c>
      <c r="WQL309" s="116"/>
      <c r="WQM309" s="116"/>
      <c r="WQN309" s="116"/>
      <c r="WQO309" s="116"/>
      <c r="WQP309" s="116"/>
      <c r="WQQ309" s="116"/>
      <c r="WQR309" s="116"/>
      <c r="WQS309" s="116" t="s">
        <v>74</v>
      </c>
      <c r="WQT309" s="116"/>
      <c r="WQU309" s="116"/>
      <c r="WQV309" s="116"/>
      <c r="WQW309" s="116"/>
      <c r="WQX309" s="116"/>
      <c r="WQY309" s="116"/>
      <c r="WQZ309" s="116"/>
      <c r="WRA309" s="116" t="s">
        <v>74</v>
      </c>
      <c r="WRB309" s="116"/>
      <c r="WRC309" s="116"/>
      <c r="WRD309" s="116"/>
      <c r="WRE309" s="116"/>
      <c r="WRF309" s="116"/>
      <c r="WRG309" s="116"/>
      <c r="WRH309" s="116"/>
      <c r="WRI309" s="116" t="s">
        <v>74</v>
      </c>
      <c r="WRJ309" s="116"/>
      <c r="WRK309" s="116"/>
      <c r="WRL309" s="116"/>
      <c r="WRM309" s="116"/>
      <c r="WRN309" s="116"/>
      <c r="WRO309" s="116"/>
      <c r="WRP309" s="116"/>
      <c r="WRQ309" s="116" t="s">
        <v>74</v>
      </c>
      <c r="WRR309" s="116"/>
      <c r="WRS309" s="116"/>
      <c r="WRT309" s="116"/>
      <c r="WRU309" s="116"/>
      <c r="WRV309" s="116"/>
      <c r="WRW309" s="116"/>
      <c r="WRX309" s="116"/>
      <c r="WRY309" s="116" t="s">
        <v>74</v>
      </c>
      <c r="WRZ309" s="116"/>
      <c r="WSA309" s="116"/>
      <c r="WSB309" s="116"/>
      <c r="WSC309" s="116"/>
      <c r="WSD309" s="116"/>
      <c r="WSE309" s="116"/>
      <c r="WSF309" s="116"/>
      <c r="WSG309" s="116" t="s">
        <v>74</v>
      </c>
      <c r="WSH309" s="116"/>
      <c r="WSI309" s="116"/>
      <c r="WSJ309" s="116"/>
      <c r="WSK309" s="116"/>
      <c r="WSL309" s="116"/>
      <c r="WSM309" s="116"/>
      <c r="WSN309" s="116"/>
      <c r="WSO309" s="116" t="s">
        <v>74</v>
      </c>
      <c r="WSP309" s="116"/>
      <c r="WSQ309" s="116"/>
      <c r="WSR309" s="116"/>
      <c r="WSS309" s="116"/>
      <c r="WST309" s="116"/>
      <c r="WSU309" s="116"/>
      <c r="WSV309" s="116"/>
      <c r="WSW309" s="116" t="s">
        <v>74</v>
      </c>
      <c r="WSX309" s="116"/>
      <c r="WSY309" s="116"/>
      <c r="WSZ309" s="116"/>
      <c r="WTA309" s="116"/>
      <c r="WTB309" s="116"/>
      <c r="WTC309" s="116"/>
      <c r="WTD309" s="116"/>
      <c r="WTE309" s="116" t="s">
        <v>74</v>
      </c>
      <c r="WTF309" s="116"/>
      <c r="WTG309" s="116"/>
      <c r="WTH309" s="116"/>
      <c r="WTI309" s="116"/>
      <c r="WTJ309" s="116"/>
      <c r="WTK309" s="116"/>
      <c r="WTL309" s="116"/>
      <c r="WTM309" s="116" t="s">
        <v>74</v>
      </c>
      <c r="WTN309" s="116"/>
      <c r="WTO309" s="116"/>
      <c r="WTP309" s="116"/>
      <c r="WTQ309" s="116"/>
      <c r="WTR309" s="116"/>
      <c r="WTS309" s="116"/>
      <c r="WTT309" s="116"/>
      <c r="WTU309" s="116" t="s">
        <v>74</v>
      </c>
      <c r="WTV309" s="116"/>
      <c r="WTW309" s="116"/>
      <c r="WTX309" s="116"/>
      <c r="WTY309" s="116"/>
      <c r="WTZ309" s="116"/>
      <c r="WUA309" s="116"/>
      <c r="WUB309" s="116"/>
      <c r="WUC309" s="116" t="s">
        <v>74</v>
      </c>
      <c r="WUD309" s="116"/>
      <c r="WUE309" s="116"/>
      <c r="WUF309" s="116"/>
      <c r="WUG309" s="116"/>
      <c r="WUH309" s="116"/>
      <c r="WUI309" s="116"/>
      <c r="WUJ309" s="116"/>
      <c r="WUK309" s="116" t="s">
        <v>74</v>
      </c>
      <c r="WUL309" s="116"/>
      <c r="WUM309" s="116"/>
      <c r="WUN309" s="116"/>
      <c r="WUO309" s="116"/>
      <c r="WUP309" s="116"/>
      <c r="WUQ309" s="116"/>
      <c r="WUR309" s="116"/>
      <c r="WUS309" s="116" t="s">
        <v>74</v>
      </c>
      <c r="WUT309" s="116"/>
      <c r="WUU309" s="116"/>
      <c r="WUV309" s="116"/>
      <c r="WUW309" s="116"/>
      <c r="WUX309" s="116"/>
      <c r="WUY309" s="116"/>
      <c r="WUZ309" s="116"/>
      <c r="WVA309" s="116" t="s">
        <v>74</v>
      </c>
      <c r="WVB309" s="116"/>
      <c r="WVC309" s="116"/>
      <c r="WVD309" s="116"/>
      <c r="WVE309" s="116"/>
      <c r="WVF309" s="116"/>
      <c r="WVG309" s="116"/>
      <c r="WVH309" s="116"/>
      <c r="WVI309" s="116" t="s">
        <v>74</v>
      </c>
      <c r="WVJ309" s="116"/>
      <c r="WVK309" s="116"/>
      <c r="WVL309" s="116"/>
      <c r="WVM309" s="116"/>
      <c r="WVN309" s="116"/>
      <c r="WVO309" s="116"/>
      <c r="WVP309" s="116"/>
      <c r="WVQ309" s="116" t="s">
        <v>74</v>
      </c>
      <c r="WVR309" s="116"/>
      <c r="WVS309" s="116"/>
      <c r="WVT309" s="116"/>
      <c r="WVU309" s="116"/>
      <c r="WVV309" s="116"/>
      <c r="WVW309" s="116"/>
      <c r="WVX309" s="116"/>
      <c r="WVY309" s="116" t="s">
        <v>74</v>
      </c>
      <c r="WVZ309" s="116"/>
      <c r="WWA309" s="116"/>
      <c r="WWB309" s="116"/>
      <c r="WWC309" s="116"/>
      <c r="WWD309" s="116"/>
      <c r="WWE309" s="116"/>
      <c r="WWF309" s="116"/>
      <c r="WWG309" s="116" t="s">
        <v>74</v>
      </c>
      <c r="WWH309" s="116"/>
      <c r="WWI309" s="116"/>
      <c r="WWJ309" s="116"/>
      <c r="WWK309" s="116"/>
      <c r="WWL309" s="116"/>
      <c r="WWM309" s="116"/>
      <c r="WWN309" s="116"/>
      <c r="WWO309" s="116" t="s">
        <v>74</v>
      </c>
      <c r="WWP309" s="116"/>
      <c r="WWQ309" s="116"/>
      <c r="WWR309" s="116"/>
      <c r="WWS309" s="116"/>
      <c r="WWT309" s="116"/>
      <c r="WWU309" s="116"/>
      <c r="WWV309" s="116"/>
      <c r="WWW309" s="116" t="s">
        <v>74</v>
      </c>
      <c r="WWX309" s="116"/>
      <c r="WWY309" s="116"/>
      <c r="WWZ309" s="116"/>
      <c r="WXA309" s="116"/>
      <c r="WXB309" s="116"/>
      <c r="WXC309" s="116"/>
      <c r="WXD309" s="116"/>
      <c r="WXE309" s="116" t="s">
        <v>74</v>
      </c>
      <c r="WXF309" s="116"/>
      <c r="WXG309" s="116"/>
      <c r="WXH309" s="116"/>
      <c r="WXI309" s="116"/>
      <c r="WXJ309" s="116"/>
      <c r="WXK309" s="116"/>
      <c r="WXL309" s="116"/>
      <c r="WXM309" s="116" t="s">
        <v>74</v>
      </c>
      <c r="WXN309" s="116"/>
      <c r="WXO309" s="116"/>
      <c r="WXP309" s="116"/>
      <c r="WXQ309" s="116"/>
      <c r="WXR309" s="116"/>
      <c r="WXS309" s="116"/>
      <c r="WXT309" s="116"/>
      <c r="WXU309" s="116" t="s">
        <v>74</v>
      </c>
      <c r="WXV309" s="116"/>
      <c r="WXW309" s="116"/>
      <c r="WXX309" s="116"/>
      <c r="WXY309" s="116"/>
      <c r="WXZ309" s="116"/>
      <c r="WYA309" s="116"/>
      <c r="WYB309" s="116"/>
      <c r="WYC309" s="116" t="s">
        <v>74</v>
      </c>
      <c r="WYD309" s="116"/>
      <c r="WYE309" s="116"/>
      <c r="WYF309" s="116"/>
      <c r="WYG309" s="116"/>
      <c r="WYH309" s="116"/>
      <c r="WYI309" s="116"/>
      <c r="WYJ309" s="116"/>
      <c r="WYK309" s="116" t="s">
        <v>74</v>
      </c>
      <c r="WYL309" s="116"/>
      <c r="WYM309" s="116"/>
      <c r="WYN309" s="116"/>
      <c r="WYO309" s="116"/>
      <c r="WYP309" s="116"/>
      <c r="WYQ309" s="116"/>
      <c r="WYR309" s="116"/>
      <c r="WYS309" s="116" t="s">
        <v>74</v>
      </c>
      <c r="WYT309" s="116"/>
      <c r="WYU309" s="116"/>
      <c r="WYV309" s="116"/>
      <c r="WYW309" s="116"/>
      <c r="WYX309" s="116"/>
      <c r="WYY309" s="116"/>
      <c r="WYZ309" s="116"/>
      <c r="WZA309" s="116" t="s">
        <v>74</v>
      </c>
      <c r="WZB309" s="116"/>
      <c r="WZC309" s="116"/>
      <c r="WZD309" s="116"/>
      <c r="WZE309" s="116"/>
      <c r="WZF309" s="116"/>
      <c r="WZG309" s="116"/>
      <c r="WZH309" s="116"/>
      <c r="WZI309" s="116" t="s">
        <v>74</v>
      </c>
      <c r="WZJ309" s="116"/>
      <c r="WZK309" s="116"/>
      <c r="WZL309" s="116"/>
      <c r="WZM309" s="116"/>
      <c r="WZN309" s="116"/>
      <c r="WZO309" s="116"/>
      <c r="WZP309" s="116"/>
      <c r="WZQ309" s="116" t="s">
        <v>74</v>
      </c>
      <c r="WZR309" s="116"/>
      <c r="WZS309" s="116"/>
      <c r="WZT309" s="116"/>
      <c r="WZU309" s="116"/>
      <c r="WZV309" s="116"/>
      <c r="WZW309" s="116"/>
      <c r="WZX309" s="116"/>
      <c r="WZY309" s="116" t="s">
        <v>74</v>
      </c>
      <c r="WZZ309" s="116"/>
      <c r="XAA309" s="116"/>
      <c r="XAB309" s="116"/>
      <c r="XAC309" s="116"/>
      <c r="XAD309" s="116"/>
      <c r="XAE309" s="116"/>
      <c r="XAF309" s="116"/>
      <c r="XAG309" s="116" t="s">
        <v>74</v>
      </c>
      <c r="XAH309" s="116"/>
      <c r="XAI309" s="116"/>
      <c r="XAJ309" s="116"/>
      <c r="XAK309" s="116"/>
      <c r="XAL309" s="116"/>
      <c r="XAM309" s="116"/>
      <c r="XAN309" s="116"/>
      <c r="XAO309" s="116" t="s">
        <v>74</v>
      </c>
      <c r="XAP309" s="116"/>
      <c r="XAQ309" s="116"/>
      <c r="XAR309" s="116"/>
      <c r="XAS309" s="116"/>
      <c r="XAT309" s="116"/>
      <c r="XAU309" s="116"/>
      <c r="XAV309" s="116"/>
      <c r="XAW309" s="116" t="s">
        <v>74</v>
      </c>
      <c r="XAX309" s="116"/>
      <c r="XAY309" s="116"/>
      <c r="XAZ309" s="116"/>
      <c r="XBA309" s="116"/>
      <c r="XBB309" s="116"/>
      <c r="XBC309" s="116"/>
      <c r="XBD309" s="116"/>
      <c r="XBE309" s="116" t="s">
        <v>74</v>
      </c>
      <c r="XBF309" s="116"/>
      <c r="XBG309" s="116"/>
      <c r="XBH309" s="116"/>
      <c r="XBI309" s="116"/>
      <c r="XBJ309" s="116"/>
      <c r="XBK309" s="116"/>
      <c r="XBL309" s="116"/>
      <c r="XBM309" s="116" t="s">
        <v>74</v>
      </c>
      <c r="XBN309" s="116"/>
      <c r="XBO309" s="116"/>
      <c r="XBP309" s="116"/>
      <c r="XBQ309" s="116"/>
      <c r="XBR309" s="116"/>
      <c r="XBS309" s="116"/>
      <c r="XBT309" s="116"/>
      <c r="XBU309" s="116" t="s">
        <v>74</v>
      </c>
      <c r="XBV309" s="116"/>
      <c r="XBW309" s="116"/>
      <c r="XBX309" s="116"/>
      <c r="XBY309" s="116"/>
      <c r="XBZ309" s="116"/>
      <c r="XCA309" s="116"/>
      <c r="XCB309" s="116"/>
      <c r="XCC309" s="116" t="s">
        <v>74</v>
      </c>
      <c r="XCD309" s="116"/>
      <c r="XCE309" s="116"/>
      <c r="XCF309" s="116"/>
      <c r="XCG309" s="116"/>
      <c r="XCH309" s="116"/>
      <c r="XCI309" s="116"/>
      <c r="XCJ309" s="116"/>
      <c r="XCK309" s="116" t="s">
        <v>74</v>
      </c>
      <c r="XCL309" s="116"/>
      <c r="XCM309" s="116"/>
      <c r="XCN309" s="116"/>
      <c r="XCO309" s="116"/>
      <c r="XCP309" s="116"/>
      <c r="XCQ309" s="116"/>
      <c r="XCR309" s="116"/>
      <c r="XCS309" s="116" t="s">
        <v>74</v>
      </c>
      <c r="XCT309" s="116"/>
      <c r="XCU309" s="116"/>
      <c r="XCV309" s="116"/>
      <c r="XCW309" s="116"/>
      <c r="XCX309" s="116"/>
      <c r="XCY309" s="116"/>
      <c r="XCZ309" s="116"/>
      <c r="XDA309" s="116" t="s">
        <v>74</v>
      </c>
      <c r="XDB309" s="116"/>
      <c r="XDC309" s="116"/>
      <c r="XDD309" s="116"/>
      <c r="XDE309" s="116"/>
      <c r="XDF309" s="116"/>
      <c r="XDG309" s="116"/>
      <c r="XDH309" s="116"/>
      <c r="XDI309" s="116" t="s">
        <v>74</v>
      </c>
      <c r="XDJ309" s="116"/>
      <c r="XDK309" s="116"/>
      <c r="XDL309" s="116"/>
      <c r="XDM309" s="116"/>
      <c r="XDN309" s="116"/>
      <c r="XDO309" s="116"/>
      <c r="XDP309" s="116"/>
      <c r="XDQ309" s="116" t="s">
        <v>74</v>
      </c>
      <c r="XDR309" s="116"/>
      <c r="XDS309" s="116"/>
      <c r="XDT309" s="116"/>
      <c r="XDU309" s="116"/>
      <c r="XDV309" s="116"/>
      <c r="XDW309" s="116"/>
      <c r="XDX309" s="116"/>
      <c r="XDY309" s="116" t="s">
        <v>74</v>
      </c>
      <c r="XDZ309" s="116"/>
      <c r="XEA309" s="116"/>
      <c r="XEB309" s="116"/>
      <c r="XEC309" s="116"/>
      <c r="XED309" s="116"/>
      <c r="XEE309" s="116"/>
      <c r="XEF309" s="116"/>
      <c r="XEG309" s="116" t="s">
        <v>74</v>
      </c>
      <c r="XEH309" s="116"/>
      <c r="XEI309" s="116"/>
      <c r="XEJ309" s="116"/>
      <c r="XEK309" s="116"/>
      <c r="XEL309" s="116"/>
      <c r="XEM309" s="116"/>
      <c r="XEN309" s="116"/>
      <c r="XEO309" s="116" t="s">
        <v>74</v>
      </c>
      <c r="XEP309" s="116"/>
      <c r="XEQ309" s="116"/>
      <c r="XER309" s="116"/>
      <c r="XES309" s="116"/>
      <c r="XET309" s="116"/>
      <c r="XEU309" s="116"/>
      <c r="XEV309" s="116"/>
      <c r="XEW309" s="116" t="s">
        <v>74</v>
      </c>
      <c r="XEX309" s="116"/>
      <c r="XEY309" s="116"/>
      <c r="XEZ309" s="116"/>
      <c r="XFA309" s="116"/>
      <c r="XFB309" s="116"/>
      <c r="XFC309" s="116"/>
      <c r="XFD309" s="116"/>
    </row>
    <row r="310" spans="1:16384" s="50" customFormat="1" x14ac:dyDescent="0.25">
      <c r="A310" s="152" t="s">
        <v>182</v>
      </c>
      <c r="B310" s="153"/>
      <c r="C310" s="153"/>
      <c r="D310" s="153"/>
      <c r="E310" s="153"/>
      <c r="F310" s="153"/>
      <c r="G310" s="153"/>
      <c r="H310" s="154"/>
      <c r="I310" s="38"/>
      <c r="J310" s="38"/>
      <c r="K310" s="38"/>
      <c r="L310" s="38"/>
      <c r="M310" s="38"/>
      <c r="N310" s="38"/>
      <c r="O310" s="38"/>
      <c r="P310" s="38"/>
    </row>
    <row r="311" spans="1:16384" s="50" customFormat="1" x14ac:dyDescent="0.25">
      <c r="A311" s="152" t="s">
        <v>198</v>
      </c>
      <c r="B311" s="153"/>
      <c r="C311" s="153"/>
      <c r="D311" s="153"/>
      <c r="E311" s="153"/>
      <c r="F311" s="153"/>
      <c r="G311" s="153"/>
      <c r="H311" s="154"/>
      <c r="I311" s="38"/>
      <c r="J311" s="38"/>
      <c r="K311" s="38"/>
      <c r="L311" s="38"/>
      <c r="M311" s="38"/>
      <c r="N311" s="38"/>
      <c r="O311" s="38"/>
      <c r="P311" s="38"/>
    </row>
    <row r="312" spans="1:16384" s="50" customFormat="1" x14ac:dyDescent="0.25">
      <c r="A312" s="145" t="str">
        <f ca="1">(SUMPRODUCT(MID(0&amp;(LEFT(A311,SUM(LEN(A311)-LEN(SUBSTITUTE(A311,{"0","1","2"},""))))), LARGE(INDEX(ISNUMBER(--MID((LEFT(A311,SUM(LEN(A311)-LEN(SUBSTITUTE(A311,{"0","1","2"},""))))), ROW(INDIRECT("1:"&amp;LEN((LEFT(A311,SUM(LEN(A311)-LEN(SUBSTITUTE(A311,{"0","1","2"},"")))))))), 1)) * ROW(INDIRECT("1:"&amp;LEN((LEFT(A311,SUM(LEN(A311)-LEN(SUBSTITUTE(A311,{"0","1","2"},"")))))))), 0), ROW(INDIRECT("1:"&amp;LEN((LEFT(A311,SUM(LEN(A311)-LEN(SUBSTITUTE(A311,{"0","1","2"},"")))))))))+1, 1) * 10^ROW(INDIRECT("1:"&amp;LEN((LEFT(A311,SUM(LEN(A311)-LEN(SUBSTITUTE(A311,{"0","1","2"},""))))))))/10))*100+1&amp;""&amp;" to "&amp;""&amp;(SUMPRODUCT(MID(0&amp;(--TRIM(RIGHT(SUBSTITUTE(LEFT(A311,_xlfn.AGGREGATE(16,6,FIND({0,1,2,3,4,5,6,7,8,9},A311,ROW(INDIRECT("1:"&amp;LEN(A311)))),1))," ",REPT(" ",LEN(A311))),LEN(A311)))), LARGE(INDEX(ISNUMBER(--MID((--TRIM(RIGHT(SUBSTITUTE(LEFT(A311,_xlfn.AGGREGATE(16,6,FIND({0,1,2,3,4,5,6,7,8,9},A311,ROW(INDIRECT("1:"&amp;LEN(A311)))),1))," ",REPT(" ",LEN(A311))),LEN(A311)))), ROW(INDIRECT("1:"&amp;LEN((--TRIM(RIGHT(SUBSTITUTE(LEFT(A311,_xlfn.AGGREGATE(16,6,FIND({0,1,2,3,4,5,6,7,8,9},A311,ROW(INDIRECT("1:"&amp;LEN(A311)))),1))," ",REPT(" ",LEN(A311))),LEN(A311))))))), 1)) * ROW(INDIRECT("1:"&amp;LEN((--TRIM(RIGHT(SUBSTITUTE(LEFT(A311,_xlfn.AGGREGATE(16,6,FIND({0,1,2,3,4,5,6,7,8,9},A311,ROW(INDIRECT("1:"&amp;LEN(A311)))),1))," ",REPT(" ",LEN(A311))),LEN(A311))))))), 0), ROW(INDIRECT("1:"&amp;LEN((--TRIM(RIGHT(SUBSTITUTE(LEFT(A311,_xlfn.AGGREGATE(16,6,FIND({0,1,2,3,4,5,6,7,8,9},A311,ROW(INDIRECT("1:"&amp;LEN(A311)))),1))," ",REPT(" ",LEN(A311))),LEN(A311))))))))+1, 1) * 10^ROW(INDIRECT("1:"&amp;LEN((--TRIM(RIGHT(SUBSTITUTE(LEFT(A311,_xlfn.AGGREGATE(16,6,FIND({0,1,2,3,4,5,6,7,8,9},A311,ROW(INDIRECT("1:"&amp;LEN(A311)))),1))," ",REPT(" ",LEN(A311))),LEN(A311)))))))/10))*100+1</f>
        <v>101 to 301</v>
      </c>
      <c r="B312" s="146"/>
      <c r="C312" s="49" t="s">
        <v>185</v>
      </c>
      <c r="D312" s="49">
        <f>(28.206+2.75+1.9*0.75+(0.75*(2.7+2.4+2.75)))*10.764</f>
        <v>411.92213400000003</v>
      </c>
      <c r="E312" s="49">
        <v>0</v>
      </c>
      <c r="F312" s="49">
        <f>D312*(($F$184)+1)+(IF(E312&lt;101,E312,IF(E312&lt;201,E312/2,IF(E312&lt;=301,E312/3,E312/4))))</f>
        <v>597.28709430000004</v>
      </c>
      <c r="G312" s="145" t="str">
        <f>A311</f>
        <v>1st to 3rd Floor</v>
      </c>
      <c r="H312" s="146"/>
      <c r="I312" s="38"/>
      <c r="J312" s="38"/>
      <c r="K312" s="38"/>
      <c r="L312" s="38"/>
      <c r="M312" s="38"/>
      <c r="N312" s="38"/>
      <c r="O312" s="38"/>
      <c r="P312" s="38"/>
    </row>
    <row r="313" spans="1:16384" s="50" customFormat="1" x14ac:dyDescent="0.25">
      <c r="A313" s="145" t="str">
        <f ca="1">(SUMPRODUCT(MID(0&amp;(LEFT(A312,SUM(LEN(A312)-LEN(SUBSTITUTE(A312,{"0","1","2"},""))))), LARGE(INDEX(ISNUMBER(--MID((LEFT(A312,SUM(LEN(A312)-LEN(SUBSTITUTE(A312,{"0","1","2"},""))))), ROW(INDIRECT("1:"&amp;LEN((LEFT(A312,SUM(LEN(A312)-LEN(SUBSTITUTE(A312,{"0","1","2"},"")))))))), 1)) * ROW(INDIRECT("1:"&amp;LEN((LEFT(A312,SUM(LEN(A312)-LEN(SUBSTITUTE(A312,{"0","1","2"},"")))))))), 0), ROW(INDIRECT("1:"&amp;LEN((LEFT(A312,SUM(LEN(A312)-LEN(SUBSTITUTE(A312,{"0","1","2"},"")))))))))+1, 1) * 10^ROW(INDIRECT("1:"&amp;LEN((LEFT(A312,SUM(LEN(A312)-LEN(SUBSTITUTE(A312,{"0","1","2"},""))))))))/10))*1+1&amp;""&amp;" to "&amp;""&amp;(SUMPRODUCT(MID(0&amp;(--TRIM(RIGHT(SUBSTITUTE(LEFT(A312,_xlfn.AGGREGATE(16,6,FIND({0,1,2,3,4,5,6,7,8,9},A312,ROW(INDIRECT("1:"&amp;LEN(A312)))),1))," ",REPT(" ",LEN(A312))),LEN(A312)))), LARGE(INDEX(ISNUMBER(--MID((--TRIM(RIGHT(SUBSTITUTE(LEFT(A312,_xlfn.AGGREGATE(16,6,FIND({0,1,2,3,4,5,6,7,8,9},A312,ROW(INDIRECT("1:"&amp;LEN(A312)))),1))," ",REPT(" ",LEN(A312))),LEN(A312)))), ROW(INDIRECT("1:"&amp;LEN((--TRIM(RIGHT(SUBSTITUTE(LEFT(A312,_xlfn.AGGREGATE(16,6,FIND({0,1,2,3,4,5,6,7,8,9},A312,ROW(INDIRECT("1:"&amp;LEN(A312)))),1))," ",REPT(" ",LEN(A312))),LEN(A312))))))), 1)) * ROW(INDIRECT("1:"&amp;LEN((--TRIM(RIGHT(SUBSTITUTE(LEFT(A312,_xlfn.AGGREGATE(16,6,FIND({0,1,2,3,4,5,6,7,8,9},A312,ROW(INDIRECT("1:"&amp;LEN(A312)))),1))," ",REPT(" ",LEN(A312))),LEN(A312))))))), 0), ROW(INDIRECT("1:"&amp;LEN((--TRIM(RIGHT(SUBSTITUTE(LEFT(A312,_xlfn.AGGREGATE(16,6,FIND({0,1,2,3,4,5,6,7,8,9},A312,ROW(INDIRECT("1:"&amp;LEN(A312)))),1))," ",REPT(" ",LEN(A312))),LEN(A312))))))))+1, 1) * 10^ROW(INDIRECT("1:"&amp;LEN((--TRIM(RIGHT(SUBSTITUTE(LEFT(A312,_xlfn.AGGREGATE(16,6,FIND({0,1,2,3,4,5,6,7,8,9},A312,ROW(INDIRECT("1:"&amp;LEN(A312)))),1))," ",REPT(" ",LEN(A312))),LEN(A312)))))))/10))*1+1</f>
        <v>102 to 302</v>
      </c>
      <c r="B313" s="146"/>
      <c r="C313" s="49" t="s">
        <v>185</v>
      </c>
      <c r="D313" s="49">
        <f>(28.177+5.85+(0.75*(2.7+2.5+2.75)))*10.764</f>
        <v>430.44697799999994</v>
      </c>
      <c r="E313" s="49">
        <v>0</v>
      </c>
      <c r="F313" s="49">
        <f>D313*(($F$184)+1)+(IF(E313&lt;101,E313,IF(E313&lt;201,E313/2,IF(E313&lt;=301,E313/3,E313/4))))</f>
        <v>624.14811809999992</v>
      </c>
      <c r="G313" s="145" t="str">
        <f>G312</f>
        <v>1st to 3rd Floor</v>
      </c>
      <c r="H313" s="146"/>
      <c r="I313" s="38"/>
      <c r="J313" s="38"/>
      <c r="K313" s="38"/>
      <c r="L313" s="38"/>
      <c r="M313" s="38"/>
      <c r="N313" s="38"/>
      <c r="O313" s="38"/>
      <c r="P313" s="38"/>
    </row>
    <row r="314" spans="1:16384" s="50" customFormat="1" x14ac:dyDescent="0.25">
      <c r="A314" s="145" t="str">
        <f ca="1">(SUMPRODUCT(MID(0&amp;(LEFT(A313,SUM(LEN(A313)-LEN(SUBSTITUTE(A313,{"0","1","2"},""))))), LARGE(INDEX(ISNUMBER(--MID((LEFT(A313,SUM(LEN(A313)-LEN(SUBSTITUTE(A313,{"0","1","2"},""))))), ROW(INDIRECT("1:"&amp;LEN((LEFT(A313,SUM(LEN(A313)-LEN(SUBSTITUTE(A313,{"0","1","2"},"")))))))), 1)) * ROW(INDIRECT("1:"&amp;LEN((LEFT(A313,SUM(LEN(A313)-LEN(SUBSTITUTE(A313,{"0","1","2"},"")))))))), 0), ROW(INDIRECT("1:"&amp;LEN((LEFT(A313,SUM(LEN(A313)-LEN(SUBSTITUTE(A313,{"0","1","2"},"")))))))))+1, 1) * 10^ROW(INDIRECT("1:"&amp;LEN((LEFT(A313,SUM(LEN(A313)-LEN(SUBSTITUTE(A313,{"0","1","2"},""))))))))/10))*1+1&amp;""&amp;" to "&amp;""&amp;(SUMPRODUCT(MID(0&amp;(--TRIM(RIGHT(SUBSTITUTE(LEFT(A313,_xlfn.AGGREGATE(16,6,FIND({0,1,2,3,4,5,6,7,8,9},A313,ROW(INDIRECT("1:"&amp;LEN(A313)))),1))," ",REPT(" ",LEN(A313))),LEN(A313)))), LARGE(INDEX(ISNUMBER(--MID((--TRIM(RIGHT(SUBSTITUTE(LEFT(A313,_xlfn.AGGREGATE(16,6,FIND({0,1,2,3,4,5,6,7,8,9},A313,ROW(INDIRECT("1:"&amp;LEN(A313)))),1))," ",REPT(" ",LEN(A313))),LEN(A313)))), ROW(INDIRECT("1:"&amp;LEN((--TRIM(RIGHT(SUBSTITUTE(LEFT(A313,_xlfn.AGGREGATE(16,6,FIND({0,1,2,3,4,5,6,7,8,9},A313,ROW(INDIRECT("1:"&amp;LEN(A313)))),1))," ",REPT(" ",LEN(A313))),LEN(A313))))))), 1)) * ROW(INDIRECT("1:"&amp;LEN((--TRIM(RIGHT(SUBSTITUTE(LEFT(A313,_xlfn.AGGREGATE(16,6,FIND({0,1,2,3,4,5,6,7,8,9},A313,ROW(INDIRECT("1:"&amp;LEN(A313)))),1))," ",REPT(" ",LEN(A313))),LEN(A313))))))), 0), ROW(INDIRECT("1:"&amp;LEN((--TRIM(RIGHT(SUBSTITUTE(LEFT(A313,_xlfn.AGGREGATE(16,6,FIND({0,1,2,3,4,5,6,7,8,9},A313,ROW(INDIRECT("1:"&amp;LEN(A313)))),1))," ",REPT(" ",LEN(A313))),LEN(A313))))))))+1, 1) * 10^ROW(INDIRECT("1:"&amp;LEN((--TRIM(RIGHT(SUBSTITUTE(LEFT(A313,_xlfn.AGGREGATE(16,6,FIND({0,1,2,3,4,5,6,7,8,9},A313,ROW(INDIRECT("1:"&amp;LEN(A313)))),1))," ",REPT(" ",LEN(A313))),LEN(A313)))))))/10))*1+1</f>
        <v>103 to 303</v>
      </c>
      <c r="B314" s="146"/>
      <c r="C314" s="49" t="s">
        <v>185</v>
      </c>
      <c r="D314" s="49">
        <f>(28.206+2.75+1.9*0.75+(0.75*(2.7+2.4+2.75)))*10.764</f>
        <v>411.92213400000003</v>
      </c>
      <c r="E314" s="49">
        <v>0</v>
      </c>
      <c r="F314" s="49">
        <f>D314*(($F$184)+1)+(IF(E314&lt;101,E314,IF(E314&lt;201,E314/2,IF(E314&lt;=301,E314/3,E314/4))))</f>
        <v>597.28709430000004</v>
      </c>
      <c r="G314" s="145" t="str">
        <f>G313</f>
        <v>1st to 3rd Floor</v>
      </c>
      <c r="H314" s="146"/>
      <c r="I314" s="38"/>
      <c r="J314" s="38"/>
      <c r="K314" s="38"/>
      <c r="L314" s="38"/>
      <c r="M314" s="38"/>
      <c r="N314" s="38"/>
      <c r="O314" s="38"/>
      <c r="P314" s="38"/>
    </row>
    <row r="315" spans="1:16384" s="38" customFormat="1" x14ac:dyDescent="0.25">
      <c r="A315" s="157" t="s">
        <v>72</v>
      </c>
      <c r="B315" s="157"/>
      <c r="C315" s="157"/>
      <c r="D315" s="157"/>
      <c r="E315" s="157"/>
      <c r="F315" s="157"/>
      <c r="G315" s="157"/>
      <c r="H315" s="157"/>
    </row>
    <row r="316" spans="1:16384" s="38" customFormat="1" ht="33.75" customHeight="1" x14ac:dyDescent="0.25">
      <c r="A316" s="56" t="s">
        <v>153</v>
      </c>
      <c r="B316" s="99" t="s">
        <v>230</v>
      </c>
      <c r="C316" s="100"/>
      <c r="D316" s="100"/>
      <c r="E316" s="100"/>
      <c r="F316" s="100"/>
      <c r="G316" s="100"/>
      <c r="H316" s="101"/>
    </row>
    <row r="317" spans="1:16384" s="38" customFormat="1" x14ac:dyDescent="0.25">
      <c r="A317" s="56" t="s">
        <v>153</v>
      </c>
      <c r="B317" s="99" t="str">
        <f>(IF(F183="Saleable area Loading :","We have considered Saleable area of Flats as per our Calculation.","We considered Saleable area of Flat as per Builder area Sheet."))</f>
        <v>We have considered Saleable area of Flats as per our Calculation.</v>
      </c>
      <c r="C317" s="100"/>
      <c r="D317" s="100"/>
      <c r="E317" s="100"/>
      <c r="F317" s="100"/>
      <c r="G317" s="100"/>
      <c r="H317" s="101"/>
    </row>
    <row r="318" spans="1:16384" s="38" customFormat="1" x14ac:dyDescent="0.25">
      <c r="A318" s="56" t="s">
        <v>153</v>
      </c>
      <c r="B318" s="78" t="s">
        <v>122</v>
      </c>
      <c r="C318" s="79"/>
      <c r="D318" s="79"/>
      <c r="E318" s="79"/>
      <c r="F318" s="79"/>
      <c r="G318" s="79"/>
      <c r="H318" s="80"/>
      <c r="I318" s="23"/>
      <c r="J318" s="23"/>
      <c r="K318" s="23"/>
      <c r="L318" s="23"/>
      <c r="M318" s="23"/>
      <c r="N318" s="23"/>
      <c r="O318" s="23"/>
      <c r="P318" s="23"/>
    </row>
    <row r="319" spans="1:16384" s="38" customFormat="1" x14ac:dyDescent="0.25">
      <c r="A319" s="56" t="s">
        <v>153</v>
      </c>
      <c r="B319" s="78" t="s">
        <v>209</v>
      </c>
      <c r="C319" s="79"/>
      <c r="D319" s="79"/>
      <c r="E319" s="79"/>
      <c r="F319" s="79"/>
      <c r="G319" s="79"/>
      <c r="H319" s="80"/>
      <c r="I319" s="23"/>
      <c r="J319" s="23"/>
      <c r="K319" s="23"/>
      <c r="L319" s="23"/>
      <c r="M319" s="23"/>
      <c r="N319" s="23"/>
      <c r="O319" s="23"/>
      <c r="P319" s="23"/>
    </row>
    <row r="320" spans="1:16384" s="38" customFormat="1" x14ac:dyDescent="0.25">
      <c r="A320" s="56" t="s">
        <v>153</v>
      </c>
      <c r="B320" s="78" t="s">
        <v>152</v>
      </c>
      <c r="C320" s="79"/>
      <c r="D320" s="79"/>
      <c r="E320" s="79"/>
      <c r="F320" s="79"/>
      <c r="G320" s="79"/>
      <c r="H320" s="80"/>
      <c r="I320" s="23"/>
      <c r="J320" s="23"/>
      <c r="K320" s="23"/>
      <c r="L320" s="23"/>
      <c r="M320" s="23"/>
      <c r="N320" s="23"/>
      <c r="O320" s="23"/>
      <c r="P320" s="23"/>
    </row>
    <row r="321" spans="1:16" s="38" customFormat="1" x14ac:dyDescent="0.25">
      <c r="A321" s="56" t="s">
        <v>153</v>
      </c>
      <c r="B321" s="78" t="s">
        <v>123</v>
      </c>
      <c r="C321" s="79"/>
      <c r="D321" s="79"/>
      <c r="E321" s="79"/>
      <c r="F321" s="79"/>
      <c r="G321" s="79"/>
      <c r="H321" s="80"/>
      <c r="I321" s="23"/>
      <c r="J321" s="23"/>
      <c r="K321" s="23"/>
      <c r="L321" s="23"/>
      <c r="M321" s="23"/>
      <c r="N321" s="23"/>
      <c r="O321" s="23"/>
      <c r="P321" s="23"/>
    </row>
    <row r="322" spans="1:16" s="38" customFormat="1" ht="34.5" customHeight="1" x14ac:dyDescent="0.25">
      <c r="A322" s="56" t="s">
        <v>153</v>
      </c>
      <c r="B322" s="78" t="s">
        <v>154</v>
      </c>
      <c r="C322" s="79"/>
      <c r="D322" s="79"/>
      <c r="E322" s="79"/>
      <c r="F322" s="79"/>
      <c r="G322" s="79"/>
      <c r="H322" s="80"/>
      <c r="I322" s="23"/>
      <c r="J322" s="23"/>
      <c r="K322" s="23"/>
      <c r="L322" s="23"/>
      <c r="M322" s="23"/>
      <c r="N322" s="23"/>
      <c r="O322" s="23"/>
      <c r="P322" s="23"/>
    </row>
    <row r="323" spans="1:16" s="38" customFormat="1" x14ac:dyDescent="0.25">
      <c r="A323" s="56" t="s">
        <v>153</v>
      </c>
      <c r="B323" s="78" t="s">
        <v>124</v>
      </c>
      <c r="C323" s="79"/>
      <c r="D323" s="79"/>
      <c r="E323" s="79"/>
      <c r="F323" s="79"/>
      <c r="G323" s="79"/>
      <c r="H323" s="80"/>
      <c r="I323" s="23"/>
      <c r="J323" s="23"/>
      <c r="K323" s="23"/>
      <c r="L323" s="23"/>
      <c r="M323" s="23"/>
      <c r="N323" s="23"/>
      <c r="O323" s="23"/>
      <c r="P323" s="23"/>
    </row>
    <row r="324" spans="1:16" s="38" customFormat="1" x14ac:dyDescent="0.25">
      <c r="A324" s="56" t="s">
        <v>153</v>
      </c>
      <c r="B324" s="78" t="s">
        <v>210</v>
      </c>
      <c r="C324" s="79"/>
      <c r="D324" s="79"/>
      <c r="E324" s="79"/>
      <c r="F324" s="79"/>
      <c r="G324" s="79"/>
      <c r="H324" s="80"/>
      <c r="I324" s="23"/>
      <c r="J324" s="23"/>
      <c r="K324" s="23"/>
      <c r="L324" s="23"/>
      <c r="M324" s="23"/>
      <c r="N324" s="23"/>
      <c r="O324" s="23"/>
      <c r="P324" s="23"/>
    </row>
    <row r="325" spans="1:16" s="38" customFormat="1" hidden="1" x14ac:dyDescent="0.25">
      <c r="A325" s="56" t="s">
        <v>153</v>
      </c>
      <c r="B325" s="99" t="s">
        <v>218</v>
      </c>
      <c r="C325" s="100"/>
      <c r="D325" s="100"/>
      <c r="E325" s="100"/>
      <c r="F325" s="100"/>
      <c r="G325" s="100"/>
      <c r="H325" s="101"/>
      <c r="I325" s="23"/>
      <c r="J325" s="23"/>
      <c r="K325" s="23"/>
      <c r="L325" s="23"/>
      <c r="M325" s="23"/>
      <c r="N325" s="23"/>
      <c r="O325" s="23"/>
      <c r="P325" s="23"/>
    </row>
    <row r="326" spans="1:16" s="38" customFormat="1" ht="30" customHeight="1" x14ac:dyDescent="0.25">
      <c r="A326" s="66" t="s">
        <v>153</v>
      </c>
      <c r="B326" s="78" t="s">
        <v>223</v>
      </c>
      <c r="C326" s="79"/>
      <c r="D326" s="79"/>
      <c r="E326" s="79"/>
      <c r="F326" s="79"/>
      <c r="G326" s="79"/>
      <c r="H326" s="80"/>
      <c r="I326" s="23"/>
      <c r="J326" s="23"/>
      <c r="K326" s="23"/>
      <c r="L326" s="23"/>
      <c r="M326" s="23"/>
      <c r="N326" s="23"/>
      <c r="O326" s="23"/>
      <c r="P326" s="23"/>
    </row>
    <row r="327" spans="1:16" x14ac:dyDescent="0.25">
      <c r="A327" s="177" t="s">
        <v>65</v>
      </c>
      <c r="B327" s="177"/>
      <c r="C327" s="177"/>
      <c r="D327" s="177"/>
      <c r="E327" s="177"/>
      <c r="F327" s="177"/>
      <c r="G327" s="177"/>
      <c r="H327" s="177"/>
    </row>
    <row r="328" spans="1:16" x14ac:dyDescent="0.25">
      <c r="A328" s="97" t="s">
        <v>66</v>
      </c>
      <c r="B328" s="97"/>
      <c r="C328" s="97"/>
      <c r="D328" s="97"/>
      <c r="E328" s="97"/>
      <c r="F328" s="97"/>
      <c r="G328" s="97"/>
      <c r="H328" s="97"/>
    </row>
    <row r="329" spans="1:16" ht="15.75" customHeight="1" x14ac:dyDescent="0.25">
      <c r="A329" s="161" t="s">
        <v>67</v>
      </c>
      <c r="B329" s="161"/>
      <c r="C329" s="161"/>
      <c r="D329" s="161"/>
      <c r="E329" s="161"/>
      <c r="F329" s="161"/>
      <c r="G329" s="161"/>
      <c r="H329" s="161"/>
    </row>
    <row r="330" spans="1:16" x14ac:dyDescent="0.25">
      <c r="A330" s="97" t="s">
        <v>68</v>
      </c>
      <c r="B330" s="97"/>
      <c r="C330" s="97"/>
      <c r="D330" s="97"/>
      <c r="E330" s="97"/>
      <c r="F330" s="97"/>
      <c r="G330" s="97"/>
      <c r="H330" s="97"/>
    </row>
    <row r="331" spans="1:16" x14ac:dyDescent="0.25">
      <c r="A331" s="97" t="s">
        <v>69</v>
      </c>
      <c r="B331" s="97"/>
      <c r="C331" s="97"/>
      <c r="D331" s="97"/>
      <c r="E331" s="97"/>
      <c r="F331" s="97"/>
      <c r="G331" s="97"/>
      <c r="H331" s="97"/>
    </row>
    <row r="332" spans="1:16" hidden="1" x14ac:dyDescent="0.25">
      <c r="A332" s="97" t="s">
        <v>125</v>
      </c>
      <c r="B332" s="97"/>
      <c r="C332" s="97"/>
      <c r="D332" s="97"/>
      <c r="E332" s="97"/>
      <c r="F332" s="97"/>
      <c r="G332" s="97"/>
      <c r="H332" s="97"/>
    </row>
    <row r="333" spans="1:16" ht="18" hidden="1" customHeight="1" x14ac:dyDescent="0.25">
      <c r="A333" s="132" t="s">
        <v>126</v>
      </c>
      <c r="B333" s="132"/>
      <c r="C333" s="132"/>
      <c r="D333" s="132"/>
      <c r="E333" s="132"/>
      <c r="F333" s="132"/>
      <c r="G333" s="132"/>
      <c r="H333" s="132"/>
    </row>
    <row r="334" spans="1:16" x14ac:dyDescent="0.25">
      <c r="A334" s="156" t="s">
        <v>80</v>
      </c>
      <c r="B334" s="156"/>
      <c r="C334" s="156" t="s">
        <v>215</v>
      </c>
      <c r="D334" s="156"/>
      <c r="E334" s="156" t="s">
        <v>105</v>
      </c>
      <c r="F334" s="156"/>
      <c r="G334" s="156" t="s">
        <v>229</v>
      </c>
      <c r="H334" s="156"/>
    </row>
    <row r="335" spans="1:16" x14ac:dyDescent="0.25">
      <c r="A335" s="155" t="s">
        <v>82</v>
      </c>
      <c r="B335" s="155"/>
      <c r="C335" s="155"/>
      <c r="D335" s="155"/>
      <c r="E335" s="155"/>
      <c r="F335" s="155"/>
      <c r="G335" s="155"/>
      <c r="H335" s="155"/>
    </row>
    <row r="336" spans="1:16" x14ac:dyDescent="0.25">
      <c r="A336" s="155"/>
      <c r="B336" s="155"/>
      <c r="C336" s="155"/>
      <c r="D336" s="155"/>
      <c r="E336" s="155"/>
      <c r="F336" s="155"/>
      <c r="G336" s="155"/>
      <c r="H336" s="155"/>
    </row>
    <row r="337" spans="1:8" x14ac:dyDescent="0.25">
      <c r="A337" s="155"/>
      <c r="B337" s="155"/>
      <c r="C337" s="155"/>
      <c r="D337" s="155"/>
      <c r="E337" s="155"/>
      <c r="F337" s="155"/>
      <c r="G337" s="155"/>
      <c r="H337" s="155"/>
    </row>
    <row r="338" spans="1:8" x14ac:dyDescent="0.25">
      <c r="A338" s="155"/>
      <c r="B338" s="155"/>
      <c r="C338" s="155"/>
      <c r="D338" s="155"/>
      <c r="E338" s="155"/>
      <c r="F338" s="155"/>
      <c r="G338" s="155"/>
      <c r="H338" s="155"/>
    </row>
    <row r="339" spans="1:8" x14ac:dyDescent="0.25">
      <c r="A339" s="41" t="s">
        <v>70</v>
      </c>
      <c r="B339" s="42"/>
      <c r="C339" s="42"/>
      <c r="D339" s="41" t="str">
        <f>E8</f>
        <v>Shree Siddhivinayak Residency</v>
      </c>
      <c r="F339" s="42"/>
      <c r="G339" s="42"/>
      <c r="H339" s="42"/>
    </row>
    <row r="340" spans="1:8" x14ac:dyDescent="0.25">
      <c r="A340" s="42"/>
      <c r="B340" s="42"/>
      <c r="C340" s="42"/>
      <c r="D340" s="42"/>
      <c r="E340" s="42"/>
      <c r="F340" s="42"/>
      <c r="G340" s="42"/>
      <c r="H340" s="42"/>
    </row>
    <row r="341" spans="1:8" x14ac:dyDescent="0.25">
      <c r="A341" s="42"/>
      <c r="B341" s="42"/>
      <c r="C341" s="42"/>
      <c r="D341" s="42"/>
      <c r="E341" s="42"/>
      <c r="F341" s="42"/>
      <c r="G341" s="42"/>
      <c r="H341" s="42"/>
    </row>
    <row r="342" spans="1:8" ht="15" customHeight="1" x14ac:dyDescent="0.25"/>
    <row r="382" spans="1:1" x14ac:dyDescent="0.25">
      <c r="A382" s="44" t="s">
        <v>71</v>
      </c>
    </row>
  </sheetData>
  <mergeCells count="14902">
    <mergeCell ref="A141:B141"/>
    <mergeCell ref="E141:F150"/>
    <mergeCell ref="G141:H150"/>
    <mergeCell ref="A142:B142"/>
    <mergeCell ref="A143:B143"/>
    <mergeCell ref="A144:B144"/>
    <mergeCell ref="A145:B145"/>
    <mergeCell ref="A146:B146"/>
    <mergeCell ref="A147:B147"/>
    <mergeCell ref="A148:B148"/>
    <mergeCell ref="A149:B149"/>
    <mergeCell ref="A150:B150"/>
    <mergeCell ref="A37:B37"/>
    <mergeCell ref="C37:H37"/>
    <mergeCell ref="B324:H324"/>
    <mergeCell ref="G69:H69"/>
    <mergeCell ref="A70:B70"/>
    <mergeCell ref="E70:F79"/>
    <mergeCell ref="G70:H79"/>
    <mergeCell ref="A71:B71"/>
    <mergeCell ref="A72:B72"/>
    <mergeCell ref="A73:B73"/>
    <mergeCell ref="A74:B74"/>
    <mergeCell ref="A75:B75"/>
    <mergeCell ref="A76:B76"/>
    <mergeCell ref="A77:B77"/>
    <mergeCell ref="A78:B78"/>
    <mergeCell ref="A79:B79"/>
    <mergeCell ref="A176:B176"/>
    <mergeCell ref="C176:D176"/>
    <mergeCell ref="E176:F176"/>
    <mergeCell ref="G176:H176"/>
    <mergeCell ref="A177:B177"/>
    <mergeCell ref="C177:D177"/>
    <mergeCell ref="E177:F177"/>
    <mergeCell ref="G177:H177"/>
    <mergeCell ref="A178:B178"/>
    <mergeCell ref="C178:D178"/>
    <mergeCell ref="E178:F178"/>
    <mergeCell ref="G178:H178"/>
    <mergeCell ref="A179:B179"/>
    <mergeCell ref="C179:D179"/>
    <mergeCell ref="E179:F179"/>
    <mergeCell ref="G179:H179"/>
    <mergeCell ref="A199:B199"/>
    <mergeCell ref="G199:H199"/>
    <mergeCell ref="A200:B200"/>
    <mergeCell ref="G200:H200"/>
    <mergeCell ref="A201:B201"/>
    <mergeCell ref="G201:H201"/>
    <mergeCell ref="A209:H209"/>
    <mergeCell ref="A210:B210"/>
    <mergeCell ref="G210:H210"/>
    <mergeCell ref="A211:B211"/>
    <mergeCell ref="G211:H211"/>
    <mergeCell ref="A212:B212"/>
    <mergeCell ref="G212:H212"/>
    <mergeCell ref="A213:B213"/>
    <mergeCell ref="G213:H213"/>
    <mergeCell ref="A270:B270"/>
    <mergeCell ref="G270:H270"/>
    <mergeCell ref="A271:B271"/>
    <mergeCell ref="G271:H271"/>
    <mergeCell ref="VWK309:VWR309"/>
    <mergeCell ref="VWS309:VWZ309"/>
    <mergeCell ref="VXA309:VXH309"/>
    <mergeCell ref="VXI309:VXP309"/>
    <mergeCell ref="VXQ309:VXX309"/>
    <mergeCell ref="VXY309:VYF309"/>
    <mergeCell ref="VYG309:VYN309"/>
    <mergeCell ref="VYO309:VYV309"/>
    <mergeCell ref="VYW309:VZD309"/>
    <mergeCell ref="VTQ309:VTX309"/>
    <mergeCell ref="VTY309:VUF309"/>
    <mergeCell ref="VUG309:VUN309"/>
    <mergeCell ref="VUO309:VUV309"/>
    <mergeCell ref="VUW309:VVD309"/>
    <mergeCell ref="VVE309:VVL309"/>
    <mergeCell ref="VVM309:VVT309"/>
    <mergeCell ref="VVU309:VWB309"/>
    <mergeCell ref="VWC309:VWJ309"/>
    <mergeCell ref="VQW309:VRD309"/>
    <mergeCell ref="VRE309:VRL309"/>
    <mergeCell ref="VRM309:VRT309"/>
    <mergeCell ref="VRU309:VSB309"/>
    <mergeCell ref="VSC309:VSJ309"/>
    <mergeCell ref="VSK309:VSR309"/>
    <mergeCell ref="VSS309:VSZ309"/>
    <mergeCell ref="VTA309:VTH309"/>
    <mergeCell ref="VTI309:VTP309"/>
    <mergeCell ref="VOC309:VOJ309"/>
    <mergeCell ref="VOK309:VOR309"/>
    <mergeCell ref="VOS309:VOZ309"/>
    <mergeCell ref="VPA309:VPH309"/>
    <mergeCell ref="XDY309:XEF309"/>
    <mergeCell ref="VPI309:VPP309"/>
    <mergeCell ref="VPQ309:VPX309"/>
    <mergeCell ref="VPY309:VQF309"/>
    <mergeCell ref="VQG309:VQN309"/>
    <mergeCell ref="VQO309:VQV309"/>
    <mergeCell ref="XEG309:XEN309"/>
    <mergeCell ref="WMK309:WMR309"/>
    <mergeCell ref="WMS309:WMZ309"/>
    <mergeCell ref="WHM309:WHT309"/>
    <mergeCell ref="WHU309:WIB309"/>
    <mergeCell ref="WIC309:WIJ309"/>
    <mergeCell ref="WIK309:WIR309"/>
    <mergeCell ref="WIS309:WIZ309"/>
    <mergeCell ref="WJA309:WJH309"/>
    <mergeCell ref="WJI309:WJP309"/>
    <mergeCell ref="WJQ309:WJX309"/>
    <mergeCell ref="WJY309:WKF309"/>
    <mergeCell ref="WES309:WEZ309"/>
    <mergeCell ref="WFA309:WFH309"/>
    <mergeCell ref="WFI309:WFP309"/>
    <mergeCell ref="WFQ309:WFX309"/>
    <mergeCell ref="WFY309:WGF309"/>
    <mergeCell ref="WGG309:WGN309"/>
    <mergeCell ref="WGO309:WGV309"/>
    <mergeCell ref="WGW309:WHD309"/>
    <mergeCell ref="WHE309:WHL309"/>
    <mergeCell ref="WBY309:WCF309"/>
    <mergeCell ref="WCG309:WCN309"/>
    <mergeCell ref="WCO309:WCV309"/>
    <mergeCell ref="WCW309:WDD309"/>
    <mergeCell ref="WDE309:WDL309"/>
    <mergeCell ref="WDM309:WDT309"/>
    <mergeCell ref="WDU309:WEB309"/>
    <mergeCell ref="WEC309:WEJ309"/>
    <mergeCell ref="WEK309:WER309"/>
    <mergeCell ref="VZE309:VZL309"/>
    <mergeCell ref="VZM309:VZT309"/>
    <mergeCell ref="VZU309:WAB309"/>
    <mergeCell ref="WAC309:WAJ309"/>
    <mergeCell ref="WAK309:WAR309"/>
    <mergeCell ref="WAS309:WAZ309"/>
    <mergeCell ref="WBA309:WBH309"/>
    <mergeCell ref="WBI309:WBP309"/>
    <mergeCell ref="WBQ309:WBX309"/>
    <mergeCell ref="XDQ309:XDX309"/>
    <mergeCell ref="XEO309:XEV309"/>
    <mergeCell ref="XEW309:XFD309"/>
    <mergeCell ref="A310:H310"/>
    <mergeCell ref="XAW309:XBD309"/>
    <mergeCell ref="XBE309:XBL309"/>
    <mergeCell ref="XBM309:XBT309"/>
    <mergeCell ref="XBU309:XCB309"/>
    <mergeCell ref="XCC309:XCJ309"/>
    <mergeCell ref="XCK309:XCR309"/>
    <mergeCell ref="XCS309:XCZ309"/>
    <mergeCell ref="XDA309:XDH309"/>
    <mergeCell ref="XDI309:XDP309"/>
    <mergeCell ref="WYC309:WYJ309"/>
    <mergeCell ref="WYK309:WYR309"/>
    <mergeCell ref="WYS309:WYZ309"/>
    <mergeCell ref="WZA309:WZH309"/>
    <mergeCell ref="WZI309:WZP309"/>
    <mergeCell ref="WZQ309:WZX309"/>
    <mergeCell ref="WZY309:XAF309"/>
    <mergeCell ref="XAG309:XAN309"/>
    <mergeCell ref="XAO309:XAV309"/>
    <mergeCell ref="WVI309:WVP309"/>
    <mergeCell ref="WVQ309:WVX309"/>
    <mergeCell ref="WVY309:WWF309"/>
    <mergeCell ref="WWG309:WWN309"/>
    <mergeCell ref="WWO309:WWV309"/>
    <mergeCell ref="WWW309:WXD309"/>
    <mergeCell ref="WXE309:WXL309"/>
    <mergeCell ref="WXM309:WXT309"/>
    <mergeCell ref="WXU309:WYB309"/>
    <mergeCell ref="WSO309:WSV309"/>
    <mergeCell ref="WSW309:WTD309"/>
    <mergeCell ref="WTE309:WTL309"/>
    <mergeCell ref="WTM309:WTT309"/>
    <mergeCell ref="WTU309:WUB309"/>
    <mergeCell ref="WUC309:WUJ309"/>
    <mergeCell ref="WUK309:WUR309"/>
    <mergeCell ref="WUS309:WUZ309"/>
    <mergeCell ref="WVA309:WVH309"/>
    <mergeCell ref="WPU309:WQB309"/>
    <mergeCell ref="WQC309:WQJ309"/>
    <mergeCell ref="WQK309:WQR309"/>
    <mergeCell ref="WQS309:WQZ309"/>
    <mergeCell ref="WRA309:WRH309"/>
    <mergeCell ref="WRI309:WRP309"/>
    <mergeCell ref="WRQ309:WRX309"/>
    <mergeCell ref="WRY309:WSF309"/>
    <mergeCell ref="WSG309:WSN309"/>
    <mergeCell ref="WNA309:WNH309"/>
    <mergeCell ref="WNI309:WNP309"/>
    <mergeCell ref="WNQ309:WNX309"/>
    <mergeCell ref="WNY309:WOF309"/>
    <mergeCell ref="WOG309:WON309"/>
    <mergeCell ref="WOO309:WOV309"/>
    <mergeCell ref="WOW309:WPD309"/>
    <mergeCell ref="WPE309:WPL309"/>
    <mergeCell ref="WPM309:WPT309"/>
    <mergeCell ref="WKG309:WKN309"/>
    <mergeCell ref="WKO309:WKV309"/>
    <mergeCell ref="WKW309:WLD309"/>
    <mergeCell ref="WLE309:WLL309"/>
    <mergeCell ref="WLM309:WLT309"/>
    <mergeCell ref="WLU309:WMB309"/>
    <mergeCell ref="WMC309:WMJ309"/>
    <mergeCell ref="VLI309:VLP309"/>
    <mergeCell ref="VLQ309:VLX309"/>
    <mergeCell ref="VLY309:VMF309"/>
    <mergeCell ref="VMG309:VMN309"/>
    <mergeCell ref="VMO309:VMV309"/>
    <mergeCell ref="VMW309:VND309"/>
    <mergeCell ref="VNE309:VNL309"/>
    <mergeCell ref="VNM309:VNT309"/>
    <mergeCell ref="VNU309:VOB309"/>
    <mergeCell ref="VIO309:VIV309"/>
    <mergeCell ref="VIW309:VJD309"/>
    <mergeCell ref="VJE309:VJL309"/>
    <mergeCell ref="VJM309:VJT309"/>
    <mergeCell ref="VJU309:VKB309"/>
    <mergeCell ref="VKC309:VKJ309"/>
    <mergeCell ref="VKK309:VKR309"/>
    <mergeCell ref="VKS309:VKZ309"/>
    <mergeCell ref="VLA309:VLH309"/>
    <mergeCell ref="VFU309:VGB309"/>
    <mergeCell ref="VGC309:VGJ309"/>
    <mergeCell ref="VGK309:VGR309"/>
    <mergeCell ref="VGS309:VGZ309"/>
    <mergeCell ref="VHA309:VHH309"/>
    <mergeCell ref="VHI309:VHP309"/>
    <mergeCell ref="VHQ309:VHX309"/>
    <mergeCell ref="VHY309:VIF309"/>
    <mergeCell ref="VIG309:VIN309"/>
    <mergeCell ref="VDA309:VDH309"/>
    <mergeCell ref="VDI309:VDP309"/>
    <mergeCell ref="VDQ309:VDX309"/>
    <mergeCell ref="VDY309:VEF309"/>
    <mergeCell ref="VEG309:VEN309"/>
    <mergeCell ref="VEO309:VEV309"/>
    <mergeCell ref="VEW309:VFD309"/>
    <mergeCell ref="VFE309:VFL309"/>
    <mergeCell ref="VFM309:VFT309"/>
    <mergeCell ref="VAG309:VAN309"/>
    <mergeCell ref="VAO309:VAV309"/>
    <mergeCell ref="VAW309:VBD309"/>
    <mergeCell ref="VBE309:VBL309"/>
    <mergeCell ref="VBM309:VBT309"/>
    <mergeCell ref="VBU309:VCB309"/>
    <mergeCell ref="VCC309:VCJ309"/>
    <mergeCell ref="VCK309:VCR309"/>
    <mergeCell ref="VCS309:VCZ309"/>
    <mergeCell ref="UXM309:UXT309"/>
    <mergeCell ref="UXU309:UYB309"/>
    <mergeCell ref="UYC309:UYJ309"/>
    <mergeCell ref="UYK309:UYR309"/>
    <mergeCell ref="UYS309:UYZ309"/>
    <mergeCell ref="UZA309:UZH309"/>
    <mergeCell ref="UZI309:UZP309"/>
    <mergeCell ref="UZQ309:UZX309"/>
    <mergeCell ref="UZY309:VAF309"/>
    <mergeCell ref="UUS309:UUZ309"/>
    <mergeCell ref="UVA309:UVH309"/>
    <mergeCell ref="UVI309:UVP309"/>
    <mergeCell ref="UVQ309:UVX309"/>
    <mergeCell ref="UVY309:UWF309"/>
    <mergeCell ref="UWG309:UWN309"/>
    <mergeCell ref="UWO309:UWV309"/>
    <mergeCell ref="UWW309:UXD309"/>
    <mergeCell ref="UXE309:UXL309"/>
    <mergeCell ref="URY309:USF309"/>
    <mergeCell ref="USG309:USN309"/>
    <mergeCell ref="USO309:USV309"/>
    <mergeCell ref="USW309:UTD309"/>
    <mergeCell ref="UTE309:UTL309"/>
    <mergeCell ref="UTM309:UTT309"/>
    <mergeCell ref="UTU309:UUB309"/>
    <mergeCell ref="UUC309:UUJ309"/>
    <mergeCell ref="UUK309:UUR309"/>
    <mergeCell ref="UPE309:UPL309"/>
    <mergeCell ref="UPM309:UPT309"/>
    <mergeCell ref="UPU309:UQB309"/>
    <mergeCell ref="UQC309:UQJ309"/>
    <mergeCell ref="UQK309:UQR309"/>
    <mergeCell ref="UQS309:UQZ309"/>
    <mergeCell ref="URA309:URH309"/>
    <mergeCell ref="URI309:URP309"/>
    <mergeCell ref="URQ309:URX309"/>
    <mergeCell ref="UMK309:UMR309"/>
    <mergeCell ref="UMS309:UMZ309"/>
    <mergeCell ref="UNA309:UNH309"/>
    <mergeCell ref="UNI309:UNP309"/>
    <mergeCell ref="UNQ309:UNX309"/>
    <mergeCell ref="UNY309:UOF309"/>
    <mergeCell ref="UOG309:UON309"/>
    <mergeCell ref="UOO309:UOV309"/>
    <mergeCell ref="UOW309:UPD309"/>
    <mergeCell ref="UJQ309:UJX309"/>
    <mergeCell ref="UJY309:UKF309"/>
    <mergeCell ref="UKG309:UKN309"/>
    <mergeCell ref="UKO309:UKV309"/>
    <mergeCell ref="UKW309:ULD309"/>
    <mergeCell ref="ULE309:ULL309"/>
    <mergeCell ref="ULM309:ULT309"/>
    <mergeCell ref="ULU309:UMB309"/>
    <mergeCell ref="UMC309:UMJ309"/>
    <mergeCell ref="UGW309:UHD309"/>
    <mergeCell ref="UHE309:UHL309"/>
    <mergeCell ref="UHM309:UHT309"/>
    <mergeCell ref="UHU309:UIB309"/>
    <mergeCell ref="UIC309:UIJ309"/>
    <mergeCell ref="UIK309:UIR309"/>
    <mergeCell ref="UIS309:UIZ309"/>
    <mergeCell ref="UJA309:UJH309"/>
    <mergeCell ref="UJI309:UJP309"/>
    <mergeCell ref="UEC309:UEJ309"/>
    <mergeCell ref="UEK309:UER309"/>
    <mergeCell ref="UES309:UEZ309"/>
    <mergeCell ref="UFA309:UFH309"/>
    <mergeCell ref="UFI309:UFP309"/>
    <mergeCell ref="UFQ309:UFX309"/>
    <mergeCell ref="UFY309:UGF309"/>
    <mergeCell ref="UGG309:UGN309"/>
    <mergeCell ref="UGO309:UGV309"/>
    <mergeCell ref="UBI309:UBP309"/>
    <mergeCell ref="UBQ309:UBX309"/>
    <mergeCell ref="UBY309:UCF309"/>
    <mergeCell ref="UCG309:UCN309"/>
    <mergeCell ref="UCO309:UCV309"/>
    <mergeCell ref="UCW309:UDD309"/>
    <mergeCell ref="UDE309:UDL309"/>
    <mergeCell ref="UDM309:UDT309"/>
    <mergeCell ref="UDU309:UEB309"/>
    <mergeCell ref="TYO309:TYV309"/>
    <mergeCell ref="TYW309:TZD309"/>
    <mergeCell ref="TZE309:TZL309"/>
    <mergeCell ref="TZM309:TZT309"/>
    <mergeCell ref="TZU309:UAB309"/>
    <mergeCell ref="UAC309:UAJ309"/>
    <mergeCell ref="UAK309:UAR309"/>
    <mergeCell ref="UAS309:UAZ309"/>
    <mergeCell ref="UBA309:UBH309"/>
    <mergeCell ref="TVU309:TWB309"/>
    <mergeCell ref="TWC309:TWJ309"/>
    <mergeCell ref="TWK309:TWR309"/>
    <mergeCell ref="TWS309:TWZ309"/>
    <mergeCell ref="TXA309:TXH309"/>
    <mergeCell ref="TXI309:TXP309"/>
    <mergeCell ref="TXQ309:TXX309"/>
    <mergeCell ref="TXY309:TYF309"/>
    <mergeCell ref="TYG309:TYN309"/>
    <mergeCell ref="TTA309:TTH309"/>
    <mergeCell ref="TTI309:TTP309"/>
    <mergeCell ref="TTQ309:TTX309"/>
    <mergeCell ref="TTY309:TUF309"/>
    <mergeCell ref="TUG309:TUN309"/>
    <mergeCell ref="TUO309:TUV309"/>
    <mergeCell ref="TUW309:TVD309"/>
    <mergeCell ref="TVE309:TVL309"/>
    <mergeCell ref="TVM309:TVT309"/>
    <mergeCell ref="TQG309:TQN309"/>
    <mergeCell ref="TQO309:TQV309"/>
    <mergeCell ref="TQW309:TRD309"/>
    <mergeCell ref="TRE309:TRL309"/>
    <mergeCell ref="TRM309:TRT309"/>
    <mergeCell ref="TRU309:TSB309"/>
    <mergeCell ref="TSC309:TSJ309"/>
    <mergeCell ref="TSK309:TSR309"/>
    <mergeCell ref="TSS309:TSZ309"/>
    <mergeCell ref="TNM309:TNT309"/>
    <mergeCell ref="TNU309:TOB309"/>
    <mergeCell ref="TOC309:TOJ309"/>
    <mergeCell ref="TOK309:TOR309"/>
    <mergeCell ref="TOS309:TOZ309"/>
    <mergeCell ref="TPA309:TPH309"/>
    <mergeCell ref="TPI309:TPP309"/>
    <mergeCell ref="TPQ309:TPX309"/>
    <mergeCell ref="TPY309:TQF309"/>
    <mergeCell ref="TKS309:TKZ309"/>
    <mergeCell ref="TLA309:TLH309"/>
    <mergeCell ref="TLI309:TLP309"/>
    <mergeCell ref="TLQ309:TLX309"/>
    <mergeCell ref="TLY309:TMF309"/>
    <mergeCell ref="TMG309:TMN309"/>
    <mergeCell ref="TMO309:TMV309"/>
    <mergeCell ref="TMW309:TND309"/>
    <mergeCell ref="TNE309:TNL309"/>
    <mergeCell ref="THY309:TIF309"/>
    <mergeCell ref="TIG309:TIN309"/>
    <mergeCell ref="TIO309:TIV309"/>
    <mergeCell ref="TIW309:TJD309"/>
    <mergeCell ref="TJE309:TJL309"/>
    <mergeCell ref="TJM309:TJT309"/>
    <mergeCell ref="TJU309:TKB309"/>
    <mergeCell ref="TKC309:TKJ309"/>
    <mergeCell ref="TKK309:TKR309"/>
    <mergeCell ref="TFE309:TFL309"/>
    <mergeCell ref="TFM309:TFT309"/>
    <mergeCell ref="TFU309:TGB309"/>
    <mergeCell ref="TGC309:TGJ309"/>
    <mergeCell ref="TGK309:TGR309"/>
    <mergeCell ref="TGS309:TGZ309"/>
    <mergeCell ref="THA309:THH309"/>
    <mergeCell ref="THI309:THP309"/>
    <mergeCell ref="THQ309:THX309"/>
    <mergeCell ref="TCK309:TCR309"/>
    <mergeCell ref="TCS309:TCZ309"/>
    <mergeCell ref="TDA309:TDH309"/>
    <mergeCell ref="TDI309:TDP309"/>
    <mergeCell ref="TDQ309:TDX309"/>
    <mergeCell ref="TDY309:TEF309"/>
    <mergeCell ref="TEG309:TEN309"/>
    <mergeCell ref="TEO309:TEV309"/>
    <mergeCell ref="TEW309:TFD309"/>
    <mergeCell ref="SZQ309:SZX309"/>
    <mergeCell ref="SZY309:TAF309"/>
    <mergeCell ref="TAG309:TAN309"/>
    <mergeCell ref="TAO309:TAV309"/>
    <mergeCell ref="TAW309:TBD309"/>
    <mergeCell ref="TBE309:TBL309"/>
    <mergeCell ref="TBM309:TBT309"/>
    <mergeCell ref="TBU309:TCB309"/>
    <mergeCell ref="TCC309:TCJ309"/>
    <mergeCell ref="SWW309:SXD309"/>
    <mergeCell ref="SXE309:SXL309"/>
    <mergeCell ref="SXM309:SXT309"/>
    <mergeCell ref="SXU309:SYB309"/>
    <mergeCell ref="SYC309:SYJ309"/>
    <mergeCell ref="SYK309:SYR309"/>
    <mergeCell ref="SYS309:SYZ309"/>
    <mergeCell ref="SZA309:SZH309"/>
    <mergeCell ref="SZI309:SZP309"/>
    <mergeCell ref="SUC309:SUJ309"/>
    <mergeCell ref="SUK309:SUR309"/>
    <mergeCell ref="SUS309:SUZ309"/>
    <mergeCell ref="SVA309:SVH309"/>
    <mergeCell ref="SVI309:SVP309"/>
    <mergeCell ref="SVQ309:SVX309"/>
    <mergeCell ref="SVY309:SWF309"/>
    <mergeCell ref="SWG309:SWN309"/>
    <mergeCell ref="SWO309:SWV309"/>
    <mergeCell ref="SRI309:SRP309"/>
    <mergeCell ref="SRQ309:SRX309"/>
    <mergeCell ref="SRY309:SSF309"/>
    <mergeCell ref="SSG309:SSN309"/>
    <mergeCell ref="SSO309:SSV309"/>
    <mergeCell ref="SSW309:STD309"/>
    <mergeCell ref="STE309:STL309"/>
    <mergeCell ref="STM309:STT309"/>
    <mergeCell ref="STU309:SUB309"/>
    <mergeCell ref="SOO309:SOV309"/>
    <mergeCell ref="SOW309:SPD309"/>
    <mergeCell ref="SPE309:SPL309"/>
    <mergeCell ref="SPM309:SPT309"/>
    <mergeCell ref="SPU309:SQB309"/>
    <mergeCell ref="SQC309:SQJ309"/>
    <mergeCell ref="SQK309:SQR309"/>
    <mergeCell ref="SQS309:SQZ309"/>
    <mergeCell ref="SRA309:SRH309"/>
    <mergeCell ref="SLU309:SMB309"/>
    <mergeCell ref="SMC309:SMJ309"/>
    <mergeCell ref="SMK309:SMR309"/>
    <mergeCell ref="SMS309:SMZ309"/>
    <mergeCell ref="SNA309:SNH309"/>
    <mergeCell ref="SNI309:SNP309"/>
    <mergeCell ref="SNQ309:SNX309"/>
    <mergeCell ref="SNY309:SOF309"/>
    <mergeCell ref="SOG309:SON309"/>
    <mergeCell ref="SJA309:SJH309"/>
    <mergeCell ref="SJI309:SJP309"/>
    <mergeCell ref="SJQ309:SJX309"/>
    <mergeCell ref="SJY309:SKF309"/>
    <mergeCell ref="SKG309:SKN309"/>
    <mergeCell ref="SKO309:SKV309"/>
    <mergeCell ref="SKW309:SLD309"/>
    <mergeCell ref="SLE309:SLL309"/>
    <mergeCell ref="SLM309:SLT309"/>
    <mergeCell ref="SGG309:SGN309"/>
    <mergeCell ref="SGO309:SGV309"/>
    <mergeCell ref="SGW309:SHD309"/>
    <mergeCell ref="SHE309:SHL309"/>
    <mergeCell ref="SHM309:SHT309"/>
    <mergeCell ref="SHU309:SIB309"/>
    <mergeCell ref="SIC309:SIJ309"/>
    <mergeCell ref="SIK309:SIR309"/>
    <mergeCell ref="SIS309:SIZ309"/>
    <mergeCell ref="SDM309:SDT309"/>
    <mergeCell ref="SDU309:SEB309"/>
    <mergeCell ref="SEC309:SEJ309"/>
    <mergeCell ref="SEK309:SER309"/>
    <mergeCell ref="SES309:SEZ309"/>
    <mergeCell ref="SFA309:SFH309"/>
    <mergeCell ref="SFI309:SFP309"/>
    <mergeCell ref="SFQ309:SFX309"/>
    <mergeCell ref="SFY309:SGF309"/>
    <mergeCell ref="SAS309:SAZ309"/>
    <mergeCell ref="SBA309:SBH309"/>
    <mergeCell ref="SBI309:SBP309"/>
    <mergeCell ref="SBQ309:SBX309"/>
    <mergeCell ref="SBY309:SCF309"/>
    <mergeCell ref="SCG309:SCN309"/>
    <mergeCell ref="SCO309:SCV309"/>
    <mergeCell ref="SCW309:SDD309"/>
    <mergeCell ref="SDE309:SDL309"/>
    <mergeCell ref="RXY309:RYF309"/>
    <mergeCell ref="RYG309:RYN309"/>
    <mergeCell ref="RYO309:RYV309"/>
    <mergeCell ref="RYW309:RZD309"/>
    <mergeCell ref="RZE309:RZL309"/>
    <mergeCell ref="RZM309:RZT309"/>
    <mergeCell ref="RZU309:SAB309"/>
    <mergeCell ref="SAC309:SAJ309"/>
    <mergeCell ref="SAK309:SAR309"/>
    <mergeCell ref="RVE309:RVL309"/>
    <mergeCell ref="RVM309:RVT309"/>
    <mergeCell ref="RVU309:RWB309"/>
    <mergeCell ref="RWC309:RWJ309"/>
    <mergeCell ref="RWK309:RWR309"/>
    <mergeCell ref="RWS309:RWZ309"/>
    <mergeCell ref="RXA309:RXH309"/>
    <mergeCell ref="RXI309:RXP309"/>
    <mergeCell ref="RXQ309:RXX309"/>
    <mergeCell ref="RSK309:RSR309"/>
    <mergeCell ref="RSS309:RSZ309"/>
    <mergeCell ref="RTA309:RTH309"/>
    <mergeCell ref="RTI309:RTP309"/>
    <mergeCell ref="RTQ309:RTX309"/>
    <mergeCell ref="RTY309:RUF309"/>
    <mergeCell ref="RUG309:RUN309"/>
    <mergeCell ref="RUO309:RUV309"/>
    <mergeCell ref="RUW309:RVD309"/>
    <mergeCell ref="RPQ309:RPX309"/>
    <mergeCell ref="RPY309:RQF309"/>
    <mergeCell ref="RQG309:RQN309"/>
    <mergeCell ref="RQO309:RQV309"/>
    <mergeCell ref="RQW309:RRD309"/>
    <mergeCell ref="RRE309:RRL309"/>
    <mergeCell ref="RRM309:RRT309"/>
    <mergeCell ref="RRU309:RSB309"/>
    <mergeCell ref="RSC309:RSJ309"/>
    <mergeCell ref="RMW309:RND309"/>
    <mergeCell ref="RNE309:RNL309"/>
    <mergeCell ref="RNM309:RNT309"/>
    <mergeCell ref="RNU309:ROB309"/>
    <mergeCell ref="ROC309:ROJ309"/>
    <mergeCell ref="ROK309:ROR309"/>
    <mergeCell ref="ROS309:ROZ309"/>
    <mergeCell ref="RPA309:RPH309"/>
    <mergeCell ref="RPI309:RPP309"/>
    <mergeCell ref="RKC309:RKJ309"/>
    <mergeCell ref="RKK309:RKR309"/>
    <mergeCell ref="RKS309:RKZ309"/>
    <mergeCell ref="RLA309:RLH309"/>
    <mergeCell ref="RLI309:RLP309"/>
    <mergeCell ref="RLQ309:RLX309"/>
    <mergeCell ref="RLY309:RMF309"/>
    <mergeCell ref="RMG309:RMN309"/>
    <mergeCell ref="RMO309:RMV309"/>
    <mergeCell ref="RHI309:RHP309"/>
    <mergeCell ref="RHQ309:RHX309"/>
    <mergeCell ref="RHY309:RIF309"/>
    <mergeCell ref="RIG309:RIN309"/>
    <mergeCell ref="RIO309:RIV309"/>
    <mergeCell ref="RIW309:RJD309"/>
    <mergeCell ref="RJE309:RJL309"/>
    <mergeCell ref="RJM309:RJT309"/>
    <mergeCell ref="RJU309:RKB309"/>
    <mergeCell ref="REO309:REV309"/>
    <mergeCell ref="REW309:RFD309"/>
    <mergeCell ref="RFE309:RFL309"/>
    <mergeCell ref="RFM309:RFT309"/>
    <mergeCell ref="RFU309:RGB309"/>
    <mergeCell ref="RGC309:RGJ309"/>
    <mergeCell ref="RGK309:RGR309"/>
    <mergeCell ref="RGS309:RGZ309"/>
    <mergeCell ref="RHA309:RHH309"/>
    <mergeCell ref="RBU309:RCB309"/>
    <mergeCell ref="RCC309:RCJ309"/>
    <mergeCell ref="RCK309:RCR309"/>
    <mergeCell ref="RCS309:RCZ309"/>
    <mergeCell ref="RDA309:RDH309"/>
    <mergeCell ref="RDI309:RDP309"/>
    <mergeCell ref="RDQ309:RDX309"/>
    <mergeCell ref="RDY309:REF309"/>
    <mergeCell ref="REG309:REN309"/>
    <mergeCell ref="QZA309:QZH309"/>
    <mergeCell ref="QZI309:QZP309"/>
    <mergeCell ref="QZQ309:QZX309"/>
    <mergeCell ref="QZY309:RAF309"/>
    <mergeCell ref="RAG309:RAN309"/>
    <mergeCell ref="RAO309:RAV309"/>
    <mergeCell ref="RAW309:RBD309"/>
    <mergeCell ref="RBE309:RBL309"/>
    <mergeCell ref="RBM309:RBT309"/>
    <mergeCell ref="QWG309:QWN309"/>
    <mergeCell ref="QWO309:QWV309"/>
    <mergeCell ref="QWW309:QXD309"/>
    <mergeCell ref="QXE309:QXL309"/>
    <mergeCell ref="QXM309:QXT309"/>
    <mergeCell ref="QXU309:QYB309"/>
    <mergeCell ref="QYC309:QYJ309"/>
    <mergeCell ref="QYK309:QYR309"/>
    <mergeCell ref="QYS309:QYZ309"/>
    <mergeCell ref="QTM309:QTT309"/>
    <mergeCell ref="QTU309:QUB309"/>
    <mergeCell ref="QUC309:QUJ309"/>
    <mergeCell ref="QUK309:QUR309"/>
    <mergeCell ref="QUS309:QUZ309"/>
    <mergeCell ref="QVA309:QVH309"/>
    <mergeCell ref="QVI309:QVP309"/>
    <mergeCell ref="QVQ309:QVX309"/>
    <mergeCell ref="QVY309:QWF309"/>
    <mergeCell ref="QQS309:QQZ309"/>
    <mergeCell ref="QRA309:QRH309"/>
    <mergeCell ref="QRI309:QRP309"/>
    <mergeCell ref="QRQ309:QRX309"/>
    <mergeCell ref="QRY309:QSF309"/>
    <mergeCell ref="QSG309:QSN309"/>
    <mergeCell ref="QSO309:QSV309"/>
    <mergeCell ref="QSW309:QTD309"/>
    <mergeCell ref="QTE309:QTL309"/>
    <mergeCell ref="QNY309:QOF309"/>
    <mergeCell ref="QOG309:QON309"/>
    <mergeCell ref="QOO309:QOV309"/>
    <mergeCell ref="QOW309:QPD309"/>
    <mergeCell ref="QPE309:QPL309"/>
    <mergeCell ref="QPM309:QPT309"/>
    <mergeCell ref="QPU309:QQB309"/>
    <mergeCell ref="QQC309:QQJ309"/>
    <mergeCell ref="QQK309:QQR309"/>
    <mergeCell ref="QLE309:QLL309"/>
    <mergeCell ref="QLM309:QLT309"/>
    <mergeCell ref="QLU309:QMB309"/>
    <mergeCell ref="QMC309:QMJ309"/>
    <mergeCell ref="QMK309:QMR309"/>
    <mergeCell ref="QMS309:QMZ309"/>
    <mergeCell ref="QNA309:QNH309"/>
    <mergeCell ref="QNI309:QNP309"/>
    <mergeCell ref="QNQ309:QNX309"/>
    <mergeCell ref="QIK309:QIR309"/>
    <mergeCell ref="QIS309:QIZ309"/>
    <mergeCell ref="QJA309:QJH309"/>
    <mergeCell ref="QJI309:QJP309"/>
    <mergeCell ref="QJQ309:QJX309"/>
    <mergeCell ref="QJY309:QKF309"/>
    <mergeCell ref="QKG309:QKN309"/>
    <mergeCell ref="QKO309:QKV309"/>
    <mergeCell ref="QKW309:QLD309"/>
    <mergeCell ref="QFQ309:QFX309"/>
    <mergeCell ref="QFY309:QGF309"/>
    <mergeCell ref="QGG309:QGN309"/>
    <mergeCell ref="QGO309:QGV309"/>
    <mergeCell ref="QGW309:QHD309"/>
    <mergeCell ref="QHE309:QHL309"/>
    <mergeCell ref="QHM309:QHT309"/>
    <mergeCell ref="QHU309:QIB309"/>
    <mergeCell ref="QIC309:QIJ309"/>
    <mergeCell ref="QCW309:QDD309"/>
    <mergeCell ref="QDE309:QDL309"/>
    <mergeCell ref="QDM309:QDT309"/>
    <mergeCell ref="QDU309:QEB309"/>
    <mergeCell ref="QEC309:QEJ309"/>
    <mergeCell ref="QEK309:QER309"/>
    <mergeCell ref="QES309:QEZ309"/>
    <mergeCell ref="QFA309:QFH309"/>
    <mergeCell ref="QFI309:QFP309"/>
    <mergeCell ref="QAC309:QAJ309"/>
    <mergeCell ref="QAK309:QAR309"/>
    <mergeCell ref="QAS309:QAZ309"/>
    <mergeCell ref="QBA309:QBH309"/>
    <mergeCell ref="QBI309:QBP309"/>
    <mergeCell ref="QBQ309:QBX309"/>
    <mergeCell ref="QBY309:QCF309"/>
    <mergeCell ref="QCG309:QCN309"/>
    <mergeCell ref="QCO309:QCV309"/>
    <mergeCell ref="PXI309:PXP309"/>
    <mergeCell ref="PXQ309:PXX309"/>
    <mergeCell ref="PXY309:PYF309"/>
    <mergeCell ref="PYG309:PYN309"/>
    <mergeCell ref="PYO309:PYV309"/>
    <mergeCell ref="PYW309:PZD309"/>
    <mergeCell ref="PZE309:PZL309"/>
    <mergeCell ref="PZM309:PZT309"/>
    <mergeCell ref="PZU309:QAB309"/>
    <mergeCell ref="PUO309:PUV309"/>
    <mergeCell ref="PUW309:PVD309"/>
    <mergeCell ref="PVE309:PVL309"/>
    <mergeCell ref="PVM309:PVT309"/>
    <mergeCell ref="PVU309:PWB309"/>
    <mergeCell ref="PWC309:PWJ309"/>
    <mergeCell ref="PWK309:PWR309"/>
    <mergeCell ref="PWS309:PWZ309"/>
    <mergeCell ref="PXA309:PXH309"/>
    <mergeCell ref="PRU309:PSB309"/>
    <mergeCell ref="PSC309:PSJ309"/>
    <mergeCell ref="PSK309:PSR309"/>
    <mergeCell ref="PSS309:PSZ309"/>
    <mergeCell ref="PTA309:PTH309"/>
    <mergeCell ref="PTI309:PTP309"/>
    <mergeCell ref="PTQ309:PTX309"/>
    <mergeCell ref="PTY309:PUF309"/>
    <mergeCell ref="PUG309:PUN309"/>
    <mergeCell ref="PPA309:PPH309"/>
    <mergeCell ref="PPI309:PPP309"/>
    <mergeCell ref="PPQ309:PPX309"/>
    <mergeCell ref="PPY309:PQF309"/>
    <mergeCell ref="PQG309:PQN309"/>
    <mergeCell ref="PQO309:PQV309"/>
    <mergeCell ref="PQW309:PRD309"/>
    <mergeCell ref="PRE309:PRL309"/>
    <mergeCell ref="PRM309:PRT309"/>
    <mergeCell ref="PMG309:PMN309"/>
    <mergeCell ref="PMO309:PMV309"/>
    <mergeCell ref="PMW309:PND309"/>
    <mergeCell ref="PNE309:PNL309"/>
    <mergeCell ref="PNM309:PNT309"/>
    <mergeCell ref="PNU309:POB309"/>
    <mergeCell ref="POC309:POJ309"/>
    <mergeCell ref="POK309:POR309"/>
    <mergeCell ref="POS309:POZ309"/>
    <mergeCell ref="PJM309:PJT309"/>
    <mergeCell ref="PJU309:PKB309"/>
    <mergeCell ref="PKC309:PKJ309"/>
    <mergeCell ref="PKK309:PKR309"/>
    <mergeCell ref="PKS309:PKZ309"/>
    <mergeCell ref="PLA309:PLH309"/>
    <mergeCell ref="PLI309:PLP309"/>
    <mergeCell ref="PLQ309:PLX309"/>
    <mergeCell ref="PLY309:PMF309"/>
    <mergeCell ref="PGS309:PGZ309"/>
    <mergeCell ref="PHA309:PHH309"/>
    <mergeCell ref="PHI309:PHP309"/>
    <mergeCell ref="PHQ309:PHX309"/>
    <mergeCell ref="PHY309:PIF309"/>
    <mergeCell ref="PIG309:PIN309"/>
    <mergeCell ref="PIO309:PIV309"/>
    <mergeCell ref="PIW309:PJD309"/>
    <mergeCell ref="PJE309:PJL309"/>
    <mergeCell ref="PDY309:PEF309"/>
    <mergeCell ref="PEG309:PEN309"/>
    <mergeCell ref="PEO309:PEV309"/>
    <mergeCell ref="PEW309:PFD309"/>
    <mergeCell ref="PFE309:PFL309"/>
    <mergeCell ref="PFM309:PFT309"/>
    <mergeCell ref="PFU309:PGB309"/>
    <mergeCell ref="PGC309:PGJ309"/>
    <mergeCell ref="PGK309:PGR309"/>
    <mergeCell ref="PBE309:PBL309"/>
    <mergeCell ref="PBM309:PBT309"/>
    <mergeCell ref="PBU309:PCB309"/>
    <mergeCell ref="PCC309:PCJ309"/>
    <mergeCell ref="PCK309:PCR309"/>
    <mergeCell ref="PCS309:PCZ309"/>
    <mergeCell ref="PDA309:PDH309"/>
    <mergeCell ref="PDI309:PDP309"/>
    <mergeCell ref="PDQ309:PDX309"/>
    <mergeCell ref="OYK309:OYR309"/>
    <mergeCell ref="OYS309:OYZ309"/>
    <mergeCell ref="OZA309:OZH309"/>
    <mergeCell ref="OZI309:OZP309"/>
    <mergeCell ref="OZQ309:OZX309"/>
    <mergeCell ref="OZY309:PAF309"/>
    <mergeCell ref="PAG309:PAN309"/>
    <mergeCell ref="PAO309:PAV309"/>
    <mergeCell ref="PAW309:PBD309"/>
    <mergeCell ref="OVQ309:OVX309"/>
    <mergeCell ref="OVY309:OWF309"/>
    <mergeCell ref="OWG309:OWN309"/>
    <mergeCell ref="OWO309:OWV309"/>
    <mergeCell ref="OWW309:OXD309"/>
    <mergeCell ref="OXE309:OXL309"/>
    <mergeCell ref="OXM309:OXT309"/>
    <mergeCell ref="OXU309:OYB309"/>
    <mergeCell ref="OYC309:OYJ309"/>
    <mergeCell ref="OSW309:OTD309"/>
    <mergeCell ref="OTE309:OTL309"/>
    <mergeCell ref="OTM309:OTT309"/>
    <mergeCell ref="OTU309:OUB309"/>
    <mergeCell ref="OUC309:OUJ309"/>
    <mergeCell ref="OUK309:OUR309"/>
    <mergeCell ref="OUS309:OUZ309"/>
    <mergeCell ref="OVA309:OVH309"/>
    <mergeCell ref="OVI309:OVP309"/>
    <mergeCell ref="OQC309:OQJ309"/>
    <mergeCell ref="OQK309:OQR309"/>
    <mergeCell ref="OQS309:OQZ309"/>
    <mergeCell ref="ORA309:ORH309"/>
    <mergeCell ref="ORI309:ORP309"/>
    <mergeCell ref="ORQ309:ORX309"/>
    <mergeCell ref="ORY309:OSF309"/>
    <mergeCell ref="OSG309:OSN309"/>
    <mergeCell ref="OSO309:OSV309"/>
    <mergeCell ref="ONI309:ONP309"/>
    <mergeCell ref="ONQ309:ONX309"/>
    <mergeCell ref="ONY309:OOF309"/>
    <mergeCell ref="OOG309:OON309"/>
    <mergeCell ref="OOO309:OOV309"/>
    <mergeCell ref="OOW309:OPD309"/>
    <mergeCell ref="OPE309:OPL309"/>
    <mergeCell ref="OPM309:OPT309"/>
    <mergeCell ref="OPU309:OQB309"/>
    <mergeCell ref="OKO309:OKV309"/>
    <mergeCell ref="OKW309:OLD309"/>
    <mergeCell ref="OLE309:OLL309"/>
    <mergeCell ref="OLM309:OLT309"/>
    <mergeCell ref="OLU309:OMB309"/>
    <mergeCell ref="OMC309:OMJ309"/>
    <mergeCell ref="OMK309:OMR309"/>
    <mergeCell ref="OMS309:OMZ309"/>
    <mergeCell ref="ONA309:ONH309"/>
    <mergeCell ref="OHU309:OIB309"/>
    <mergeCell ref="OIC309:OIJ309"/>
    <mergeCell ref="OIK309:OIR309"/>
    <mergeCell ref="OIS309:OIZ309"/>
    <mergeCell ref="OJA309:OJH309"/>
    <mergeCell ref="OJI309:OJP309"/>
    <mergeCell ref="OJQ309:OJX309"/>
    <mergeCell ref="OJY309:OKF309"/>
    <mergeCell ref="OKG309:OKN309"/>
    <mergeCell ref="OFA309:OFH309"/>
    <mergeCell ref="OFI309:OFP309"/>
    <mergeCell ref="OFQ309:OFX309"/>
    <mergeCell ref="OFY309:OGF309"/>
    <mergeCell ref="OGG309:OGN309"/>
    <mergeCell ref="OGO309:OGV309"/>
    <mergeCell ref="OGW309:OHD309"/>
    <mergeCell ref="OHE309:OHL309"/>
    <mergeCell ref="OHM309:OHT309"/>
    <mergeCell ref="OCG309:OCN309"/>
    <mergeCell ref="OCO309:OCV309"/>
    <mergeCell ref="OCW309:ODD309"/>
    <mergeCell ref="ODE309:ODL309"/>
    <mergeCell ref="ODM309:ODT309"/>
    <mergeCell ref="ODU309:OEB309"/>
    <mergeCell ref="OEC309:OEJ309"/>
    <mergeCell ref="OEK309:OER309"/>
    <mergeCell ref="OES309:OEZ309"/>
    <mergeCell ref="NZM309:NZT309"/>
    <mergeCell ref="NZU309:OAB309"/>
    <mergeCell ref="OAC309:OAJ309"/>
    <mergeCell ref="OAK309:OAR309"/>
    <mergeCell ref="OAS309:OAZ309"/>
    <mergeCell ref="OBA309:OBH309"/>
    <mergeCell ref="OBI309:OBP309"/>
    <mergeCell ref="OBQ309:OBX309"/>
    <mergeCell ref="OBY309:OCF309"/>
    <mergeCell ref="NWS309:NWZ309"/>
    <mergeCell ref="NXA309:NXH309"/>
    <mergeCell ref="NXI309:NXP309"/>
    <mergeCell ref="NXQ309:NXX309"/>
    <mergeCell ref="NXY309:NYF309"/>
    <mergeCell ref="NYG309:NYN309"/>
    <mergeCell ref="NYO309:NYV309"/>
    <mergeCell ref="NYW309:NZD309"/>
    <mergeCell ref="NZE309:NZL309"/>
    <mergeCell ref="NTY309:NUF309"/>
    <mergeCell ref="NUG309:NUN309"/>
    <mergeCell ref="NUO309:NUV309"/>
    <mergeCell ref="NUW309:NVD309"/>
    <mergeCell ref="NVE309:NVL309"/>
    <mergeCell ref="NVM309:NVT309"/>
    <mergeCell ref="NVU309:NWB309"/>
    <mergeCell ref="NWC309:NWJ309"/>
    <mergeCell ref="NWK309:NWR309"/>
    <mergeCell ref="NRE309:NRL309"/>
    <mergeCell ref="NRM309:NRT309"/>
    <mergeCell ref="NRU309:NSB309"/>
    <mergeCell ref="NSC309:NSJ309"/>
    <mergeCell ref="NSK309:NSR309"/>
    <mergeCell ref="NSS309:NSZ309"/>
    <mergeCell ref="NTA309:NTH309"/>
    <mergeCell ref="NTI309:NTP309"/>
    <mergeCell ref="NTQ309:NTX309"/>
    <mergeCell ref="NOK309:NOR309"/>
    <mergeCell ref="NOS309:NOZ309"/>
    <mergeCell ref="NPA309:NPH309"/>
    <mergeCell ref="NPI309:NPP309"/>
    <mergeCell ref="NPQ309:NPX309"/>
    <mergeCell ref="NPY309:NQF309"/>
    <mergeCell ref="NQG309:NQN309"/>
    <mergeCell ref="NQO309:NQV309"/>
    <mergeCell ref="NQW309:NRD309"/>
    <mergeCell ref="NLQ309:NLX309"/>
    <mergeCell ref="NLY309:NMF309"/>
    <mergeCell ref="NMG309:NMN309"/>
    <mergeCell ref="NMO309:NMV309"/>
    <mergeCell ref="NMW309:NND309"/>
    <mergeCell ref="NNE309:NNL309"/>
    <mergeCell ref="NNM309:NNT309"/>
    <mergeCell ref="NNU309:NOB309"/>
    <mergeCell ref="NOC309:NOJ309"/>
    <mergeCell ref="NIW309:NJD309"/>
    <mergeCell ref="NJE309:NJL309"/>
    <mergeCell ref="NJM309:NJT309"/>
    <mergeCell ref="NJU309:NKB309"/>
    <mergeCell ref="NKC309:NKJ309"/>
    <mergeCell ref="NKK309:NKR309"/>
    <mergeCell ref="NKS309:NKZ309"/>
    <mergeCell ref="NLA309:NLH309"/>
    <mergeCell ref="NLI309:NLP309"/>
    <mergeCell ref="NGC309:NGJ309"/>
    <mergeCell ref="NGK309:NGR309"/>
    <mergeCell ref="NGS309:NGZ309"/>
    <mergeCell ref="NHA309:NHH309"/>
    <mergeCell ref="NHI309:NHP309"/>
    <mergeCell ref="NHQ309:NHX309"/>
    <mergeCell ref="NHY309:NIF309"/>
    <mergeCell ref="NIG309:NIN309"/>
    <mergeCell ref="NIO309:NIV309"/>
    <mergeCell ref="NDI309:NDP309"/>
    <mergeCell ref="NDQ309:NDX309"/>
    <mergeCell ref="NDY309:NEF309"/>
    <mergeCell ref="NEG309:NEN309"/>
    <mergeCell ref="NEO309:NEV309"/>
    <mergeCell ref="NEW309:NFD309"/>
    <mergeCell ref="NFE309:NFL309"/>
    <mergeCell ref="NFM309:NFT309"/>
    <mergeCell ref="NFU309:NGB309"/>
    <mergeCell ref="NAO309:NAV309"/>
    <mergeCell ref="NAW309:NBD309"/>
    <mergeCell ref="NBE309:NBL309"/>
    <mergeCell ref="NBM309:NBT309"/>
    <mergeCell ref="NBU309:NCB309"/>
    <mergeCell ref="NCC309:NCJ309"/>
    <mergeCell ref="NCK309:NCR309"/>
    <mergeCell ref="NCS309:NCZ309"/>
    <mergeCell ref="NDA309:NDH309"/>
    <mergeCell ref="MXU309:MYB309"/>
    <mergeCell ref="MYC309:MYJ309"/>
    <mergeCell ref="MYK309:MYR309"/>
    <mergeCell ref="MYS309:MYZ309"/>
    <mergeCell ref="MZA309:MZH309"/>
    <mergeCell ref="MZI309:MZP309"/>
    <mergeCell ref="MZQ309:MZX309"/>
    <mergeCell ref="MZY309:NAF309"/>
    <mergeCell ref="NAG309:NAN309"/>
    <mergeCell ref="MVA309:MVH309"/>
    <mergeCell ref="MVI309:MVP309"/>
    <mergeCell ref="MVQ309:MVX309"/>
    <mergeCell ref="MVY309:MWF309"/>
    <mergeCell ref="MWG309:MWN309"/>
    <mergeCell ref="MWO309:MWV309"/>
    <mergeCell ref="MWW309:MXD309"/>
    <mergeCell ref="MXE309:MXL309"/>
    <mergeCell ref="MXM309:MXT309"/>
    <mergeCell ref="MSG309:MSN309"/>
    <mergeCell ref="MSO309:MSV309"/>
    <mergeCell ref="MSW309:MTD309"/>
    <mergeCell ref="MTE309:MTL309"/>
    <mergeCell ref="MTM309:MTT309"/>
    <mergeCell ref="MTU309:MUB309"/>
    <mergeCell ref="MUC309:MUJ309"/>
    <mergeCell ref="MUK309:MUR309"/>
    <mergeCell ref="MUS309:MUZ309"/>
    <mergeCell ref="MPM309:MPT309"/>
    <mergeCell ref="MPU309:MQB309"/>
    <mergeCell ref="MQC309:MQJ309"/>
    <mergeCell ref="MQK309:MQR309"/>
    <mergeCell ref="MQS309:MQZ309"/>
    <mergeCell ref="MRA309:MRH309"/>
    <mergeCell ref="MRI309:MRP309"/>
    <mergeCell ref="MRQ309:MRX309"/>
    <mergeCell ref="MRY309:MSF309"/>
    <mergeCell ref="MMS309:MMZ309"/>
    <mergeCell ref="MNA309:MNH309"/>
    <mergeCell ref="MNI309:MNP309"/>
    <mergeCell ref="MNQ309:MNX309"/>
    <mergeCell ref="MNY309:MOF309"/>
    <mergeCell ref="MOG309:MON309"/>
    <mergeCell ref="MOO309:MOV309"/>
    <mergeCell ref="MOW309:MPD309"/>
    <mergeCell ref="MPE309:MPL309"/>
    <mergeCell ref="MJY309:MKF309"/>
    <mergeCell ref="MKG309:MKN309"/>
    <mergeCell ref="MKO309:MKV309"/>
    <mergeCell ref="MKW309:MLD309"/>
    <mergeCell ref="MLE309:MLL309"/>
    <mergeCell ref="MLM309:MLT309"/>
    <mergeCell ref="MLU309:MMB309"/>
    <mergeCell ref="MMC309:MMJ309"/>
    <mergeCell ref="MMK309:MMR309"/>
    <mergeCell ref="MHE309:MHL309"/>
    <mergeCell ref="MHM309:MHT309"/>
    <mergeCell ref="MHU309:MIB309"/>
    <mergeCell ref="MIC309:MIJ309"/>
    <mergeCell ref="MIK309:MIR309"/>
    <mergeCell ref="MIS309:MIZ309"/>
    <mergeCell ref="MJA309:MJH309"/>
    <mergeCell ref="MJI309:MJP309"/>
    <mergeCell ref="MJQ309:MJX309"/>
    <mergeCell ref="MEK309:MER309"/>
    <mergeCell ref="MES309:MEZ309"/>
    <mergeCell ref="MFA309:MFH309"/>
    <mergeCell ref="MFI309:MFP309"/>
    <mergeCell ref="MFQ309:MFX309"/>
    <mergeCell ref="MFY309:MGF309"/>
    <mergeCell ref="MGG309:MGN309"/>
    <mergeCell ref="MGO309:MGV309"/>
    <mergeCell ref="MGW309:MHD309"/>
    <mergeCell ref="MBQ309:MBX309"/>
    <mergeCell ref="MBY309:MCF309"/>
    <mergeCell ref="MCG309:MCN309"/>
    <mergeCell ref="MCO309:MCV309"/>
    <mergeCell ref="MCW309:MDD309"/>
    <mergeCell ref="MDE309:MDL309"/>
    <mergeCell ref="MDM309:MDT309"/>
    <mergeCell ref="MDU309:MEB309"/>
    <mergeCell ref="MEC309:MEJ309"/>
    <mergeCell ref="LYW309:LZD309"/>
    <mergeCell ref="LZE309:LZL309"/>
    <mergeCell ref="LZM309:LZT309"/>
    <mergeCell ref="LZU309:MAB309"/>
    <mergeCell ref="MAC309:MAJ309"/>
    <mergeCell ref="MAK309:MAR309"/>
    <mergeCell ref="MAS309:MAZ309"/>
    <mergeCell ref="MBA309:MBH309"/>
    <mergeCell ref="MBI309:MBP309"/>
    <mergeCell ref="LWC309:LWJ309"/>
    <mergeCell ref="LWK309:LWR309"/>
    <mergeCell ref="LWS309:LWZ309"/>
    <mergeCell ref="LXA309:LXH309"/>
    <mergeCell ref="LXI309:LXP309"/>
    <mergeCell ref="LXQ309:LXX309"/>
    <mergeCell ref="LXY309:LYF309"/>
    <mergeCell ref="LYG309:LYN309"/>
    <mergeCell ref="LYO309:LYV309"/>
    <mergeCell ref="LTI309:LTP309"/>
    <mergeCell ref="LTQ309:LTX309"/>
    <mergeCell ref="LTY309:LUF309"/>
    <mergeCell ref="LUG309:LUN309"/>
    <mergeCell ref="LUO309:LUV309"/>
    <mergeCell ref="LUW309:LVD309"/>
    <mergeCell ref="LVE309:LVL309"/>
    <mergeCell ref="LVM309:LVT309"/>
    <mergeCell ref="LVU309:LWB309"/>
    <mergeCell ref="LQO309:LQV309"/>
    <mergeCell ref="LQW309:LRD309"/>
    <mergeCell ref="LRE309:LRL309"/>
    <mergeCell ref="LRM309:LRT309"/>
    <mergeCell ref="LRU309:LSB309"/>
    <mergeCell ref="LSC309:LSJ309"/>
    <mergeCell ref="LSK309:LSR309"/>
    <mergeCell ref="LSS309:LSZ309"/>
    <mergeCell ref="LTA309:LTH309"/>
    <mergeCell ref="LNU309:LOB309"/>
    <mergeCell ref="LOC309:LOJ309"/>
    <mergeCell ref="LOK309:LOR309"/>
    <mergeCell ref="LOS309:LOZ309"/>
    <mergeCell ref="LPA309:LPH309"/>
    <mergeCell ref="LPI309:LPP309"/>
    <mergeCell ref="LPQ309:LPX309"/>
    <mergeCell ref="LPY309:LQF309"/>
    <mergeCell ref="LQG309:LQN309"/>
    <mergeCell ref="LLA309:LLH309"/>
    <mergeCell ref="LLI309:LLP309"/>
    <mergeCell ref="LLQ309:LLX309"/>
    <mergeCell ref="LLY309:LMF309"/>
    <mergeCell ref="LMG309:LMN309"/>
    <mergeCell ref="LMO309:LMV309"/>
    <mergeCell ref="LMW309:LND309"/>
    <mergeCell ref="LNE309:LNL309"/>
    <mergeCell ref="LNM309:LNT309"/>
    <mergeCell ref="LIG309:LIN309"/>
    <mergeCell ref="LIO309:LIV309"/>
    <mergeCell ref="LIW309:LJD309"/>
    <mergeCell ref="LJE309:LJL309"/>
    <mergeCell ref="LJM309:LJT309"/>
    <mergeCell ref="LJU309:LKB309"/>
    <mergeCell ref="LKC309:LKJ309"/>
    <mergeCell ref="LKK309:LKR309"/>
    <mergeCell ref="LKS309:LKZ309"/>
    <mergeCell ref="LFM309:LFT309"/>
    <mergeCell ref="LFU309:LGB309"/>
    <mergeCell ref="LGC309:LGJ309"/>
    <mergeCell ref="LGK309:LGR309"/>
    <mergeCell ref="LGS309:LGZ309"/>
    <mergeCell ref="LHA309:LHH309"/>
    <mergeCell ref="LHI309:LHP309"/>
    <mergeCell ref="LHQ309:LHX309"/>
    <mergeCell ref="LHY309:LIF309"/>
    <mergeCell ref="LCS309:LCZ309"/>
    <mergeCell ref="LDA309:LDH309"/>
    <mergeCell ref="LDI309:LDP309"/>
    <mergeCell ref="LDQ309:LDX309"/>
    <mergeCell ref="LDY309:LEF309"/>
    <mergeCell ref="LEG309:LEN309"/>
    <mergeCell ref="LEO309:LEV309"/>
    <mergeCell ref="LEW309:LFD309"/>
    <mergeCell ref="LFE309:LFL309"/>
    <mergeCell ref="KZY309:LAF309"/>
    <mergeCell ref="LAG309:LAN309"/>
    <mergeCell ref="LAO309:LAV309"/>
    <mergeCell ref="LAW309:LBD309"/>
    <mergeCell ref="LBE309:LBL309"/>
    <mergeCell ref="LBM309:LBT309"/>
    <mergeCell ref="LBU309:LCB309"/>
    <mergeCell ref="LCC309:LCJ309"/>
    <mergeCell ref="LCK309:LCR309"/>
    <mergeCell ref="KXE309:KXL309"/>
    <mergeCell ref="KXM309:KXT309"/>
    <mergeCell ref="KXU309:KYB309"/>
    <mergeCell ref="KYC309:KYJ309"/>
    <mergeCell ref="KYK309:KYR309"/>
    <mergeCell ref="KYS309:KYZ309"/>
    <mergeCell ref="KZA309:KZH309"/>
    <mergeCell ref="KZI309:KZP309"/>
    <mergeCell ref="KZQ309:KZX309"/>
    <mergeCell ref="KUK309:KUR309"/>
    <mergeCell ref="KUS309:KUZ309"/>
    <mergeCell ref="KVA309:KVH309"/>
    <mergeCell ref="KVI309:KVP309"/>
    <mergeCell ref="KVQ309:KVX309"/>
    <mergeCell ref="KVY309:KWF309"/>
    <mergeCell ref="KWG309:KWN309"/>
    <mergeCell ref="KWO309:KWV309"/>
    <mergeCell ref="KWW309:KXD309"/>
    <mergeCell ref="KRQ309:KRX309"/>
    <mergeCell ref="KRY309:KSF309"/>
    <mergeCell ref="KSG309:KSN309"/>
    <mergeCell ref="KSO309:KSV309"/>
    <mergeCell ref="KSW309:KTD309"/>
    <mergeCell ref="KTE309:KTL309"/>
    <mergeCell ref="KTM309:KTT309"/>
    <mergeCell ref="KTU309:KUB309"/>
    <mergeCell ref="KUC309:KUJ309"/>
    <mergeCell ref="KOW309:KPD309"/>
    <mergeCell ref="KPE309:KPL309"/>
    <mergeCell ref="KPM309:KPT309"/>
    <mergeCell ref="KPU309:KQB309"/>
    <mergeCell ref="KQC309:KQJ309"/>
    <mergeCell ref="KQK309:KQR309"/>
    <mergeCell ref="KQS309:KQZ309"/>
    <mergeCell ref="KRA309:KRH309"/>
    <mergeCell ref="KRI309:KRP309"/>
    <mergeCell ref="KMC309:KMJ309"/>
    <mergeCell ref="KMK309:KMR309"/>
    <mergeCell ref="KMS309:KMZ309"/>
    <mergeCell ref="KNA309:KNH309"/>
    <mergeCell ref="KNI309:KNP309"/>
    <mergeCell ref="KNQ309:KNX309"/>
    <mergeCell ref="KNY309:KOF309"/>
    <mergeCell ref="KOG309:KON309"/>
    <mergeCell ref="KOO309:KOV309"/>
    <mergeCell ref="KJI309:KJP309"/>
    <mergeCell ref="KJQ309:KJX309"/>
    <mergeCell ref="KJY309:KKF309"/>
    <mergeCell ref="KKG309:KKN309"/>
    <mergeCell ref="KKO309:KKV309"/>
    <mergeCell ref="KKW309:KLD309"/>
    <mergeCell ref="KLE309:KLL309"/>
    <mergeCell ref="KLM309:KLT309"/>
    <mergeCell ref="KLU309:KMB309"/>
    <mergeCell ref="KGO309:KGV309"/>
    <mergeCell ref="KGW309:KHD309"/>
    <mergeCell ref="KHE309:KHL309"/>
    <mergeCell ref="KHM309:KHT309"/>
    <mergeCell ref="KHU309:KIB309"/>
    <mergeCell ref="KIC309:KIJ309"/>
    <mergeCell ref="KIK309:KIR309"/>
    <mergeCell ref="KIS309:KIZ309"/>
    <mergeCell ref="KJA309:KJH309"/>
    <mergeCell ref="KDU309:KEB309"/>
    <mergeCell ref="KEC309:KEJ309"/>
    <mergeCell ref="KEK309:KER309"/>
    <mergeCell ref="KES309:KEZ309"/>
    <mergeCell ref="KFA309:KFH309"/>
    <mergeCell ref="KFI309:KFP309"/>
    <mergeCell ref="KFQ309:KFX309"/>
    <mergeCell ref="KFY309:KGF309"/>
    <mergeCell ref="KGG309:KGN309"/>
    <mergeCell ref="KBA309:KBH309"/>
    <mergeCell ref="KBI309:KBP309"/>
    <mergeCell ref="KBQ309:KBX309"/>
    <mergeCell ref="KBY309:KCF309"/>
    <mergeCell ref="KCG309:KCN309"/>
    <mergeCell ref="KCO309:KCV309"/>
    <mergeCell ref="KCW309:KDD309"/>
    <mergeCell ref="KDE309:KDL309"/>
    <mergeCell ref="KDM309:KDT309"/>
    <mergeCell ref="JYG309:JYN309"/>
    <mergeCell ref="JYO309:JYV309"/>
    <mergeCell ref="JYW309:JZD309"/>
    <mergeCell ref="JZE309:JZL309"/>
    <mergeCell ref="JZM309:JZT309"/>
    <mergeCell ref="JZU309:KAB309"/>
    <mergeCell ref="KAC309:KAJ309"/>
    <mergeCell ref="KAK309:KAR309"/>
    <mergeCell ref="KAS309:KAZ309"/>
    <mergeCell ref="JVM309:JVT309"/>
    <mergeCell ref="JVU309:JWB309"/>
    <mergeCell ref="JWC309:JWJ309"/>
    <mergeCell ref="JWK309:JWR309"/>
    <mergeCell ref="JWS309:JWZ309"/>
    <mergeCell ref="JXA309:JXH309"/>
    <mergeCell ref="JXI309:JXP309"/>
    <mergeCell ref="JXQ309:JXX309"/>
    <mergeCell ref="JXY309:JYF309"/>
    <mergeCell ref="JSS309:JSZ309"/>
    <mergeCell ref="JTA309:JTH309"/>
    <mergeCell ref="JTI309:JTP309"/>
    <mergeCell ref="JTQ309:JTX309"/>
    <mergeCell ref="JTY309:JUF309"/>
    <mergeCell ref="JUG309:JUN309"/>
    <mergeCell ref="JUO309:JUV309"/>
    <mergeCell ref="JUW309:JVD309"/>
    <mergeCell ref="JVE309:JVL309"/>
    <mergeCell ref="JPY309:JQF309"/>
    <mergeCell ref="JQG309:JQN309"/>
    <mergeCell ref="JQO309:JQV309"/>
    <mergeCell ref="JQW309:JRD309"/>
    <mergeCell ref="JRE309:JRL309"/>
    <mergeCell ref="JRM309:JRT309"/>
    <mergeCell ref="JRU309:JSB309"/>
    <mergeCell ref="JSC309:JSJ309"/>
    <mergeCell ref="JSK309:JSR309"/>
    <mergeCell ref="JNE309:JNL309"/>
    <mergeCell ref="JNM309:JNT309"/>
    <mergeCell ref="JNU309:JOB309"/>
    <mergeCell ref="JOC309:JOJ309"/>
    <mergeCell ref="JOK309:JOR309"/>
    <mergeCell ref="JOS309:JOZ309"/>
    <mergeCell ref="JPA309:JPH309"/>
    <mergeCell ref="JPI309:JPP309"/>
    <mergeCell ref="JPQ309:JPX309"/>
    <mergeCell ref="JKK309:JKR309"/>
    <mergeCell ref="JKS309:JKZ309"/>
    <mergeCell ref="JLA309:JLH309"/>
    <mergeCell ref="JLI309:JLP309"/>
    <mergeCell ref="JLQ309:JLX309"/>
    <mergeCell ref="JLY309:JMF309"/>
    <mergeCell ref="JMG309:JMN309"/>
    <mergeCell ref="JMO309:JMV309"/>
    <mergeCell ref="JMW309:JND309"/>
    <mergeCell ref="JHQ309:JHX309"/>
    <mergeCell ref="JHY309:JIF309"/>
    <mergeCell ref="JIG309:JIN309"/>
    <mergeCell ref="JIO309:JIV309"/>
    <mergeCell ref="JIW309:JJD309"/>
    <mergeCell ref="JJE309:JJL309"/>
    <mergeCell ref="JJM309:JJT309"/>
    <mergeCell ref="JJU309:JKB309"/>
    <mergeCell ref="JKC309:JKJ309"/>
    <mergeCell ref="JEW309:JFD309"/>
    <mergeCell ref="JFE309:JFL309"/>
    <mergeCell ref="JFM309:JFT309"/>
    <mergeCell ref="JFU309:JGB309"/>
    <mergeCell ref="JGC309:JGJ309"/>
    <mergeCell ref="JGK309:JGR309"/>
    <mergeCell ref="JGS309:JGZ309"/>
    <mergeCell ref="JHA309:JHH309"/>
    <mergeCell ref="JHI309:JHP309"/>
    <mergeCell ref="JCC309:JCJ309"/>
    <mergeCell ref="JCK309:JCR309"/>
    <mergeCell ref="JCS309:JCZ309"/>
    <mergeCell ref="JDA309:JDH309"/>
    <mergeCell ref="JDI309:JDP309"/>
    <mergeCell ref="JDQ309:JDX309"/>
    <mergeCell ref="JDY309:JEF309"/>
    <mergeCell ref="JEG309:JEN309"/>
    <mergeCell ref="JEO309:JEV309"/>
    <mergeCell ref="IZI309:IZP309"/>
    <mergeCell ref="IZQ309:IZX309"/>
    <mergeCell ref="IZY309:JAF309"/>
    <mergeCell ref="JAG309:JAN309"/>
    <mergeCell ref="JAO309:JAV309"/>
    <mergeCell ref="JAW309:JBD309"/>
    <mergeCell ref="JBE309:JBL309"/>
    <mergeCell ref="JBM309:JBT309"/>
    <mergeCell ref="JBU309:JCB309"/>
    <mergeCell ref="IWO309:IWV309"/>
    <mergeCell ref="IWW309:IXD309"/>
    <mergeCell ref="IXE309:IXL309"/>
    <mergeCell ref="IXM309:IXT309"/>
    <mergeCell ref="IXU309:IYB309"/>
    <mergeCell ref="IYC309:IYJ309"/>
    <mergeCell ref="IYK309:IYR309"/>
    <mergeCell ref="IYS309:IYZ309"/>
    <mergeCell ref="IZA309:IZH309"/>
    <mergeCell ref="ITU309:IUB309"/>
    <mergeCell ref="IUC309:IUJ309"/>
    <mergeCell ref="IUK309:IUR309"/>
    <mergeCell ref="IUS309:IUZ309"/>
    <mergeCell ref="IVA309:IVH309"/>
    <mergeCell ref="IVI309:IVP309"/>
    <mergeCell ref="IVQ309:IVX309"/>
    <mergeCell ref="IVY309:IWF309"/>
    <mergeCell ref="IWG309:IWN309"/>
    <mergeCell ref="IRA309:IRH309"/>
    <mergeCell ref="IRI309:IRP309"/>
    <mergeCell ref="IRQ309:IRX309"/>
    <mergeCell ref="IRY309:ISF309"/>
    <mergeCell ref="ISG309:ISN309"/>
    <mergeCell ref="ISO309:ISV309"/>
    <mergeCell ref="ISW309:ITD309"/>
    <mergeCell ref="ITE309:ITL309"/>
    <mergeCell ref="ITM309:ITT309"/>
    <mergeCell ref="IOG309:ION309"/>
    <mergeCell ref="IOO309:IOV309"/>
    <mergeCell ref="IOW309:IPD309"/>
    <mergeCell ref="IPE309:IPL309"/>
    <mergeCell ref="IPM309:IPT309"/>
    <mergeCell ref="IPU309:IQB309"/>
    <mergeCell ref="IQC309:IQJ309"/>
    <mergeCell ref="IQK309:IQR309"/>
    <mergeCell ref="IQS309:IQZ309"/>
    <mergeCell ref="ILM309:ILT309"/>
    <mergeCell ref="ILU309:IMB309"/>
    <mergeCell ref="IMC309:IMJ309"/>
    <mergeCell ref="IMK309:IMR309"/>
    <mergeCell ref="IMS309:IMZ309"/>
    <mergeCell ref="INA309:INH309"/>
    <mergeCell ref="INI309:INP309"/>
    <mergeCell ref="INQ309:INX309"/>
    <mergeCell ref="INY309:IOF309"/>
    <mergeCell ref="IIS309:IIZ309"/>
    <mergeCell ref="IJA309:IJH309"/>
    <mergeCell ref="IJI309:IJP309"/>
    <mergeCell ref="IJQ309:IJX309"/>
    <mergeCell ref="IJY309:IKF309"/>
    <mergeCell ref="IKG309:IKN309"/>
    <mergeCell ref="IKO309:IKV309"/>
    <mergeCell ref="IKW309:ILD309"/>
    <mergeCell ref="ILE309:ILL309"/>
    <mergeCell ref="IFY309:IGF309"/>
    <mergeCell ref="IGG309:IGN309"/>
    <mergeCell ref="IGO309:IGV309"/>
    <mergeCell ref="IGW309:IHD309"/>
    <mergeCell ref="IHE309:IHL309"/>
    <mergeCell ref="IHM309:IHT309"/>
    <mergeCell ref="IHU309:IIB309"/>
    <mergeCell ref="IIC309:IIJ309"/>
    <mergeCell ref="IIK309:IIR309"/>
    <mergeCell ref="IDE309:IDL309"/>
    <mergeCell ref="IDM309:IDT309"/>
    <mergeCell ref="IDU309:IEB309"/>
    <mergeCell ref="IEC309:IEJ309"/>
    <mergeCell ref="IEK309:IER309"/>
    <mergeCell ref="IES309:IEZ309"/>
    <mergeCell ref="IFA309:IFH309"/>
    <mergeCell ref="IFI309:IFP309"/>
    <mergeCell ref="IFQ309:IFX309"/>
    <mergeCell ref="IAK309:IAR309"/>
    <mergeCell ref="IAS309:IAZ309"/>
    <mergeCell ref="IBA309:IBH309"/>
    <mergeCell ref="IBI309:IBP309"/>
    <mergeCell ref="IBQ309:IBX309"/>
    <mergeCell ref="IBY309:ICF309"/>
    <mergeCell ref="ICG309:ICN309"/>
    <mergeCell ref="ICO309:ICV309"/>
    <mergeCell ref="ICW309:IDD309"/>
    <mergeCell ref="HXQ309:HXX309"/>
    <mergeCell ref="HXY309:HYF309"/>
    <mergeCell ref="HYG309:HYN309"/>
    <mergeCell ref="HYO309:HYV309"/>
    <mergeCell ref="HYW309:HZD309"/>
    <mergeCell ref="HZE309:HZL309"/>
    <mergeCell ref="HZM309:HZT309"/>
    <mergeCell ref="HZU309:IAB309"/>
    <mergeCell ref="IAC309:IAJ309"/>
    <mergeCell ref="HUW309:HVD309"/>
    <mergeCell ref="HVE309:HVL309"/>
    <mergeCell ref="HVM309:HVT309"/>
    <mergeCell ref="HVU309:HWB309"/>
    <mergeCell ref="HWC309:HWJ309"/>
    <mergeCell ref="HWK309:HWR309"/>
    <mergeCell ref="HWS309:HWZ309"/>
    <mergeCell ref="HXA309:HXH309"/>
    <mergeCell ref="HXI309:HXP309"/>
    <mergeCell ref="HSC309:HSJ309"/>
    <mergeCell ref="HSK309:HSR309"/>
    <mergeCell ref="HSS309:HSZ309"/>
    <mergeCell ref="HTA309:HTH309"/>
    <mergeCell ref="HTI309:HTP309"/>
    <mergeCell ref="HTQ309:HTX309"/>
    <mergeCell ref="HTY309:HUF309"/>
    <mergeCell ref="HUG309:HUN309"/>
    <mergeCell ref="HUO309:HUV309"/>
    <mergeCell ref="HPI309:HPP309"/>
    <mergeCell ref="HPQ309:HPX309"/>
    <mergeCell ref="HPY309:HQF309"/>
    <mergeCell ref="HQG309:HQN309"/>
    <mergeCell ref="HQO309:HQV309"/>
    <mergeCell ref="HQW309:HRD309"/>
    <mergeCell ref="HRE309:HRL309"/>
    <mergeCell ref="HRM309:HRT309"/>
    <mergeCell ref="HRU309:HSB309"/>
    <mergeCell ref="HMO309:HMV309"/>
    <mergeCell ref="HMW309:HND309"/>
    <mergeCell ref="HNE309:HNL309"/>
    <mergeCell ref="HNM309:HNT309"/>
    <mergeCell ref="HNU309:HOB309"/>
    <mergeCell ref="HOC309:HOJ309"/>
    <mergeCell ref="HOK309:HOR309"/>
    <mergeCell ref="HOS309:HOZ309"/>
    <mergeCell ref="HPA309:HPH309"/>
    <mergeCell ref="HJU309:HKB309"/>
    <mergeCell ref="HKC309:HKJ309"/>
    <mergeCell ref="HKK309:HKR309"/>
    <mergeCell ref="HKS309:HKZ309"/>
    <mergeCell ref="HLA309:HLH309"/>
    <mergeCell ref="HLI309:HLP309"/>
    <mergeCell ref="HLQ309:HLX309"/>
    <mergeCell ref="HLY309:HMF309"/>
    <mergeCell ref="HMG309:HMN309"/>
    <mergeCell ref="HHA309:HHH309"/>
    <mergeCell ref="HHI309:HHP309"/>
    <mergeCell ref="HHQ309:HHX309"/>
    <mergeCell ref="HHY309:HIF309"/>
    <mergeCell ref="HIG309:HIN309"/>
    <mergeCell ref="HIO309:HIV309"/>
    <mergeCell ref="HIW309:HJD309"/>
    <mergeCell ref="HJE309:HJL309"/>
    <mergeCell ref="HJM309:HJT309"/>
    <mergeCell ref="HEG309:HEN309"/>
    <mergeCell ref="HEO309:HEV309"/>
    <mergeCell ref="HEW309:HFD309"/>
    <mergeCell ref="HFE309:HFL309"/>
    <mergeCell ref="HFM309:HFT309"/>
    <mergeCell ref="HFU309:HGB309"/>
    <mergeCell ref="HGC309:HGJ309"/>
    <mergeCell ref="HGK309:HGR309"/>
    <mergeCell ref="HGS309:HGZ309"/>
    <mergeCell ref="HBM309:HBT309"/>
    <mergeCell ref="HBU309:HCB309"/>
    <mergeCell ref="HCC309:HCJ309"/>
    <mergeCell ref="HCK309:HCR309"/>
    <mergeCell ref="HCS309:HCZ309"/>
    <mergeCell ref="HDA309:HDH309"/>
    <mergeCell ref="HDI309:HDP309"/>
    <mergeCell ref="HDQ309:HDX309"/>
    <mergeCell ref="HDY309:HEF309"/>
    <mergeCell ref="GYS309:GYZ309"/>
    <mergeCell ref="GZA309:GZH309"/>
    <mergeCell ref="GZI309:GZP309"/>
    <mergeCell ref="GZQ309:GZX309"/>
    <mergeCell ref="GZY309:HAF309"/>
    <mergeCell ref="HAG309:HAN309"/>
    <mergeCell ref="HAO309:HAV309"/>
    <mergeCell ref="HAW309:HBD309"/>
    <mergeCell ref="HBE309:HBL309"/>
    <mergeCell ref="GVY309:GWF309"/>
    <mergeCell ref="GWG309:GWN309"/>
    <mergeCell ref="GWO309:GWV309"/>
    <mergeCell ref="GWW309:GXD309"/>
    <mergeCell ref="GXE309:GXL309"/>
    <mergeCell ref="GXM309:GXT309"/>
    <mergeCell ref="GXU309:GYB309"/>
    <mergeCell ref="GYC309:GYJ309"/>
    <mergeCell ref="GYK309:GYR309"/>
    <mergeCell ref="GTE309:GTL309"/>
    <mergeCell ref="GTM309:GTT309"/>
    <mergeCell ref="GTU309:GUB309"/>
    <mergeCell ref="GUC309:GUJ309"/>
    <mergeCell ref="GUK309:GUR309"/>
    <mergeCell ref="GUS309:GUZ309"/>
    <mergeCell ref="GVA309:GVH309"/>
    <mergeCell ref="GVI309:GVP309"/>
    <mergeCell ref="GVQ309:GVX309"/>
    <mergeCell ref="GQK309:GQR309"/>
    <mergeCell ref="GQS309:GQZ309"/>
    <mergeCell ref="GRA309:GRH309"/>
    <mergeCell ref="GRI309:GRP309"/>
    <mergeCell ref="GRQ309:GRX309"/>
    <mergeCell ref="GRY309:GSF309"/>
    <mergeCell ref="GSG309:GSN309"/>
    <mergeCell ref="GSO309:GSV309"/>
    <mergeCell ref="GSW309:GTD309"/>
    <mergeCell ref="GNQ309:GNX309"/>
    <mergeCell ref="GNY309:GOF309"/>
    <mergeCell ref="GOG309:GON309"/>
    <mergeCell ref="GOO309:GOV309"/>
    <mergeCell ref="GOW309:GPD309"/>
    <mergeCell ref="GPE309:GPL309"/>
    <mergeCell ref="GPM309:GPT309"/>
    <mergeCell ref="GPU309:GQB309"/>
    <mergeCell ref="GQC309:GQJ309"/>
    <mergeCell ref="GKW309:GLD309"/>
    <mergeCell ref="GLE309:GLL309"/>
    <mergeCell ref="GLM309:GLT309"/>
    <mergeCell ref="GLU309:GMB309"/>
    <mergeCell ref="GMC309:GMJ309"/>
    <mergeCell ref="GMK309:GMR309"/>
    <mergeCell ref="GMS309:GMZ309"/>
    <mergeCell ref="GNA309:GNH309"/>
    <mergeCell ref="GNI309:GNP309"/>
    <mergeCell ref="GIC309:GIJ309"/>
    <mergeCell ref="GIK309:GIR309"/>
    <mergeCell ref="GIS309:GIZ309"/>
    <mergeCell ref="GJA309:GJH309"/>
    <mergeCell ref="GJI309:GJP309"/>
    <mergeCell ref="GJQ309:GJX309"/>
    <mergeCell ref="GJY309:GKF309"/>
    <mergeCell ref="GKG309:GKN309"/>
    <mergeCell ref="GKO309:GKV309"/>
    <mergeCell ref="GFI309:GFP309"/>
    <mergeCell ref="GFQ309:GFX309"/>
    <mergeCell ref="GFY309:GGF309"/>
    <mergeCell ref="GGG309:GGN309"/>
    <mergeCell ref="GGO309:GGV309"/>
    <mergeCell ref="GGW309:GHD309"/>
    <mergeCell ref="GHE309:GHL309"/>
    <mergeCell ref="GHM309:GHT309"/>
    <mergeCell ref="GHU309:GIB309"/>
    <mergeCell ref="GCO309:GCV309"/>
    <mergeCell ref="GCW309:GDD309"/>
    <mergeCell ref="GDE309:GDL309"/>
    <mergeCell ref="GDM309:GDT309"/>
    <mergeCell ref="GDU309:GEB309"/>
    <mergeCell ref="GEC309:GEJ309"/>
    <mergeCell ref="GEK309:GER309"/>
    <mergeCell ref="GES309:GEZ309"/>
    <mergeCell ref="GFA309:GFH309"/>
    <mergeCell ref="FZU309:GAB309"/>
    <mergeCell ref="GAC309:GAJ309"/>
    <mergeCell ref="GAK309:GAR309"/>
    <mergeCell ref="GAS309:GAZ309"/>
    <mergeCell ref="GBA309:GBH309"/>
    <mergeCell ref="GBI309:GBP309"/>
    <mergeCell ref="GBQ309:GBX309"/>
    <mergeCell ref="GBY309:GCF309"/>
    <mergeCell ref="GCG309:GCN309"/>
    <mergeCell ref="FXA309:FXH309"/>
    <mergeCell ref="FXI309:FXP309"/>
    <mergeCell ref="FXQ309:FXX309"/>
    <mergeCell ref="FXY309:FYF309"/>
    <mergeCell ref="FYG309:FYN309"/>
    <mergeCell ref="FYO309:FYV309"/>
    <mergeCell ref="FYW309:FZD309"/>
    <mergeCell ref="FZE309:FZL309"/>
    <mergeCell ref="FZM309:FZT309"/>
    <mergeCell ref="FUG309:FUN309"/>
    <mergeCell ref="FUO309:FUV309"/>
    <mergeCell ref="FUW309:FVD309"/>
    <mergeCell ref="FVE309:FVL309"/>
    <mergeCell ref="FVM309:FVT309"/>
    <mergeCell ref="FVU309:FWB309"/>
    <mergeCell ref="FWC309:FWJ309"/>
    <mergeCell ref="FWK309:FWR309"/>
    <mergeCell ref="FWS309:FWZ309"/>
    <mergeCell ref="FRM309:FRT309"/>
    <mergeCell ref="FRU309:FSB309"/>
    <mergeCell ref="FSC309:FSJ309"/>
    <mergeCell ref="FSK309:FSR309"/>
    <mergeCell ref="FSS309:FSZ309"/>
    <mergeCell ref="FTA309:FTH309"/>
    <mergeCell ref="FTI309:FTP309"/>
    <mergeCell ref="FTQ309:FTX309"/>
    <mergeCell ref="FTY309:FUF309"/>
    <mergeCell ref="FOS309:FOZ309"/>
    <mergeCell ref="FPA309:FPH309"/>
    <mergeCell ref="FPI309:FPP309"/>
    <mergeCell ref="FPQ309:FPX309"/>
    <mergeCell ref="FPY309:FQF309"/>
    <mergeCell ref="FQG309:FQN309"/>
    <mergeCell ref="FQO309:FQV309"/>
    <mergeCell ref="FQW309:FRD309"/>
    <mergeCell ref="FRE309:FRL309"/>
    <mergeCell ref="FLY309:FMF309"/>
    <mergeCell ref="FMG309:FMN309"/>
    <mergeCell ref="FMO309:FMV309"/>
    <mergeCell ref="FMW309:FND309"/>
    <mergeCell ref="FNE309:FNL309"/>
    <mergeCell ref="FNM309:FNT309"/>
    <mergeCell ref="FNU309:FOB309"/>
    <mergeCell ref="FOC309:FOJ309"/>
    <mergeCell ref="FOK309:FOR309"/>
    <mergeCell ref="FJE309:FJL309"/>
    <mergeCell ref="FJM309:FJT309"/>
    <mergeCell ref="FJU309:FKB309"/>
    <mergeCell ref="FKC309:FKJ309"/>
    <mergeCell ref="FKK309:FKR309"/>
    <mergeCell ref="FKS309:FKZ309"/>
    <mergeCell ref="FLA309:FLH309"/>
    <mergeCell ref="FLI309:FLP309"/>
    <mergeCell ref="FLQ309:FLX309"/>
    <mergeCell ref="FGK309:FGR309"/>
    <mergeCell ref="FGS309:FGZ309"/>
    <mergeCell ref="FHA309:FHH309"/>
    <mergeCell ref="FHI309:FHP309"/>
    <mergeCell ref="FHQ309:FHX309"/>
    <mergeCell ref="FHY309:FIF309"/>
    <mergeCell ref="FIG309:FIN309"/>
    <mergeCell ref="FIO309:FIV309"/>
    <mergeCell ref="FIW309:FJD309"/>
    <mergeCell ref="FDQ309:FDX309"/>
    <mergeCell ref="FDY309:FEF309"/>
    <mergeCell ref="FEG309:FEN309"/>
    <mergeCell ref="FEO309:FEV309"/>
    <mergeCell ref="FEW309:FFD309"/>
    <mergeCell ref="FFE309:FFL309"/>
    <mergeCell ref="FFM309:FFT309"/>
    <mergeCell ref="FFU309:FGB309"/>
    <mergeCell ref="FGC309:FGJ309"/>
    <mergeCell ref="FAW309:FBD309"/>
    <mergeCell ref="FBE309:FBL309"/>
    <mergeCell ref="FBM309:FBT309"/>
    <mergeCell ref="FBU309:FCB309"/>
    <mergeCell ref="FCC309:FCJ309"/>
    <mergeCell ref="FCK309:FCR309"/>
    <mergeCell ref="FCS309:FCZ309"/>
    <mergeCell ref="FDA309:FDH309"/>
    <mergeCell ref="FDI309:FDP309"/>
    <mergeCell ref="EYC309:EYJ309"/>
    <mergeCell ref="EYK309:EYR309"/>
    <mergeCell ref="EYS309:EYZ309"/>
    <mergeCell ref="EZA309:EZH309"/>
    <mergeCell ref="EZI309:EZP309"/>
    <mergeCell ref="EZQ309:EZX309"/>
    <mergeCell ref="EZY309:FAF309"/>
    <mergeCell ref="FAG309:FAN309"/>
    <mergeCell ref="FAO309:FAV309"/>
    <mergeCell ref="EVI309:EVP309"/>
    <mergeCell ref="EVQ309:EVX309"/>
    <mergeCell ref="EVY309:EWF309"/>
    <mergeCell ref="EWG309:EWN309"/>
    <mergeCell ref="EWO309:EWV309"/>
    <mergeCell ref="EWW309:EXD309"/>
    <mergeCell ref="EXE309:EXL309"/>
    <mergeCell ref="EXM309:EXT309"/>
    <mergeCell ref="EXU309:EYB309"/>
    <mergeCell ref="ESO309:ESV309"/>
    <mergeCell ref="ESW309:ETD309"/>
    <mergeCell ref="ETE309:ETL309"/>
    <mergeCell ref="ETM309:ETT309"/>
    <mergeCell ref="ETU309:EUB309"/>
    <mergeCell ref="EUC309:EUJ309"/>
    <mergeCell ref="EUK309:EUR309"/>
    <mergeCell ref="EUS309:EUZ309"/>
    <mergeCell ref="EVA309:EVH309"/>
    <mergeCell ref="EPU309:EQB309"/>
    <mergeCell ref="EQC309:EQJ309"/>
    <mergeCell ref="EQK309:EQR309"/>
    <mergeCell ref="EQS309:EQZ309"/>
    <mergeCell ref="ERA309:ERH309"/>
    <mergeCell ref="ERI309:ERP309"/>
    <mergeCell ref="ERQ309:ERX309"/>
    <mergeCell ref="ERY309:ESF309"/>
    <mergeCell ref="ESG309:ESN309"/>
    <mergeCell ref="ENA309:ENH309"/>
    <mergeCell ref="ENI309:ENP309"/>
    <mergeCell ref="ENQ309:ENX309"/>
    <mergeCell ref="ENY309:EOF309"/>
    <mergeCell ref="EOG309:EON309"/>
    <mergeCell ref="EOO309:EOV309"/>
    <mergeCell ref="EOW309:EPD309"/>
    <mergeCell ref="EPE309:EPL309"/>
    <mergeCell ref="EPM309:EPT309"/>
    <mergeCell ref="EKG309:EKN309"/>
    <mergeCell ref="EKO309:EKV309"/>
    <mergeCell ref="EKW309:ELD309"/>
    <mergeCell ref="ELE309:ELL309"/>
    <mergeCell ref="ELM309:ELT309"/>
    <mergeCell ref="ELU309:EMB309"/>
    <mergeCell ref="EMC309:EMJ309"/>
    <mergeCell ref="EMK309:EMR309"/>
    <mergeCell ref="EMS309:EMZ309"/>
    <mergeCell ref="EHM309:EHT309"/>
    <mergeCell ref="EHU309:EIB309"/>
    <mergeCell ref="EIC309:EIJ309"/>
    <mergeCell ref="EIK309:EIR309"/>
    <mergeCell ref="EIS309:EIZ309"/>
    <mergeCell ref="EJA309:EJH309"/>
    <mergeCell ref="EJI309:EJP309"/>
    <mergeCell ref="EJQ309:EJX309"/>
    <mergeCell ref="EJY309:EKF309"/>
    <mergeCell ref="EES309:EEZ309"/>
    <mergeCell ref="EFA309:EFH309"/>
    <mergeCell ref="EFI309:EFP309"/>
    <mergeCell ref="EFQ309:EFX309"/>
    <mergeCell ref="EFY309:EGF309"/>
    <mergeCell ref="EGG309:EGN309"/>
    <mergeCell ref="EGO309:EGV309"/>
    <mergeCell ref="EGW309:EHD309"/>
    <mergeCell ref="EHE309:EHL309"/>
    <mergeCell ref="EBY309:ECF309"/>
    <mergeCell ref="ECG309:ECN309"/>
    <mergeCell ref="ECO309:ECV309"/>
    <mergeCell ref="ECW309:EDD309"/>
    <mergeCell ref="EDE309:EDL309"/>
    <mergeCell ref="EDM309:EDT309"/>
    <mergeCell ref="EDU309:EEB309"/>
    <mergeCell ref="EEC309:EEJ309"/>
    <mergeCell ref="EEK309:EER309"/>
    <mergeCell ref="DZE309:DZL309"/>
    <mergeCell ref="DZM309:DZT309"/>
    <mergeCell ref="DZU309:EAB309"/>
    <mergeCell ref="EAC309:EAJ309"/>
    <mergeCell ref="EAK309:EAR309"/>
    <mergeCell ref="EAS309:EAZ309"/>
    <mergeCell ref="EBA309:EBH309"/>
    <mergeCell ref="EBI309:EBP309"/>
    <mergeCell ref="EBQ309:EBX309"/>
    <mergeCell ref="DWK309:DWR309"/>
    <mergeCell ref="DWS309:DWZ309"/>
    <mergeCell ref="DXA309:DXH309"/>
    <mergeCell ref="DXI309:DXP309"/>
    <mergeCell ref="DXQ309:DXX309"/>
    <mergeCell ref="DXY309:DYF309"/>
    <mergeCell ref="DYG309:DYN309"/>
    <mergeCell ref="DYO309:DYV309"/>
    <mergeCell ref="DYW309:DZD309"/>
    <mergeCell ref="DTQ309:DTX309"/>
    <mergeCell ref="DTY309:DUF309"/>
    <mergeCell ref="DUG309:DUN309"/>
    <mergeCell ref="DUO309:DUV309"/>
    <mergeCell ref="DUW309:DVD309"/>
    <mergeCell ref="DVE309:DVL309"/>
    <mergeCell ref="DVM309:DVT309"/>
    <mergeCell ref="DVU309:DWB309"/>
    <mergeCell ref="DWC309:DWJ309"/>
    <mergeCell ref="DQW309:DRD309"/>
    <mergeCell ref="DRE309:DRL309"/>
    <mergeCell ref="DRM309:DRT309"/>
    <mergeCell ref="DRU309:DSB309"/>
    <mergeCell ref="DSC309:DSJ309"/>
    <mergeCell ref="DSK309:DSR309"/>
    <mergeCell ref="DSS309:DSZ309"/>
    <mergeCell ref="DTA309:DTH309"/>
    <mergeCell ref="DTI309:DTP309"/>
    <mergeCell ref="DOC309:DOJ309"/>
    <mergeCell ref="DOK309:DOR309"/>
    <mergeCell ref="DOS309:DOZ309"/>
    <mergeCell ref="DPA309:DPH309"/>
    <mergeCell ref="DPI309:DPP309"/>
    <mergeCell ref="DPQ309:DPX309"/>
    <mergeCell ref="DPY309:DQF309"/>
    <mergeCell ref="DQG309:DQN309"/>
    <mergeCell ref="DQO309:DQV309"/>
    <mergeCell ref="DLI309:DLP309"/>
    <mergeCell ref="DLQ309:DLX309"/>
    <mergeCell ref="DLY309:DMF309"/>
    <mergeCell ref="DMG309:DMN309"/>
    <mergeCell ref="DMO309:DMV309"/>
    <mergeCell ref="DMW309:DND309"/>
    <mergeCell ref="DNE309:DNL309"/>
    <mergeCell ref="DNM309:DNT309"/>
    <mergeCell ref="DNU309:DOB309"/>
    <mergeCell ref="DIO309:DIV309"/>
    <mergeCell ref="DIW309:DJD309"/>
    <mergeCell ref="DJE309:DJL309"/>
    <mergeCell ref="DJM309:DJT309"/>
    <mergeCell ref="DJU309:DKB309"/>
    <mergeCell ref="DKC309:DKJ309"/>
    <mergeCell ref="DKK309:DKR309"/>
    <mergeCell ref="DKS309:DKZ309"/>
    <mergeCell ref="DLA309:DLH309"/>
    <mergeCell ref="DFU309:DGB309"/>
    <mergeCell ref="DGC309:DGJ309"/>
    <mergeCell ref="DGK309:DGR309"/>
    <mergeCell ref="DGS309:DGZ309"/>
    <mergeCell ref="DHA309:DHH309"/>
    <mergeCell ref="DHI309:DHP309"/>
    <mergeCell ref="DHQ309:DHX309"/>
    <mergeCell ref="DHY309:DIF309"/>
    <mergeCell ref="DIG309:DIN309"/>
    <mergeCell ref="DDA309:DDH309"/>
    <mergeCell ref="DDI309:DDP309"/>
    <mergeCell ref="DDQ309:DDX309"/>
    <mergeCell ref="DDY309:DEF309"/>
    <mergeCell ref="DEG309:DEN309"/>
    <mergeCell ref="DEO309:DEV309"/>
    <mergeCell ref="DEW309:DFD309"/>
    <mergeCell ref="DFE309:DFL309"/>
    <mergeCell ref="DFM309:DFT309"/>
    <mergeCell ref="DAG309:DAN309"/>
    <mergeCell ref="DAO309:DAV309"/>
    <mergeCell ref="DAW309:DBD309"/>
    <mergeCell ref="DBE309:DBL309"/>
    <mergeCell ref="DBM309:DBT309"/>
    <mergeCell ref="DBU309:DCB309"/>
    <mergeCell ref="DCC309:DCJ309"/>
    <mergeCell ref="DCK309:DCR309"/>
    <mergeCell ref="DCS309:DCZ309"/>
    <mergeCell ref="CXM309:CXT309"/>
    <mergeCell ref="CXU309:CYB309"/>
    <mergeCell ref="CYC309:CYJ309"/>
    <mergeCell ref="CYK309:CYR309"/>
    <mergeCell ref="CYS309:CYZ309"/>
    <mergeCell ref="CZA309:CZH309"/>
    <mergeCell ref="CZI309:CZP309"/>
    <mergeCell ref="CZQ309:CZX309"/>
    <mergeCell ref="CZY309:DAF309"/>
    <mergeCell ref="CUS309:CUZ309"/>
    <mergeCell ref="CVA309:CVH309"/>
    <mergeCell ref="CVI309:CVP309"/>
    <mergeCell ref="CVQ309:CVX309"/>
    <mergeCell ref="CVY309:CWF309"/>
    <mergeCell ref="CWG309:CWN309"/>
    <mergeCell ref="CWO309:CWV309"/>
    <mergeCell ref="CWW309:CXD309"/>
    <mergeCell ref="CXE309:CXL309"/>
    <mergeCell ref="CRY309:CSF309"/>
    <mergeCell ref="CSG309:CSN309"/>
    <mergeCell ref="CSO309:CSV309"/>
    <mergeCell ref="CSW309:CTD309"/>
    <mergeCell ref="CTE309:CTL309"/>
    <mergeCell ref="CTM309:CTT309"/>
    <mergeCell ref="CTU309:CUB309"/>
    <mergeCell ref="CUC309:CUJ309"/>
    <mergeCell ref="CUK309:CUR309"/>
    <mergeCell ref="CPE309:CPL309"/>
    <mergeCell ref="CPM309:CPT309"/>
    <mergeCell ref="CPU309:CQB309"/>
    <mergeCell ref="CQC309:CQJ309"/>
    <mergeCell ref="CQK309:CQR309"/>
    <mergeCell ref="CQS309:CQZ309"/>
    <mergeCell ref="CRA309:CRH309"/>
    <mergeCell ref="CRI309:CRP309"/>
    <mergeCell ref="CRQ309:CRX309"/>
    <mergeCell ref="CMK309:CMR309"/>
    <mergeCell ref="CMS309:CMZ309"/>
    <mergeCell ref="CNA309:CNH309"/>
    <mergeCell ref="CNI309:CNP309"/>
    <mergeCell ref="CNQ309:CNX309"/>
    <mergeCell ref="CNY309:COF309"/>
    <mergeCell ref="COG309:CON309"/>
    <mergeCell ref="COO309:COV309"/>
    <mergeCell ref="COW309:CPD309"/>
    <mergeCell ref="CJQ309:CJX309"/>
    <mergeCell ref="CJY309:CKF309"/>
    <mergeCell ref="CKG309:CKN309"/>
    <mergeCell ref="CKO309:CKV309"/>
    <mergeCell ref="CKW309:CLD309"/>
    <mergeCell ref="CLE309:CLL309"/>
    <mergeCell ref="CLM309:CLT309"/>
    <mergeCell ref="CLU309:CMB309"/>
    <mergeCell ref="CMC309:CMJ309"/>
    <mergeCell ref="CGW309:CHD309"/>
    <mergeCell ref="CHE309:CHL309"/>
    <mergeCell ref="CHM309:CHT309"/>
    <mergeCell ref="CHU309:CIB309"/>
    <mergeCell ref="CIC309:CIJ309"/>
    <mergeCell ref="CIK309:CIR309"/>
    <mergeCell ref="CIS309:CIZ309"/>
    <mergeCell ref="CJA309:CJH309"/>
    <mergeCell ref="CJI309:CJP309"/>
    <mergeCell ref="CEC309:CEJ309"/>
    <mergeCell ref="CEK309:CER309"/>
    <mergeCell ref="CES309:CEZ309"/>
    <mergeCell ref="CFA309:CFH309"/>
    <mergeCell ref="CFI309:CFP309"/>
    <mergeCell ref="CFQ309:CFX309"/>
    <mergeCell ref="CFY309:CGF309"/>
    <mergeCell ref="CGG309:CGN309"/>
    <mergeCell ref="CGO309:CGV309"/>
    <mergeCell ref="CBI309:CBP309"/>
    <mergeCell ref="CBQ309:CBX309"/>
    <mergeCell ref="CBY309:CCF309"/>
    <mergeCell ref="CCG309:CCN309"/>
    <mergeCell ref="CCO309:CCV309"/>
    <mergeCell ref="CCW309:CDD309"/>
    <mergeCell ref="CDE309:CDL309"/>
    <mergeCell ref="CDM309:CDT309"/>
    <mergeCell ref="CDU309:CEB309"/>
    <mergeCell ref="BYO309:BYV309"/>
    <mergeCell ref="BYW309:BZD309"/>
    <mergeCell ref="BZE309:BZL309"/>
    <mergeCell ref="BZM309:BZT309"/>
    <mergeCell ref="BZU309:CAB309"/>
    <mergeCell ref="CAC309:CAJ309"/>
    <mergeCell ref="CAK309:CAR309"/>
    <mergeCell ref="CAS309:CAZ309"/>
    <mergeCell ref="CBA309:CBH309"/>
    <mergeCell ref="BVU309:BWB309"/>
    <mergeCell ref="BWC309:BWJ309"/>
    <mergeCell ref="BWK309:BWR309"/>
    <mergeCell ref="BWS309:BWZ309"/>
    <mergeCell ref="BXA309:BXH309"/>
    <mergeCell ref="BXI309:BXP309"/>
    <mergeCell ref="BXQ309:BXX309"/>
    <mergeCell ref="BXY309:BYF309"/>
    <mergeCell ref="BYG309:BYN309"/>
    <mergeCell ref="BTA309:BTH309"/>
    <mergeCell ref="BTI309:BTP309"/>
    <mergeCell ref="BTQ309:BTX309"/>
    <mergeCell ref="BTY309:BUF309"/>
    <mergeCell ref="BUG309:BUN309"/>
    <mergeCell ref="BUO309:BUV309"/>
    <mergeCell ref="BUW309:BVD309"/>
    <mergeCell ref="BVE309:BVL309"/>
    <mergeCell ref="BVM309:BVT309"/>
    <mergeCell ref="BQG309:BQN309"/>
    <mergeCell ref="BQO309:BQV309"/>
    <mergeCell ref="BQW309:BRD309"/>
    <mergeCell ref="BRE309:BRL309"/>
    <mergeCell ref="BRM309:BRT309"/>
    <mergeCell ref="BRU309:BSB309"/>
    <mergeCell ref="BSC309:BSJ309"/>
    <mergeCell ref="BSK309:BSR309"/>
    <mergeCell ref="BSS309:BSZ309"/>
    <mergeCell ref="BNM309:BNT309"/>
    <mergeCell ref="BNU309:BOB309"/>
    <mergeCell ref="BOC309:BOJ309"/>
    <mergeCell ref="BOK309:BOR309"/>
    <mergeCell ref="BOS309:BOZ309"/>
    <mergeCell ref="BPA309:BPH309"/>
    <mergeCell ref="BPI309:BPP309"/>
    <mergeCell ref="BPQ309:BPX309"/>
    <mergeCell ref="BPY309:BQF309"/>
    <mergeCell ref="BKS309:BKZ309"/>
    <mergeCell ref="BLA309:BLH309"/>
    <mergeCell ref="BLI309:BLP309"/>
    <mergeCell ref="BLQ309:BLX309"/>
    <mergeCell ref="BLY309:BMF309"/>
    <mergeCell ref="BMG309:BMN309"/>
    <mergeCell ref="BMO309:BMV309"/>
    <mergeCell ref="BMW309:BND309"/>
    <mergeCell ref="BNE309:BNL309"/>
    <mergeCell ref="BHY309:BIF309"/>
    <mergeCell ref="BIG309:BIN309"/>
    <mergeCell ref="BIO309:BIV309"/>
    <mergeCell ref="BIW309:BJD309"/>
    <mergeCell ref="BJE309:BJL309"/>
    <mergeCell ref="BJM309:BJT309"/>
    <mergeCell ref="BJU309:BKB309"/>
    <mergeCell ref="BKC309:BKJ309"/>
    <mergeCell ref="BKK309:BKR309"/>
    <mergeCell ref="BFE309:BFL309"/>
    <mergeCell ref="BFM309:BFT309"/>
    <mergeCell ref="BFU309:BGB309"/>
    <mergeCell ref="BGC309:BGJ309"/>
    <mergeCell ref="BGK309:BGR309"/>
    <mergeCell ref="BGS309:BGZ309"/>
    <mergeCell ref="BHA309:BHH309"/>
    <mergeCell ref="BHI309:BHP309"/>
    <mergeCell ref="BHQ309:BHX309"/>
    <mergeCell ref="BCK309:BCR309"/>
    <mergeCell ref="BCS309:BCZ309"/>
    <mergeCell ref="BDA309:BDH309"/>
    <mergeCell ref="BDI309:BDP309"/>
    <mergeCell ref="BDQ309:BDX309"/>
    <mergeCell ref="BDY309:BEF309"/>
    <mergeCell ref="BEG309:BEN309"/>
    <mergeCell ref="BEO309:BEV309"/>
    <mergeCell ref="BEW309:BFD309"/>
    <mergeCell ref="AZQ309:AZX309"/>
    <mergeCell ref="AZY309:BAF309"/>
    <mergeCell ref="BAG309:BAN309"/>
    <mergeCell ref="BAO309:BAV309"/>
    <mergeCell ref="BAW309:BBD309"/>
    <mergeCell ref="BBE309:BBL309"/>
    <mergeCell ref="BBM309:BBT309"/>
    <mergeCell ref="BBU309:BCB309"/>
    <mergeCell ref="BCC309:BCJ309"/>
    <mergeCell ref="AWW309:AXD309"/>
    <mergeCell ref="AXE309:AXL309"/>
    <mergeCell ref="AXM309:AXT309"/>
    <mergeCell ref="AXU309:AYB309"/>
    <mergeCell ref="AYC309:AYJ309"/>
    <mergeCell ref="AYK309:AYR309"/>
    <mergeCell ref="AYS309:AYZ309"/>
    <mergeCell ref="AZA309:AZH309"/>
    <mergeCell ref="AZI309:AZP309"/>
    <mergeCell ref="AUC309:AUJ309"/>
    <mergeCell ref="AUK309:AUR309"/>
    <mergeCell ref="AUS309:AUZ309"/>
    <mergeCell ref="AVA309:AVH309"/>
    <mergeCell ref="AVI309:AVP309"/>
    <mergeCell ref="AVQ309:AVX309"/>
    <mergeCell ref="AVY309:AWF309"/>
    <mergeCell ref="AWG309:AWN309"/>
    <mergeCell ref="AWO309:AWV309"/>
    <mergeCell ref="ARI309:ARP309"/>
    <mergeCell ref="ARQ309:ARX309"/>
    <mergeCell ref="ARY309:ASF309"/>
    <mergeCell ref="ASG309:ASN309"/>
    <mergeCell ref="ASO309:ASV309"/>
    <mergeCell ref="ASW309:ATD309"/>
    <mergeCell ref="ATE309:ATL309"/>
    <mergeCell ref="ATM309:ATT309"/>
    <mergeCell ref="ATU309:AUB309"/>
    <mergeCell ref="AOO309:AOV309"/>
    <mergeCell ref="AOW309:APD309"/>
    <mergeCell ref="APE309:APL309"/>
    <mergeCell ref="APM309:APT309"/>
    <mergeCell ref="APU309:AQB309"/>
    <mergeCell ref="AQC309:AQJ309"/>
    <mergeCell ref="AQK309:AQR309"/>
    <mergeCell ref="AQS309:AQZ309"/>
    <mergeCell ref="ARA309:ARH309"/>
    <mergeCell ref="ALU309:AMB309"/>
    <mergeCell ref="AMC309:AMJ309"/>
    <mergeCell ref="AMK309:AMR309"/>
    <mergeCell ref="AMS309:AMZ309"/>
    <mergeCell ref="ANA309:ANH309"/>
    <mergeCell ref="ANI309:ANP309"/>
    <mergeCell ref="ANQ309:ANX309"/>
    <mergeCell ref="ANY309:AOF309"/>
    <mergeCell ref="AOG309:AON309"/>
    <mergeCell ref="AJA309:AJH309"/>
    <mergeCell ref="AJI309:AJP309"/>
    <mergeCell ref="AJQ309:AJX309"/>
    <mergeCell ref="AJY309:AKF309"/>
    <mergeCell ref="AKG309:AKN309"/>
    <mergeCell ref="AKO309:AKV309"/>
    <mergeCell ref="AKW309:ALD309"/>
    <mergeCell ref="ALE309:ALL309"/>
    <mergeCell ref="ALM309:ALT309"/>
    <mergeCell ref="AGG309:AGN309"/>
    <mergeCell ref="AGO309:AGV309"/>
    <mergeCell ref="AGW309:AHD309"/>
    <mergeCell ref="AHE309:AHL309"/>
    <mergeCell ref="AHM309:AHT309"/>
    <mergeCell ref="AHU309:AIB309"/>
    <mergeCell ref="AIC309:AIJ309"/>
    <mergeCell ref="AIK309:AIR309"/>
    <mergeCell ref="AIS309:AIZ309"/>
    <mergeCell ref="G296:H296"/>
    <mergeCell ref="A297:B297"/>
    <mergeCell ref="G297:H297"/>
    <mergeCell ref="A298:B298"/>
    <mergeCell ref="G298:H298"/>
    <mergeCell ref="ADM309:ADT309"/>
    <mergeCell ref="ADU309:AEB309"/>
    <mergeCell ref="AEC309:AEJ309"/>
    <mergeCell ref="AEK309:AER309"/>
    <mergeCell ref="AES309:AEZ309"/>
    <mergeCell ref="AFA309:AFH309"/>
    <mergeCell ref="AFI309:AFP309"/>
    <mergeCell ref="AFQ309:AFX309"/>
    <mergeCell ref="AFY309:AGF309"/>
    <mergeCell ref="AAS309:AAZ309"/>
    <mergeCell ref="ABA309:ABH309"/>
    <mergeCell ref="ABI309:ABP309"/>
    <mergeCell ref="ABQ309:ABX309"/>
    <mergeCell ref="ABY309:ACF309"/>
    <mergeCell ref="ACG309:ACN309"/>
    <mergeCell ref="ACO309:ACV309"/>
    <mergeCell ref="ACW309:ADD309"/>
    <mergeCell ref="ADE309:ADL309"/>
    <mergeCell ref="XY309:YF309"/>
    <mergeCell ref="YG309:YN309"/>
    <mergeCell ref="YO309:YV309"/>
    <mergeCell ref="YW309:ZD309"/>
    <mergeCell ref="ZE309:ZL309"/>
    <mergeCell ref="ZM309:ZT309"/>
    <mergeCell ref="ZU309:AAB309"/>
    <mergeCell ref="AAC309:AAJ309"/>
    <mergeCell ref="AAK309:AAR309"/>
    <mergeCell ref="VE309:VL309"/>
    <mergeCell ref="VM309:VT309"/>
    <mergeCell ref="VU309:WB309"/>
    <mergeCell ref="WC309:WJ309"/>
    <mergeCell ref="WK309:WR309"/>
    <mergeCell ref="WS309:WZ309"/>
    <mergeCell ref="XA309:XH309"/>
    <mergeCell ref="XI309:XP309"/>
    <mergeCell ref="XQ309:XX309"/>
    <mergeCell ref="DI287:DP287"/>
    <mergeCell ref="DQ287:DX287"/>
    <mergeCell ref="DY287:EF287"/>
    <mergeCell ref="EG287:EN287"/>
    <mergeCell ref="EO287:EV287"/>
    <mergeCell ref="EW287:FD287"/>
    <mergeCell ref="FE287:FL287"/>
    <mergeCell ref="FM287:FT287"/>
    <mergeCell ref="FU287:GB287"/>
    <mergeCell ref="AO287:AV287"/>
    <mergeCell ref="AW287:BD287"/>
    <mergeCell ref="BE287:BL287"/>
    <mergeCell ref="BM287:BT287"/>
    <mergeCell ref="BU287:CB287"/>
    <mergeCell ref="CC287:CJ287"/>
    <mergeCell ref="CK287:CR287"/>
    <mergeCell ref="CS287:CZ287"/>
    <mergeCell ref="SK309:SR309"/>
    <mergeCell ref="SS309:SZ309"/>
    <mergeCell ref="TA309:TH309"/>
    <mergeCell ref="TI309:TP309"/>
    <mergeCell ref="TQ309:TX309"/>
    <mergeCell ref="TY309:UF309"/>
    <mergeCell ref="UG309:UN309"/>
    <mergeCell ref="UO309:UV309"/>
    <mergeCell ref="UW309:VD309"/>
    <mergeCell ref="PQ309:PX309"/>
    <mergeCell ref="PY309:QF309"/>
    <mergeCell ref="QG309:QN309"/>
    <mergeCell ref="QO309:QV309"/>
    <mergeCell ref="QW309:RD309"/>
    <mergeCell ref="RE309:RL309"/>
    <mergeCell ref="RM309:RT309"/>
    <mergeCell ref="RU309:SB309"/>
    <mergeCell ref="SC309:SJ309"/>
    <mergeCell ref="MW309:ND309"/>
    <mergeCell ref="NE309:NL309"/>
    <mergeCell ref="NM309:NT309"/>
    <mergeCell ref="NU309:OB309"/>
    <mergeCell ref="OC309:OJ309"/>
    <mergeCell ref="OK309:OR309"/>
    <mergeCell ref="OS309:OZ309"/>
    <mergeCell ref="PA309:PH309"/>
    <mergeCell ref="PI309:PP309"/>
    <mergeCell ref="KC309:KJ309"/>
    <mergeCell ref="KK309:KR309"/>
    <mergeCell ref="KS309:KZ309"/>
    <mergeCell ref="LA309:LH309"/>
    <mergeCell ref="LI309:LP309"/>
    <mergeCell ref="LQ309:LX309"/>
    <mergeCell ref="LY309:MF309"/>
    <mergeCell ref="MG309:MN309"/>
    <mergeCell ref="MO309:MV309"/>
    <mergeCell ref="HI309:HP309"/>
    <mergeCell ref="HQ309:HX309"/>
    <mergeCell ref="HY309:IF309"/>
    <mergeCell ref="IG309:IN309"/>
    <mergeCell ref="IO309:IV309"/>
    <mergeCell ref="IW309:JD309"/>
    <mergeCell ref="JE309:JL309"/>
    <mergeCell ref="JM309:JT309"/>
    <mergeCell ref="JU309:KB309"/>
    <mergeCell ref="EO309:EV309"/>
    <mergeCell ref="EW309:FD309"/>
    <mergeCell ref="FE309:FL309"/>
    <mergeCell ref="FM309:FT309"/>
    <mergeCell ref="FU309:GB309"/>
    <mergeCell ref="GC309:GJ309"/>
    <mergeCell ref="GK309:GR309"/>
    <mergeCell ref="GS309:GZ309"/>
    <mergeCell ref="HA309:HH309"/>
    <mergeCell ref="BU309:CB309"/>
    <mergeCell ref="CC309:CJ309"/>
    <mergeCell ref="CK309:CR309"/>
    <mergeCell ref="CS309:CZ309"/>
    <mergeCell ref="DA309:DH309"/>
    <mergeCell ref="DI309:DP309"/>
    <mergeCell ref="DQ309:DX309"/>
    <mergeCell ref="DY309:EF309"/>
    <mergeCell ref="EG309:EN309"/>
    <mergeCell ref="G226:H226"/>
    <mergeCell ref="A239:H239"/>
    <mergeCell ref="A309:H309"/>
    <mergeCell ref="Q309:X309"/>
    <mergeCell ref="Y309:AF309"/>
    <mergeCell ref="AG309:AN309"/>
    <mergeCell ref="AO309:AV309"/>
    <mergeCell ref="AW309:BD309"/>
    <mergeCell ref="BE309:BL309"/>
    <mergeCell ref="BM309:BT309"/>
    <mergeCell ref="G283:H283"/>
    <mergeCell ref="A284:B284"/>
    <mergeCell ref="G284:H284"/>
    <mergeCell ref="A285:B285"/>
    <mergeCell ref="G285:H285"/>
    <mergeCell ref="A286:B286"/>
    <mergeCell ref="G286:H286"/>
    <mergeCell ref="A259:H259"/>
    <mergeCell ref="A260:B260"/>
    <mergeCell ref="G260:H260"/>
    <mergeCell ref="A261:B261"/>
    <mergeCell ref="G261:H261"/>
    <mergeCell ref="A262:B262"/>
    <mergeCell ref="G262:H262"/>
    <mergeCell ref="A263:B263"/>
    <mergeCell ref="G263:H263"/>
    <mergeCell ref="A264:B264"/>
    <mergeCell ref="G264:H264"/>
    <mergeCell ref="A304:H304"/>
    <mergeCell ref="A305:B305"/>
    <mergeCell ref="G305:H305"/>
    <mergeCell ref="A306:B306"/>
    <mergeCell ref="G306:H306"/>
    <mergeCell ref="A307:B307"/>
    <mergeCell ref="G307:H307"/>
    <mergeCell ref="A308:B308"/>
    <mergeCell ref="G308:H308"/>
    <mergeCell ref="A299:H299"/>
    <mergeCell ref="A300:B300"/>
    <mergeCell ref="G300:H300"/>
    <mergeCell ref="A301:B301"/>
    <mergeCell ref="G301:H301"/>
    <mergeCell ref="A302:B302"/>
    <mergeCell ref="G302:H302"/>
    <mergeCell ref="A303:B303"/>
    <mergeCell ref="G251:H251"/>
    <mergeCell ref="A252:B252"/>
    <mergeCell ref="G252:H252"/>
    <mergeCell ref="Q265:X265"/>
    <mergeCell ref="Y265:AF265"/>
    <mergeCell ref="AG265:AN265"/>
    <mergeCell ref="AO265:AV265"/>
    <mergeCell ref="AW265:BD265"/>
    <mergeCell ref="BE265:BL265"/>
    <mergeCell ref="BM265:BT265"/>
    <mergeCell ref="A288:H288"/>
    <mergeCell ref="A289:H289"/>
    <mergeCell ref="A290:B290"/>
    <mergeCell ref="G290:H290"/>
    <mergeCell ref="G303:H303"/>
    <mergeCell ref="A294:H294"/>
    <mergeCell ref="A295:B295"/>
    <mergeCell ref="G295:H295"/>
    <mergeCell ref="A296:B296"/>
    <mergeCell ref="WRI287:WRP287"/>
    <mergeCell ref="WRQ287:WRX287"/>
    <mergeCell ref="WRY287:WSF287"/>
    <mergeCell ref="WSG287:WSN287"/>
    <mergeCell ref="WSO287:WSV287"/>
    <mergeCell ref="WSW287:WTD287"/>
    <mergeCell ref="WTE287:WTL287"/>
    <mergeCell ref="WTM287:WTT287"/>
    <mergeCell ref="WTU287:WUB287"/>
    <mergeCell ref="WOO287:WOV287"/>
    <mergeCell ref="WOW287:WPD287"/>
    <mergeCell ref="WPE287:WPL287"/>
    <mergeCell ref="WPM287:WPT287"/>
    <mergeCell ref="WPU287:WQB287"/>
    <mergeCell ref="WQC287:WQJ287"/>
    <mergeCell ref="WQK287:WQR287"/>
    <mergeCell ref="WQS287:WQZ287"/>
    <mergeCell ref="WRA287:WRH287"/>
    <mergeCell ref="WLU287:WMB287"/>
    <mergeCell ref="WMC287:WMJ287"/>
    <mergeCell ref="WMK287:WMR287"/>
    <mergeCell ref="WMS287:WMZ287"/>
    <mergeCell ref="A257:B257"/>
    <mergeCell ref="G257:H257"/>
    <mergeCell ref="A258:B258"/>
    <mergeCell ref="G258:H258"/>
    <mergeCell ref="A277:H277"/>
    <mergeCell ref="A278:B278"/>
    <mergeCell ref="G278:H278"/>
    <mergeCell ref="A279:B279"/>
    <mergeCell ref="G279:H279"/>
    <mergeCell ref="G235:H235"/>
    <mergeCell ref="A236:B236"/>
    <mergeCell ref="G236:H236"/>
    <mergeCell ref="A237:B237"/>
    <mergeCell ref="G237:H237"/>
    <mergeCell ref="A238:B238"/>
    <mergeCell ref="G238:H238"/>
    <mergeCell ref="A253:H253"/>
    <mergeCell ref="A254:B254"/>
    <mergeCell ref="G254:H254"/>
    <mergeCell ref="WNA287:WNH287"/>
    <mergeCell ref="WNI287:WNP287"/>
    <mergeCell ref="WNQ287:WNX287"/>
    <mergeCell ref="WNY287:WOF287"/>
    <mergeCell ref="WOG287:WON287"/>
    <mergeCell ref="WJA287:WJH287"/>
    <mergeCell ref="WJI287:WJP287"/>
    <mergeCell ref="WJQ287:WJX287"/>
    <mergeCell ref="WJY287:WKF287"/>
    <mergeCell ref="WKG287:WKN287"/>
    <mergeCell ref="WKO287:WKV287"/>
    <mergeCell ref="WKW287:WLD287"/>
    <mergeCell ref="WLE287:WLL287"/>
    <mergeCell ref="WLM287:WLT287"/>
    <mergeCell ref="WGG287:WGN287"/>
    <mergeCell ref="WGO287:WGV287"/>
    <mergeCell ref="WGW287:WHD287"/>
    <mergeCell ref="WHE287:WHL287"/>
    <mergeCell ref="WHM287:WHT287"/>
    <mergeCell ref="WHU287:WIB287"/>
    <mergeCell ref="WIC287:WIJ287"/>
    <mergeCell ref="WIK287:WIR287"/>
    <mergeCell ref="WIS287:WIZ287"/>
    <mergeCell ref="XCK287:XCR287"/>
    <mergeCell ref="XCS287:XCZ287"/>
    <mergeCell ref="XDA287:XDH287"/>
    <mergeCell ref="XDI287:XDP287"/>
    <mergeCell ref="XDQ287:XDX287"/>
    <mergeCell ref="XDY287:XEF287"/>
    <mergeCell ref="XEG287:XEN287"/>
    <mergeCell ref="XEO287:XEV287"/>
    <mergeCell ref="XEW287:XFD287"/>
    <mergeCell ref="WZQ287:WZX287"/>
    <mergeCell ref="WZY287:XAF287"/>
    <mergeCell ref="XAG287:XAN287"/>
    <mergeCell ref="XAO287:XAV287"/>
    <mergeCell ref="XAW287:XBD287"/>
    <mergeCell ref="XBE287:XBL287"/>
    <mergeCell ref="XBM287:XBT287"/>
    <mergeCell ref="XBU287:XCB287"/>
    <mergeCell ref="XCC287:XCJ287"/>
    <mergeCell ref="WWW287:WXD287"/>
    <mergeCell ref="WXE287:WXL287"/>
    <mergeCell ref="WXM287:WXT287"/>
    <mergeCell ref="WXU287:WYB287"/>
    <mergeCell ref="WYC287:WYJ287"/>
    <mergeCell ref="WYK287:WYR287"/>
    <mergeCell ref="WYS287:WYZ287"/>
    <mergeCell ref="WZA287:WZH287"/>
    <mergeCell ref="WZI287:WZP287"/>
    <mergeCell ref="WUC287:WUJ287"/>
    <mergeCell ref="WUK287:WUR287"/>
    <mergeCell ref="WUS287:WUZ287"/>
    <mergeCell ref="WVA287:WVH287"/>
    <mergeCell ref="WVI287:WVP287"/>
    <mergeCell ref="WVQ287:WVX287"/>
    <mergeCell ref="WVY287:WWF287"/>
    <mergeCell ref="WWG287:WWN287"/>
    <mergeCell ref="WWO287:WWV287"/>
    <mergeCell ref="WDM287:WDT287"/>
    <mergeCell ref="WDU287:WEB287"/>
    <mergeCell ref="WEC287:WEJ287"/>
    <mergeCell ref="WEK287:WER287"/>
    <mergeCell ref="WES287:WEZ287"/>
    <mergeCell ref="WFA287:WFH287"/>
    <mergeCell ref="WFI287:WFP287"/>
    <mergeCell ref="WFQ287:WFX287"/>
    <mergeCell ref="WFY287:WGF287"/>
    <mergeCell ref="WAS287:WAZ287"/>
    <mergeCell ref="WBA287:WBH287"/>
    <mergeCell ref="WBI287:WBP287"/>
    <mergeCell ref="WBQ287:WBX287"/>
    <mergeCell ref="WBY287:WCF287"/>
    <mergeCell ref="WCG287:WCN287"/>
    <mergeCell ref="WCO287:WCV287"/>
    <mergeCell ref="WCW287:WDD287"/>
    <mergeCell ref="WDE287:WDL287"/>
    <mergeCell ref="VXY287:VYF287"/>
    <mergeCell ref="VYG287:VYN287"/>
    <mergeCell ref="VYO287:VYV287"/>
    <mergeCell ref="VYW287:VZD287"/>
    <mergeCell ref="VZE287:VZL287"/>
    <mergeCell ref="VZM287:VZT287"/>
    <mergeCell ref="VZU287:WAB287"/>
    <mergeCell ref="WAC287:WAJ287"/>
    <mergeCell ref="WAK287:WAR287"/>
    <mergeCell ref="VVE287:VVL287"/>
    <mergeCell ref="VVM287:VVT287"/>
    <mergeCell ref="VVU287:VWB287"/>
    <mergeCell ref="VWC287:VWJ287"/>
    <mergeCell ref="VWK287:VWR287"/>
    <mergeCell ref="VWS287:VWZ287"/>
    <mergeCell ref="VXA287:VXH287"/>
    <mergeCell ref="VXI287:VXP287"/>
    <mergeCell ref="VXQ287:VXX287"/>
    <mergeCell ref="VSK287:VSR287"/>
    <mergeCell ref="VSS287:VSZ287"/>
    <mergeCell ref="VTA287:VTH287"/>
    <mergeCell ref="VTI287:VTP287"/>
    <mergeCell ref="VTQ287:VTX287"/>
    <mergeCell ref="VTY287:VUF287"/>
    <mergeCell ref="VUG287:VUN287"/>
    <mergeCell ref="VUO287:VUV287"/>
    <mergeCell ref="VUW287:VVD287"/>
    <mergeCell ref="VPQ287:VPX287"/>
    <mergeCell ref="VPY287:VQF287"/>
    <mergeCell ref="VQG287:VQN287"/>
    <mergeCell ref="VQO287:VQV287"/>
    <mergeCell ref="VQW287:VRD287"/>
    <mergeCell ref="VRE287:VRL287"/>
    <mergeCell ref="VRM287:VRT287"/>
    <mergeCell ref="VRU287:VSB287"/>
    <mergeCell ref="VSC287:VSJ287"/>
    <mergeCell ref="VMW287:VND287"/>
    <mergeCell ref="VNE287:VNL287"/>
    <mergeCell ref="VNM287:VNT287"/>
    <mergeCell ref="VNU287:VOB287"/>
    <mergeCell ref="VOC287:VOJ287"/>
    <mergeCell ref="VOK287:VOR287"/>
    <mergeCell ref="VOS287:VOZ287"/>
    <mergeCell ref="VPA287:VPH287"/>
    <mergeCell ref="VPI287:VPP287"/>
    <mergeCell ref="VKC287:VKJ287"/>
    <mergeCell ref="VKK287:VKR287"/>
    <mergeCell ref="VKS287:VKZ287"/>
    <mergeCell ref="VLA287:VLH287"/>
    <mergeCell ref="VLI287:VLP287"/>
    <mergeCell ref="VLQ287:VLX287"/>
    <mergeCell ref="VLY287:VMF287"/>
    <mergeCell ref="VMG287:VMN287"/>
    <mergeCell ref="VMO287:VMV287"/>
    <mergeCell ref="VHI287:VHP287"/>
    <mergeCell ref="VHQ287:VHX287"/>
    <mergeCell ref="VHY287:VIF287"/>
    <mergeCell ref="VIG287:VIN287"/>
    <mergeCell ref="VIO287:VIV287"/>
    <mergeCell ref="VIW287:VJD287"/>
    <mergeCell ref="VJE287:VJL287"/>
    <mergeCell ref="VJM287:VJT287"/>
    <mergeCell ref="VJU287:VKB287"/>
    <mergeCell ref="VEO287:VEV287"/>
    <mergeCell ref="VEW287:VFD287"/>
    <mergeCell ref="VFE287:VFL287"/>
    <mergeCell ref="VFM287:VFT287"/>
    <mergeCell ref="VFU287:VGB287"/>
    <mergeCell ref="VGC287:VGJ287"/>
    <mergeCell ref="VGK287:VGR287"/>
    <mergeCell ref="VGS287:VGZ287"/>
    <mergeCell ref="VHA287:VHH287"/>
    <mergeCell ref="VBU287:VCB287"/>
    <mergeCell ref="VCC287:VCJ287"/>
    <mergeCell ref="VCK287:VCR287"/>
    <mergeCell ref="VCS287:VCZ287"/>
    <mergeCell ref="VDA287:VDH287"/>
    <mergeCell ref="VDI287:VDP287"/>
    <mergeCell ref="VDQ287:VDX287"/>
    <mergeCell ref="VDY287:VEF287"/>
    <mergeCell ref="VEG287:VEN287"/>
    <mergeCell ref="UZA287:UZH287"/>
    <mergeCell ref="UZI287:UZP287"/>
    <mergeCell ref="UZQ287:UZX287"/>
    <mergeCell ref="UZY287:VAF287"/>
    <mergeCell ref="VAG287:VAN287"/>
    <mergeCell ref="VAO287:VAV287"/>
    <mergeCell ref="VAW287:VBD287"/>
    <mergeCell ref="VBE287:VBL287"/>
    <mergeCell ref="VBM287:VBT287"/>
    <mergeCell ref="UWG287:UWN287"/>
    <mergeCell ref="UWO287:UWV287"/>
    <mergeCell ref="UWW287:UXD287"/>
    <mergeCell ref="UXE287:UXL287"/>
    <mergeCell ref="UXM287:UXT287"/>
    <mergeCell ref="UXU287:UYB287"/>
    <mergeCell ref="UYC287:UYJ287"/>
    <mergeCell ref="UYK287:UYR287"/>
    <mergeCell ref="UYS287:UYZ287"/>
    <mergeCell ref="UTM287:UTT287"/>
    <mergeCell ref="UTU287:UUB287"/>
    <mergeCell ref="UUC287:UUJ287"/>
    <mergeCell ref="UUK287:UUR287"/>
    <mergeCell ref="UUS287:UUZ287"/>
    <mergeCell ref="UVA287:UVH287"/>
    <mergeCell ref="UVI287:UVP287"/>
    <mergeCell ref="UVQ287:UVX287"/>
    <mergeCell ref="UVY287:UWF287"/>
    <mergeCell ref="UQS287:UQZ287"/>
    <mergeCell ref="URA287:URH287"/>
    <mergeCell ref="URI287:URP287"/>
    <mergeCell ref="URQ287:URX287"/>
    <mergeCell ref="URY287:USF287"/>
    <mergeCell ref="USG287:USN287"/>
    <mergeCell ref="USO287:USV287"/>
    <mergeCell ref="USW287:UTD287"/>
    <mergeCell ref="UTE287:UTL287"/>
    <mergeCell ref="UNY287:UOF287"/>
    <mergeCell ref="UOG287:UON287"/>
    <mergeCell ref="UOO287:UOV287"/>
    <mergeCell ref="UOW287:UPD287"/>
    <mergeCell ref="UPE287:UPL287"/>
    <mergeCell ref="UPM287:UPT287"/>
    <mergeCell ref="UPU287:UQB287"/>
    <mergeCell ref="UQC287:UQJ287"/>
    <mergeCell ref="UQK287:UQR287"/>
    <mergeCell ref="ULE287:ULL287"/>
    <mergeCell ref="ULM287:ULT287"/>
    <mergeCell ref="ULU287:UMB287"/>
    <mergeCell ref="UMC287:UMJ287"/>
    <mergeCell ref="UMK287:UMR287"/>
    <mergeCell ref="UMS287:UMZ287"/>
    <mergeCell ref="UNA287:UNH287"/>
    <mergeCell ref="UNI287:UNP287"/>
    <mergeCell ref="UNQ287:UNX287"/>
    <mergeCell ref="UIK287:UIR287"/>
    <mergeCell ref="UIS287:UIZ287"/>
    <mergeCell ref="UJA287:UJH287"/>
    <mergeCell ref="UJI287:UJP287"/>
    <mergeCell ref="UJQ287:UJX287"/>
    <mergeCell ref="UJY287:UKF287"/>
    <mergeCell ref="UKG287:UKN287"/>
    <mergeCell ref="UKO287:UKV287"/>
    <mergeCell ref="UKW287:ULD287"/>
    <mergeCell ref="UFQ287:UFX287"/>
    <mergeCell ref="UFY287:UGF287"/>
    <mergeCell ref="UGG287:UGN287"/>
    <mergeCell ref="UGO287:UGV287"/>
    <mergeCell ref="UGW287:UHD287"/>
    <mergeCell ref="UHE287:UHL287"/>
    <mergeCell ref="UHM287:UHT287"/>
    <mergeCell ref="UHU287:UIB287"/>
    <mergeCell ref="UIC287:UIJ287"/>
    <mergeCell ref="UCW287:UDD287"/>
    <mergeCell ref="UDE287:UDL287"/>
    <mergeCell ref="UDM287:UDT287"/>
    <mergeCell ref="UDU287:UEB287"/>
    <mergeCell ref="UEC287:UEJ287"/>
    <mergeCell ref="UEK287:UER287"/>
    <mergeCell ref="UES287:UEZ287"/>
    <mergeCell ref="UFA287:UFH287"/>
    <mergeCell ref="UFI287:UFP287"/>
    <mergeCell ref="UAC287:UAJ287"/>
    <mergeCell ref="UAK287:UAR287"/>
    <mergeCell ref="UAS287:UAZ287"/>
    <mergeCell ref="UBA287:UBH287"/>
    <mergeCell ref="UBI287:UBP287"/>
    <mergeCell ref="UBQ287:UBX287"/>
    <mergeCell ref="UBY287:UCF287"/>
    <mergeCell ref="UCG287:UCN287"/>
    <mergeCell ref="UCO287:UCV287"/>
    <mergeCell ref="TXI287:TXP287"/>
    <mergeCell ref="TXQ287:TXX287"/>
    <mergeCell ref="TXY287:TYF287"/>
    <mergeCell ref="TYG287:TYN287"/>
    <mergeCell ref="TYO287:TYV287"/>
    <mergeCell ref="TYW287:TZD287"/>
    <mergeCell ref="TZE287:TZL287"/>
    <mergeCell ref="TZM287:TZT287"/>
    <mergeCell ref="TZU287:UAB287"/>
    <mergeCell ref="TUO287:TUV287"/>
    <mergeCell ref="TUW287:TVD287"/>
    <mergeCell ref="TVE287:TVL287"/>
    <mergeCell ref="TVM287:TVT287"/>
    <mergeCell ref="TVU287:TWB287"/>
    <mergeCell ref="TWC287:TWJ287"/>
    <mergeCell ref="TWK287:TWR287"/>
    <mergeCell ref="TWS287:TWZ287"/>
    <mergeCell ref="TXA287:TXH287"/>
    <mergeCell ref="TRU287:TSB287"/>
    <mergeCell ref="TSC287:TSJ287"/>
    <mergeCell ref="TSK287:TSR287"/>
    <mergeCell ref="TSS287:TSZ287"/>
    <mergeCell ref="TTA287:TTH287"/>
    <mergeCell ref="TTI287:TTP287"/>
    <mergeCell ref="TTQ287:TTX287"/>
    <mergeCell ref="TTY287:TUF287"/>
    <mergeCell ref="TUG287:TUN287"/>
    <mergeCell ref="TPA287:TPH287"/>
    <mergeCell ref="TPI287:TPP287"/>
    <mergeCell ref="TPQ287:TPX287"/>
    <mergeCell ref="TPY287:TQF287"/>
    <mergeCell ref="TQG287:TQN287"/>
    <mergeCell ref="TQO287:TQV287"/>
    <mergeCell ref="TQW287:TRD287"/>
    <mergeCell ref="TRE287:TRL287"/>
    <mergeCell ref="TRM287:TRT287"/>
    <mergeCell ref="TMG287:TMN287"/>
    <mergeCell ref="TMO287:TMV287"/>
    <mergeCell ref="TMW287:TND287"/>
    <mergeCell ref="TNE287:TNL287"/>
    <mergeCell ref="TNM287:TNT287"/>
    <mergeCell ref="TNU287:TOB287"/>
    <mergeCell ref="TOC287:TOJ287"/>
    <mergeCell ref="TOK287:TOR287"/>
    <mergeCell ref="TOS287:TOZ287"/>
    <mergeCell ref="TJM287:TJT287"/>
    <mergeCell ref="TJU287:TKB287"/>
    <mergeCell ref="TKC287:TKJ287"/>
    <mergeCell ref="TKK287:TKR287"/>
    <mergeCell ref="TKS287:TKZ287"/>
    <mergeCell ref="TLA287:TLH287"/>
    <mergeCell ref="TLI287:TLP287"/>
    <mergeCell ref="TLQ287:TLX287"/>
    <mergeCell ref="TLY287:TMF287"/>
    <mergeCell ref="TGS287:TGZ287"/>
    <mergeCell ref="THA287:THH287"/>
    <mergeCell ref="THI287:THP287"/>
    <mergeCell ref="THQ287:THX287"/>
    <mergeCell ref="THY287:TIF287"/>
    <mergeCell ref="TIG287:TIN287"/>
    <mergeCell ref="TIO287:TIV287"/>
    <mergeCell ref="TIW287:TJD287"/>
    <mergeCell ref="TJE287:TJL287"/>
    <mergeCell ref="TDY287:TEF287"/>
    <mergeCell ref="TEG287:TEN287"/>
    <mergeCell ref="TEO287:TEV287"/>
    <mergeCell ref="TEW287:TFD287"/>
    <mergeCell ref="TFE287:TFL287"/>
    <mergeCell ref="TFM287:TFT287"/>
    <mergeCell ref="TFU287:TGB287"/>
    <mergeCell ref="TGC287:TGJ287"/>
    <mergeCell ref="TGK287:TGR287"/>
    <mergeCell ref="TBE287:TBL287"/>
    <mergeCell ref="TBM287:TBT287"/>
    <mergeCell ref="TBU287:TCB287"/>
    <mergeCell ref="TCC287:TCJ287"/>
    <mergeCell ref="TCK287:TCR287"/>
    <mergeCell ref="TCS287:TCZ287"/>
    <mergeCell ref="TDA287:TDH287"/>
    <mergeCell ref="TDI287:TDP287"/>
    <mergeCell ref="TDQ287:TDX287"/>
    <mergeCell ref="SYK287:SYR287"/>
    <mergeCell ref="SYS287:SYZ287"/>
    <mergeCell ref="SZA287:SZH287"/>
    <mergeCell ref="SZI287:SZP287"/>
    <mergeCell ref="SZQ287:SZX287"/>
    <mergeCell ref="SZY287:TAF287"/>
    <mergeCell ref="TAG287:TAN287"/>
    <mergeCell ref="TAO287:TAV287"/>
    <mergeCell ref="TAW287:TBD287"/>
    <mergeCell ref="SVQ287:SVX287"/>
    <mergeCell ref="SVY287:SWF287"/>
    <mergeCell ref="SWG287:SWN287"/>
    <mergeCell ref="SWO287:SWV287"/>
    <mergeCell ref="SWW287:SXD287"/>
    <mergeCell ref="SXE287:SXL287"/>
    <mergeCell ref="SXM287:SXT287"/>
    <mergeCell ref="SXU287:SYB287"/>
    <mergeCell ref="SYC287:SYJ287"/>
    <mergeCell ref="SSW287:STD287"/>
    <mergeCell ref="STE287:STL287"/>
    <mergeCell ref="STM287:STT287"/>
    <mergeCell ref="STU287:SUB287"/>
    <mergeCell ref="SUC287:SUJ287"/>
    <mergeCell ref="SUK287:SUR287"/>
    <mergeCell ref="SUS287:SUZ287"/>
    <mergeCell ref="SVA287:SVH287"/>
    <mergeCell ref="SVI287:SVP287"/>
    <mergeCell ref="SQC287:SQJ287"/>
    <mergeCell ref="SQK287:SQR287"/>
    <mergeCell ref="SQS287:SQZ287"/>
    <mergeCell ref="SRA287:SRH287"/>
    <mergeCell ref="SRI287:SRP287"/>
    <mergeCell ref="SRQ287:SRX287"/>
    <mergeCell ref="SRY287:SSF287"/>
    <mergeCell ref="SSG287:SSN287"/>
    <mergeCell ref="SSO287:SSV287"/>
    <mergeCell ref="SNI287:SNP287"/>
    <mergeCell ref="SNQ287:SNX287"/>
    <mergeCell ref="SNY287:SOF287"/>
    <mergeCell ref="SOG287:SON287"/>
    <mergeCell ref="SOO287:SOV287"/>
    <mergeCell ref="SOW287:SPD287"/>
    <mergeCell ref="SPE287:SPL287"/>
    <mergeCell ref="SPM287:SPT287"/>
    <mergeCell ref="SPU287:SQB287"/>
    <mergeCell ref="SKO287:SKV287"/>
    <mergeCell ref="SKW287:SLD287"/>
    <mergeCell ref="SLE287:SLL287"/>
    <mergeCell ref="SLM287:SLT287"/>
    <mergeCell ref="SLU287:SMB287"/>
    <mergeCell ref="SMC287:SMJ287"/>
    <mergeCell ref="SMK287:SMR287"/>
    <mergeCell ref="SMS287:SMZ287"/>
    <mergeCell ref="SNA287:SNH287"/>
    <mergeCell ref="SHU287:SIB287"/>
    <mergeCell ref="SIC287:SIJ287"/>
    <mergeCell ref="SIK287:SIR287"/>
    <mergeCell ref="SIS287:SIZ287"/>
    <mergeCell ref="SJA287:SJH287"/>
    <mergeCell ref="SJI287:SJP287"/>
    <mergeCell ref="SJQ287:SJX287"/>
    <mergeCell ref="SJY287:SKF287"/>
    <mergeCell ref="SKG287:SKN287"/>
    <mergeCell ref="SFA287:SFH287"/>
    <mergeCell ref="SFI287:SFP287"/>
    <mergeCell ref="SFQ287:SFX287"/>
    <mergeCell ref="SFY287:SGF287"/>
    <mergeCell ref="SGG287:SGN287"/>
    <mergeCell ref="SGO287:SGV287"/>
    <mergeCell ref="SGW287:SHD287"/>
    <mergeCell ref="SHE287:SHL287"/>
    <mergeCell ref="SHM287:SHT287"/>
    <mergeCell ref="SCG287:SCN287"/>
    <mergeCell ref="SCO287:SCV287"/>
    <mergeCell ref="SCW287:SDD287"/>
    <mergeCell ref="SDE287:SDL287"/>
    <mergeCell ref="SDM287:SDT287"/>
    <mergeCell ref="SDU287:SEB287"/>
    <mergeCell ref="SEC287:SEJ287"/>
    <mergeCell ref="SEK287:SER287"/>
    <mergeCell ref="SES287:SEZ287"/>
    <mergeCell ref="RZM287:RZT287"/>
    <mergeCell ref="RZU287:SAB287"/>
    <mergeCell ref="SAC287:SAJ287"/>
    <mergeCell ref="SAK287:SAR287"/>
    <mergeCell ref="SAS287:SAZ287"/>
    <mergeCell ref="SBA287:SBH287"/>
    <mergeCell ref="SBI287:SBP287"/>
    <mergeCell ref="SBQ287:SBX287"/>
    <mergeCell ref="SBY287:SCF287"/>
    <mergeCell ref="RWS287:RWZ287"/>
    <mergeCell ref="RXA287:RXH287"/>
    <mergeCell ref="RXI287:RXP287"/>
    <mergeCell ref="RXQ287:RXX287"/>
    <mergeCell ref="RXY287:RYF287"/>
    <mergeCell ref="RYG287:RYN287"/>
    <mergeCell ref="RYO287:RYV287"/>
    <mergeCell ref="RYW287:RZD287"/>
    <mergeCell ref="RZE287:RZL287"/>
    <mergeCell ref="RTY287:RUF287"/>
    <mergeCell ref="RUG287:RUN287"/>
    <mergeCell ref="RUO287:RUV287"/>
    <mergeCell ref="RUW287:RVD287"/>
    <mergeCell ref="RVE287:RVL287"/>
    <mergeCell ref="RVM287:RVT287"/>
    <mergeCell ref="RVU287:RWB287"/>
    <mergeCell ref="RWC287:RWJ287"/>
    <mergeCell ref="RWK287:RWR287"/>
    <mergeCell ref="RRE287:RRL287"/>
    <mergeCell ref="RRM287:RRT287"/>
    <mergeCell ref="RRU287:RSB287"/>
    <mergeCell ref="RSC287:RSJ287"/>
    <mergeCell ref="RSK287:RSR287"/>
    <mergeCell ref="RSS287:RSZ287"/>
    <mergeCell ref="RTA287:RTH287"/>
    <mergeCell ref="RTI287:RTP287"/>
    <mergeCell ref="RTQ287:RTX287"/>
    <mergeCell ref="ROK287:ROR287"/>
    <mergeCell ref="ROS287:ROZ287"/>
    <mergeCell ref="RPA287:RPH287"/>
    <mergeCell ref="RPI287:RPP287"/>
    <mergeCell ref="RPQ287:RPX287"/>
    <mergeCell ref="RPY287:RQF287"/>
    <mergeCell ref="RQG287:RQN287"/>
    <mergeCell ref="RQO287:RQV287"/>
    <mergeCell ref="RQW287:RRD287"/>
    <mergeCell ref="RLQ287:RLX287"/>
    <mergeCell ref="RLY287:RMF287"/>
    <mergeCell ref="RMG287:RMN287"/>
    <mergeCell ref="RMO287:RMV287"/>
    <mergeCell ref="RMW287:RND287"/>
    <mergeCell ref="RNE287:RNL287"/>
    <mergeCell ref="RNM287:RNT287"/>
    <mergeCell ref="RNU287:ROB287"/>
    <mergeCell ref="ROC287:ROJ287"/>
    <mergeCell ref="RIW287:RJD287"/>
    <mergeCell ref="RJE287:RJL287"/>
    <mergeCell ref="RJM287:RJT287"/>
    <mergeCell ref="RJU287:RKB287"/>
    <mergeCell ref="RKC287:RKJ287"/>
    <mergeCell ref="RKK287:RKR287"/>
    <mergeCell ref="RKS287:RKZ287"/>
    <mergeCell ref="RLA287:RLH287"/>
    <mergeCell ref="RLI287:RLP287"/>
    <mergeCell ref="RGC287:RGJ287"/>
    <mergeCell ref="RGK287:RGR287"/>
    <mergeCell ref="RGS287:RGZ287"/>
    <mergeCell ref="RHA287:RHH287"/>
    <mergeCell ref="RHI287:RHP287"/>
    <mergeCell ref="RHQ287:RHX287"/>
    <mergeCell ref="RHY287:RIF287"/>
    <mergeCell ref="RIG287:RIN287"/>
    <mergeCell ref="RIO287:RIV287"/>
    <mergeCell ref="RDI287:RDP287"/>
    <mergeCell ref="RDQ287:RDX287"/>
    <mergeCell ref="RDY287:REF287"/>
    <mergeCell ref="REG287:REN287"/>
    <mergeCell ref="REO287:REV287"/>
    <mergeCell ref="REW287:RFD287"/>
    <mergeCell ref="RFE287:RFL287"/>
    <mergeCell ref="RFM287:RFT287"/>
    <mergeCell ref="RFU287:RGB287"/>
    <mergeCell ref="RAO287:RAV287"/>
    <mergeCell ref="RAW287:RBD287"/>
    <mergeCell ref="RBE287:RBL287"/>
    <mergeCell ref="RBM287:RBT287"/>
    <mergeCell ref="RBU287:RCB287"/>
    <mergeCell ref="RCC287:RCJ287"/>
    <mergeCell ref="RCK287:RCR287"/>
    <mergeCell ref="RCS287:RCZ287"/>
    <mergeCell ref="RDA287:RDH287"/>
    <mergeCell ref="QXU287:QYB287"/>
    <mergeCell ref="QYC287:QYJ287"/>
    <mergeCell ref="QYK287:QYR287"/>
    <mergeCell ref="QYS287:QYZ287"/>
    <mergeCell ref="QZA287:QZH287"/>
    <mergeCell ref="QZI287:QZP287"/>
    <mergeCell ref="QZQ287:QZX287"/>
    <mergeCell ref="QZY287:RAF287"/>
    <mergeCell ref="RAG287:RAN287"/>
    <mergeCell ref="QVA287:QVH287"/>
    <mergeCell ref="QVI287:QVP287"/>
    <mergeCell ref="QVQ287:QVX287"/>
    <mergeCell ref="QVY287:QWF287"/>
    <mergeCell ref="QWG287:QWN287"/>
    <mergeCell ref="QWO287:QWV287"/>
    <mergeCell ref="QWW287:QXD287"/>
    <mergeCell ref="QXE287:QXL287"/>
    <mergeCell ref="QXM287:QXT287"/>
    <mergeCell ref="QSG287:QSN287"/>
    <mergeCell ref="QSO287:QSV287"/>
    <mergeCell ref="QSW287:QTD287"/>
    <mergeCell ref="QTE287:QTL287"/>
    <mergeCell ref="QTM287:QTT287"/>
    <mergeCell ref="QTU287:QUB287"/>
    <mergeCell ref="QUC287:QUJ287"/>
    <mergeCell ref="QUK287:QUR287"/>
    <mergeCell ref="QUS287:QUZ287"/>
    <mergeCell ref="QPM287:QPT287"/>
    <mergeCell ref="QPU287:QQB287"/>
    <mergeCell ref="QQC287:QQJ287"/>
    <mergeCell ref="QQK287:QQR287"/>
    <mergeCell ref="QQS287:QQZ287"/>
    <mergeCell ref="QRA287:QRH287"/>
    <mergeCell ref="QRI287:QRP287"/>
    <mergeCell ref="QRQ287:QRX287"/>
    <mergeCell ref="QRY287:QSF287"/>
    <mergeCell ref="QMS287:QMZ287"/>
    <mergeCell ref="QNA287:QNH287"/>
    <mergeCell ref="QNI287:QNP287"/>
    <mergeCell ref="QNQ287:QNX287"/>
    <mergeCell ref="QNY287:QOF287"/>
    <mergeCell ref="QOG287:QON287"/>
    <mergeCell ref="QOO287:QOV287"/>
    <mergeCell ref="QOW287:QPD287"/>
    <mergeCell ref="QPE287:QPL287"/>
    <mergeCell ref="QJY287:QKF287"/>
    <mergeCell ref="QKG287:QKN287"/>
    <mergeCell ref="QKO287:QKV287"/>
    <mergeCell ref="QKW287:QLD287"/>
    <mergeCell ref="QLE287:QLL287"/>
    <mergeCell ref="QLM287:QLT287"/>
    <mergeCell ref="QLU287:QMB287"/>
    <mergeCell ref="QMC287:QMJ287"/>
    <mergeCell ref="QMK287:QMR287"/>
    <mergeCell ref="QHE287:QHL287"/>
    <mergeCell ref="QHM287:QHT287"/>
    <mergeCell ref="QHU287:QIB287"/>
    <mergeCell ref="QIC287:QIJ287"/>
    <mergeCell ref="QIK287:QIR287"/>
    <mergeCell ref="QIS287:QIZ287"/>
    <mergeCell ref="QJA287:QJH287"/>
    <mergeCell ref="QJI287:QJP287"/>
    <mergeCell ref="QJQ287:QJX287"/>
    <mergeCell ref="QEK287:QER287"/>
    <mergeCell ref="QES287:QEZ287"/>
    <mergeCell ref="QFA287:QFH287"/>
    <mergeCell ref="QFI287:QFP287"/>
    <mergeCell ref="QFQ287:QFX287"/>
    <mergeCell ref="QFY287:QGF287"/>
    <mergeCell ref="QGG287:QGN287"/>
    <mergeCell ref="QGO287:QGV287"/>
    <mergeCell ref="QGW287:QHD287"/>
    <mergeCell ref="QBQ287:QBX287"/>
    <mergeCell ref="QBY287:QCF287"/>
    <mergeCell ref="QCG287:QCN287"/>
    <mergeCell ref="QCO287:QCV287"/>
    <mergeCell ref="QCW287:QDD287"/>
    <mergeCell ref="QDE287:QDL287"/>
    <mergeCell ref="QDM287:QDT287"/>
    <mergeCell ref="QDU287:QEB287"/>
    <mergeCell ref="QEC287:QEJ287"/>
    <mergeCell ref="PYW287:PZD287"/>
    <mergeCell ref="PZE287:PZL287"/>
    <mergeCell ref="PZM287:PZT287"/>
    <mergeCell ref="PZU287:QAB287"/>
    <mergeCell ref="QAC287:QAJ287"/>
    <mergeCell ref="QAK287:QAR287"/>
    <mergeCell ref="QAS287:QAZ287"/>
    <mergeCell ref="QBA287:QBH287"/>
    <mergeCell ref="QBI287:QBP287"/>
    <mergeCell ref="PWC287:PWJ287"/>
    <mergeCell ref="PWK287:PWR287"/>
    <mergeCell ref="PWS287:PWZ287"/>
    <mergeCell ref="PXA287:PXH287"/>
    <mergeCell ref="PXI287:PXP287"/>
    <mergeCell ref="PXQ287:PXX287"/>
    <mergeCell ref="PXY287:PYF287"/>
    <mergeCell ref="PYG287:PYN287"/>
    <mergeCell ref="PYO287:PYV287"/>
    <mergeCell ref="PTI287:PTP287"/>
    <mergeCell ref="PTQ287:PTX287"/>
    <mergeCell ref="PTY287:PUF287"/>
    <mergeCell ref="PUG287:PUN287"/>
    <mergeCell ref="PUO287:PUV287"/>
    <mergeCell ref="PUW287:PVD287"/>
    <mergeCell ref="PVE287:PVL287"/>
    <mergeCell ref="PVM287:PVT287"/>
    <mergeCell ref="PVU287:PWB287"/>
    <mergeCell ref="PQO287:PQV287"/>
    <mergeCell ref="PQW287:PRD287"/>
    <mergeCell ref="PRE287:PRL287"/>
    <mergeCell ref="PRM287:PRT287"/>
    <mergeCell ref="PRU287:PSB287"/>
    <mergeCell ref="PSC287:PSJ287"/>
    <mergeCell ref="PSK287:PSR287"/>
    <mergeCell ref="PSS287:PSZ287"/>
    <mergeCell ref="PTA287:PTH287"/>
    <mergeCell ref="PNU287:POB287"/>
    <mergeCell ref="POC287:POJ287"/>
    <mergeCell ref="POK287:POR287"/>
    <mergeCell ref="POS287:POZ287"/>
    <mergeCell ref="PPA287:PPH287"/>
    <mergeCell ref="PPI287:PPP287"/>
    <mergeCell ref="PPQ287:PPX287"/>
    <mergeCell ref="PPY287:PQF287"/>
    <mergeCell ref="PQG287:PQN287"/>
    <mergeCell ref="PLA287:PLH287"/>
    <mergeCell ref="PLI287:PLP287"/>
    <mergeCell ref="PLQ287:PLX287"/>
    <mergeCell ref="PLY287:PMF287"/>
    <mergeCell ref="PMG287:PMN287"/>
    <mergeCell ref="PMO287:PMV287"/>
    <mergeCell ref="PMW287:PND287"/>
    <mergeCell ref="PNE287:PNL287"/>
    <mergeCell ref="PNM287:PNT287"/>
    <mergeCell ref="PIG287:PIN287"/>
    <mergeCell ref="PIO287:PIV287"/>
    <mergeCell ref="PIW287:PJD287"/>
    <mergeCell ref="PJE287:PJL287"/>
    <mergeCell ref="PJM287:PJT287"/>
    <mergeCell ref="PJU287:PKB287"/>
    <mergeCell ref="PKC287:PKJ287"/>
    <mergeCell ref="PKK287:PKR287"/>
    <mergeCell ref="PKS287:PKZ287"/>
    <mergeCell ref="PFM287:PFT287"/>
    <mergeCell ref="PFU287:PGB287"/>
    <mergeCell ref="PGC287:PGJ287"/>
    <mergeCell ref="PGK287:PGR287"/>
    <mergeCell ref="PGS287:PGZ287"/>
    <mergeCell ref="PHA287:PHH287"/>
    <mergeCell ref="PHI287:PHP287"/>
    <mergeCell ref="PHQ287:PHX287"/>
    <mergeCell ref="PHY287:PIF287"/>
    <mergeCell ref="PCS287:PCZ287"/>
    <mergeCell ref="PDA287:PDH287"/>
    <mergeCell ref="PDI287:PDP287"/>
    <mergeCell ref="PDQ287:PDX287"/>
    <mergeCell ref="PDY287:PEF287"/>
    <mergeCell ref="PEG287:PEN287"/>
    <mergeCell ref="PEO287:PEV287"/>
    <mergeCell ref="PEW287:PFD287"/>
    <mergeCell ref="PFE287:PFL287"/>
    <mergeCell ref="OZY287:PAF287"/>
    <mergeCell ref="PAG287:PAN287"/>
    <mergeCell ref="PAO287:PAV287"/>
    <mergeCell ref="PAW287:PBD287"/>
    <mergeCell ref="PBE287:PBL287"/>
    <mergeCell ref="PBM287:PBT287"/>
    <mergeCell ref="PBU287:PCB287"/>
    <mergeCell ref="PCC287:PCJ287"/>
    <mergeCell ref="PCK287:PCR287"/>
    <mergeCell ref="OXE287:OXL287"/>
    <mergeCell ref="OXM287:OXT287"/>
    <mergeCell ref="OXU287:OYB287"/>
    <mergeCell ref="OYC287:OYJ287"/>
    <mergeCell ref="OYK287:OYR287"/>
    <mergeCell ref="OYS287:OYZ287"/>
    <mergeCell ref="OZA287:OZH287"/>
    <mergeCell ref="OZI287:OZP287"/>
    <mergeCell ref="OZQ287:OZX287"/>
    <mergeCell ref="OUK287:OUR287"/>
    <mergeCell ref="OUS287:OUZ287"/>
    <mergeCell ref="OVA287:OVH287"/>
    <mergeCell ref="OVI287:OVP287"/>
    <mergeCell ref="OVQ287:OVX287"/>
    <mergeCell ref="OVY287:OWF287"/>
    <mergeCell ref="OWG287:OWN287"/>
    <mergeCell ref="OWO287:OWV287"/>
    <mergeCell ref="OWW287:OXD287"/>
    <mergeCell ref="ORQ287:ORX287"/>
    <mergeCell ref="ORY287:OSF287"/>
    <mergeCell ref="OSG287:OSN287"/>
    <mergeCell ref="OSO287:OSV287"/>
    <mergeCell ref="OSW287:OTD287"/>
    <mergeCell ref="OTE287:OTL287"/>
    <mergeCell ref="OTM287:OTT287"/>
    <mergeCell ref="OTU287:OUB287"/>
    <mergeCell ref="OUC287:OUJ287"/>
    <mergeCell ref="OOW287:OPD287"/>
    <mergeCell ref="OPE287:OPL287"/>
    <mergeCell ref="OPM287:OPT287"/>
    <mergeCell ref="OPU287:OQB287"/>
    <mergeCell ref="OQC287:OQJ287"/>
    <mergeCell ref="OQK287:OQR287"/>
    <mergeCell ref="OQS287:OQZ287"/>
    <mergeCell ref="ORA287:ORH287"/>
    <mergeCell ref="ORI287:ORP287"/>
    <mergeCell ref="OMC287:OMJ287"/>
    <mergeCell ref="OMK287:OMR287"/>
    <mergeCell ref="OMS287:OMZ287"/>
    <mergeCell ref="ONA287:ONH287"/>
    <mergeCell ref="ONI287:ONP287"/>
    <mergeCell ref="ONQ287:ONX287"/>
    <mergeCell ref="ONY287:OOF287"/>
    <mergeCell ref="OOG287:OON287"/>
    <mergeCell ref="OOO287:OOV287"/>
    <mergeCell ref="OJI287:OJP287"/>
    <mergeCell ref="OJQ287:OJX287"/>
    <mergeCell ref="OJY287:OKF287"/>
    <mergeCell ref="OKG287:OKN287"/>
    <mergeCell ref="OKO287:OKV287"/>
    <mergeCell ref="OKW287:OLD287"/>
    <mergeCell ref="OLE287:OLL287"/>
    <mergeCell ref="OLM287:OLT287"/>
    <mergeCell ref="OLU287:OMB287"/>
    <mergeCell ref="OGO287:OGV287"/>
    <mergeCell ref="OGW287:OHD287"/>
    <mergeCell ref="OHE287:OHL287"/>
    <mergeCell ref="OHM287:OHT287"/>
    <mergeCell ref="OHU287:OIB287"/>
    <mergeCell ref="OIC287:OIJ287"/>
    <mergeCell ref="OIK287:OIR287"/>
    <mergeCell ref="OIS287:OIZ287"/>
    <mergeCell ref="OJA287:OJH287"/>
    <mergeCell ref="ODU287:OEB287"/>
    <mergeCell ref="OEC287:OEJ287"/>
    <mergeCell ref="OEK287:OER287"/>
    <mergeCell ref="OES287:OEZ287"/>
    <mergeCell ref="OFA287:OFH287"/>
    <mergeCell ref="OFI287:OFP287"/>
    <mergeCell ref="OFQ287:OFX287"/>
    <mergeCell ref="OFY287:OGF287"/>
    <mergeCell ref="OGG287:OGN287"/>
    <mergeCell ref="OBA287:OBH287"/>
    <mergeCell ref="OBI287:OBP287"/>
    <mergeCell ref="OBQ287:OBX287"/>
    <mergeCell ref="OBY287:OCF287"/>
    <mergeCell ref="OCG287:OCN287"/>
    <mergeCell ref="OCO287:OCV287"/>
    <mergeCell ref="OCW287:ODD287"/>
    <mergeCell ref="ODE287:ODL287"/>
    <mergeCell ref="ODM287:ODT287"/>
    <mergeCell ref="NYG287:NYN287"/>
    <mergeCell ref="NYO287:NYV287"/>
    <mergeCell ref="NYW287:NZD287"/>
    <mergeCell ref="NZE287:NZL287"/>
    <mergeCell ref="NZM287:NZT287"/>
    <mergeCell ref="NZU287:OAB287"/>
    <mergeCell ref="OAC287:OAJ287"/>
    <mergeCell ref="OAK287:OAR287"/>
    <mergeCell ref="OAS287:OAZ287"/>
    <mergeCell ref="NVM287:NVT287"/>
    <mergeCell ref="NVU287:NWB287"/>
    <mergeCell ref="NWC287:NWJ287"/>
    <mergeCell ref="NWK287:NWR287"/>
    <mergeCell ref="NWS287:NWZ287"/>
    <mergeCell ref="NXA287:NXH287"/>
    <mergeCell ref="NXI287:NXP287"/>
    <mergeCell ref="NXQ287:NXX287"/>
    <mergeCell ref="NXY287:NYF287"/>
    <mergeCell ref="NSS287:NSZ287"/>
    <mergeCell ref="NTA287:NTH287"/>
    <mergeCell ref="NTI287:NTP287"/>
    <mergeCell ref="NTQ287:NTX287"/>
    <mergeCell ref="NTY287:NUF287"/>
    <mergeCell ref="NUG287:NUN287"/>
    <mergeCell ref="NUO287:NUV287"/>
    <mergeCell ref="NUW287:NVD287"/>
    <mergeCell ref="NVE287:NVL287"/>
    <mergeCell ref="NPY287:NQF287"/>
    <mergeCell ref="NQG287:NQN287"/>
    <mergeCell ref="NQO287:NQV287"/>
    <mergeCell ref="NQW287:NRD287"/>
    <mergeCell ref="NRE287:NRL287"/>
    <mergeCell ref="NRM287:NRT287"/>
    <mergeCell ref="NRU287:NSB287"/>
    <mergeCell ref="NSC287:NSJ287"/>
    <mergeCell ref="NSK287:NSR287"/>
    <mergeCell ref="NNE287:NNL287"/>
    <mergeCell ref="NNM287:NNT287"/>
    <mergeCell ref="NNU287:NOB287"/>
    <mergeCell ref="NOC287:NOJ287"/>
    <mergeCell ref="NOK287:NOR287"/>
    <mergeCell ref="NOS287:NOZ287"/>
    <mergeCell ref="NPA287:NPH287"/>
    <mergeCell ref="NPI287:NPP287"/>
    <mergeCell ref="NPQ287:NPX287"/>
    <mergeCell ref="NKK287:NKR287"/>
    <mergeCell ref="NKS287:NKZ287"/>
    <mergeCell ref="NLA287:NLH287"/>
    <mergeCell ref="NLI287:NLP287"/>
    <mergeCell ref="NLQ287:NLX287"/>
    <mergeCell ref="NLY287:NMF287"/>
    <mergeCell ref="NMG287:NMN287"/>
    <mergeCell ref="NMO287:NMV287"/>
    <mergeCell ref="NMW287:NND287"/>
    <mergeCell ref="NHQ287:NHX287"/>
    <mergeCell ref="NHY287:NIF287"/>
    <mergeCell ref="NIG287:NIN287"/>
    <mergeCell ref="NIO287:NIV287"/>
    <mergeCell ref="NIW287:NJD287"/>
    <mergeCell ref="NJE287:NJL287"/>
    <mergeCell ref="NJM287:NJT287"/>
    <mergeCell ref="NJU287:NKB287"/>
    <mergeCell ref="NKC287:NKJ287"/>
    <mergeCell ref="NEW287:NFD287"/>
    <mergeCell ref="NFE287:NFL287"/>
    <mergeCell ref="NFM287:NFT287"/>
    <mergeCell ref="NFU287:NGB287"/>
    <mergeCell ref="NGC287:NGJ287"/>
    <mergeCell ref="NGK287:NGR287"/>
    <mergeCell ref="NGS287:NGZ287"/>
    <mergeCell ref="NHA287:NHH287"/>
    <mergeCell ref="NHI287:NHP287"/>
    <mergeCell ref="NCC287:NCJ287"/>
    <mergeCell ref="NCK287:NCR287"/>
    <mergeCell ref="NCS287:NCZ287"/>
    <mergeCell ref="NDA287:NDH287"/>
    <mergeCell ref="NDI287:NDP287"/>
    <mergeCell ref="NDQ287:NDX287"/>
    <mergeCell ref="NDY287:NEF287"/>
    <mergeCell ref="NEG287:NEN287"/>
    <mergeCell ref="NEO287:NEV287"/>
    <mergeCell ref="MZI287:MZP287"/>
    <mergeCell ref="MZQ287:MZX287"/>
    <mergeCell ref="MZY287:NAF287"/>
    <mergeCell ref="NAG287:NAN287"/>
    <mergeCell ref="NAO287:NAV287"/>
    <mergeCell ref="NAW287:NBD287"/>
    <mergeCell ref="NBE287:NBL287"/>
    <mergeCell ref="NBM287:NBT287"/>
    <mergeCell ref="NBU287:NCB287"/>
    <mergeCell ref="MWO287:MWV287"/>
    <mergeCell ref="MWW287:MXD287"/>
    <mergeCell ref="MXE287:MXL287"/>
    <mergeCell ref="MXM287:MXT287"/>
    <mergeCell ref="MXU287:MYB287"/>
    <mergeCell ref="MYC287:MYJ287"/>
    <mergeCell ref="MYK287:MYR287"/>
    <mergeCell ref="MYS287:MYZ287"/>
    <mergeCell ref="MZA287:MZH287"/>
    <mergeCell ref="MTU287:MUB287"/>
    <mergeCell ref="MUC287:MUJ287"/>
    <mergeCell ref="MUK287:MUR287"/>
    <mergeCell ref="MUS287:MUZ287"/>
    <mergeCell ref="MVA287:MVH287"/>
    <mergeCell ref="MVI287:MVP287"/>
    <mergeCell ref="MVQ287:MVX287"/>
    <mergeCell ref="MVY287:MWF287"/>
    <mergeCell ref="MWG287:MWN287"/>
    <mergeCell ref="MRA287:MRH287"/>
    <mergeCell ref="MRI287:MRP287"/>
    <mergeCell ref="MRQ287:MRX287"/>
    <mergeCell ref="MRY287:MSF287"/>
    <mergeCell ref="MSG287:MSN287"/>
    <mergeCell ref="MSO287:MSV287"/>
    <mergeCell ref="MSW287:MTD287"/>
    <mergeCell ref="MTE287:MTL287"/>
    <mergeCell ref="MTM287:MTT287"/>
    <mergeCell ref="MOG287:MON287"/>
    <mergeCell ref="MOO287:MOV287"/>
    <mergeCell ref="MOW287:MPD287"/>
    <mergeCell ref="MPE287:MPL287"/>
    <mergeCell ref="MPM287:MPT287"/>
    <mergeCell ref="MPU287:MQB287"/>
    <mergeCell ref="MQC287:MQJ287"/>
    <mergeCell ref="MQK287:MQR287"/>
    <mergeCell ref="MQS287:MQZ287"/>
    <mergeCell ref="MLM287:MLT287"/>
    <mergeCell ref="MLU287:MMB287"/>
    <mergeCell ref="MMC287:MMJ287"/>
    <mergeCell ref="MMK287:MMR287"/>
    <mergeCell ref="MMS287:MMZ287"/>
    <mergeCell ref="MNA287:MNH287"/>
    <mergeCell ref="MNI287:MNP287"/>
    <mergeCell ref="MNQ287:MNX287"/>
    <mergeCell ref="MNY287:MOF287"/>
    <mergeCell ref="MIS287:MIZ287"/>
    <mergeCell ref="MJA287:MJH287"/>
    <mergeCell ref="MJI287:MJP287"/>
    <mergeCell ref="MJQ287:MJX287"/>
    <mergeCell ref="MJY287:MKF287"/>
    <mergeCell ref="MKG287:MKN287"/>
    <mergeCell ref="MKO287:MKV287"/>
    <mergeCell ref="MKW287:MLD287"/>
    <mergeCell ref="MLE287:MLL287"/>
    <mergeCell ref="MFY287:MGF287"/>
    <mergeCell ref="MGG287:MGN287"/>
    <mergeCell ref="MGO287:MGV287"/>
    <mergeCell ref="MGW287:MHD287"/>
    <mergeCell ref="MHE287:MHL287"/>
    <mergeCell ref="MHM287:MHT287"/>
    <mergeCell ref="MHU287:MIB287"/>
    <mergeCell ref="MIC287:MIJ287"/>
    <mergeCell ref="MIK287:MIR287"/>
    <mergeCell ref="MDE287:MDL287"/>
    <mergeCell ref="MDM287:MDT287"/>
    <mergeCell ref="MDU287:MEB287"/>
    <mergeCell ref="MEC287:MEJ287"/>
    <mergeCell ref="MEK287:MER287"/>
    <mergeCell ref="MES287:MEZ287"/>
    <mergeCell ref="MFA287:MFH287"/>
    <mergeCell ref="MFI287:MFP287"/>
    <mergeCell ref="MFQ287:MFX287"/>
    <mergeCell ref="MAK287:MAR287"/>
    <mergeCell ref="MAS287:MAZ287"/>
    <mergeCell ref="MBA287:MBH287"/>
    <mergeCell ref="MBI287:MBP287"/>
    <mergeCell ref="MBQ287:MBX287"/>
    <mergeCell ref="MBY287:MCF287"/>
    <mergeCell ref="MCG287:MCN287"/>
    <mergeCell ref="MCO287:MCV287"/>
    <mergeCell ref="MCW287:MDD287"/>
    <mergeCell ref="LXQ287:LXX287"/>
    <mergeCell ref="LXY287:LYF287"/>
    <mergeCell ref="LYG287:LYN287"/>
    <mergeCell ref="LYO287:LYV287"/>
    <mergeCell ref="LYW287:LZD287"/>
    <mergeCell ref="LZE287:LZL287"/>
    <mergeCell ref="LZM287:LZT287"/>
    <mergeCell ref="LZU287:MAB287"/>
    <mergeCell ref="MAC287:MAJ287"/>
    <mergeCell ref="LUW287:LVD287"/>
    <mergeCell ref="LVE287:LVL287"/>
    <mergeCell ref="LVM287:LVT287"/>
    <mergeCell ref="LVU287:LWB287"/>
    <mergeCell ref="LWC287:LWJ287"/>
    <mergeCell ref="LWK287:LWR287"/>
    <mergeCell ref="LWS287:LWZ287"/>
    <mergeCell ref="LXA287:LXH287"/>
    <mergeCell ref="LXI287:LXP287"/>
    <mergeCell ref="LSC287:LSJ287"/>
    <mergeCell ref="LSK287:LSR287"/>
    <mergeCell ref="LSS287:LSZ287"/>
    <mergeCell ref="LTA287:LTH287"/>
    <mergeCell ref="LTI287:LTP287"/>
    <mergeCell ref="LTQ287:LTX287"/>
    <mergeCell ref="LTY287:LUF287"/>
    <mergeCell ref="LUG287:LUN287"/>
    <mergeCell ref="LUO287:LUV287"/>
    <mergeCell ref="LPI287:LPP287"/>
    <mergeCell ref="LPQ287:LPX287"/>
    <mergeCell ref="LPY287:LQF287"/>
    <mergeCell ref="LQG287:LQN287"/>
    <mergeCell ref="LQO287:LQV287"/>
    <mergeCell ref="LQW287:LRD287"/>
    <mergeCell ref="LRE287:LRL287"/>
    <mergeCell ref="LRM287:LRT287"/>
    <mergeCell ref="LRU287:LSB287"/>
    <mergeCell ref="LMO287:LMV287"/>
    <mergeCell ref="LMW287:LND287"/>
    <mergeCell ref="LNE287:LNL287"/>
    <mergeCell ref="LNM287:LNT287"/>
    <mergeCell ref="LNU287:LOB287"/>
    <mergeCell ref="LOC287:LOJ287"/>
    <mergeCell ref="LOK287:LOR287"/>
    <mergeCell ref="LOS287:LOZ287"/>
    <mergeCell ref="LPA287:LPH287"/>
    <mergeCell ref="LJU287:LKB287"/>
    <mergeCell ref="LKC287:LKJ287"/>
    <mergeCell ref="LKK287:LKR287"/>
    <mergeCell ref="LKS287:LKZ287"/>
    <mergeCell ref="LLA287:LLH287"/>
    <mergeCell ref="LLI287:LLP287"/>
    <mergeCell ref="LLQ287:LLX287"/>
    <mergeCell ref="LLY287:LMF287"/>
    <mergeCell ref="LMG287:LMN287"/>
    <mergeCell ref="LHA287:LHH287"/>
    <mergeCell ref="LHI287:LHP287"/>
    <mergeCell ref="LHQ287:LHX287"/>
    <mergeCell ref="LHY287:LIF287"/>
    <mergeCell ref="LIG287:LIN287"/>
    <mergeCell ref="LIO287:LIV287"/>
    <mergeCell ref="LIW287:LJD287"/>
    <mergeCell ref="LJE287:LJL287"/>
    <mergeCell ref="LJM287:LJT287"/>
    <mergeCell ref="LEG287:LEN287"/>
    <mergeCell ref="LEO287:LEV287"/>
    <mergeCell ref="LEW287:LFD287"/>
    <mergeCell ref="LFE287:LFL287"/>
    <mergeCell ref="LFM287:LFT287"/>
    <mergeCell ref="LFU287:LGB287"/>
    <mergeCell ref="LGC287:LGJ287"/>
    <mergeCell ref="LGK287:LGR287"/>
    <mergeCell ref="LGS287:LGZ287"/>
    <mergeCell ref="LBM287:LBT287"/>
    <mergeCell ref="LBU287:LCB287"/>
    <mergeCell ref="LCC287:LCJ287"/>
    <mergeCell ref="LCK287:LCR287"/>
    <mergeCell ref="LCS287:LCZ287"/>
    <mergeCell ref="LDA287:LDH287"/>
    <mergeCell ref="LDI287:LDP287"/>
    <mergeCell ref="LDQ287:LDX287"/>
    <mergeCell ref="LDY287:LEF287"/>
    <mergeCell ref="KYS287:KYZ287"/>
    <mergeCell ref="KZA287:KZH287"/>
    <mergeCell ref="KZI287:KZP287"/>
    <mergeCell ref="KZQ287:KZX287"/>
    <mergeCell ref="KZY287:LAF287"/>
    <mergeCell ref="LAG287:LAN287"/>
    <mergeCell ref="LAO287:LAV287"/>
    <mergeCell ref="LAW287:LBD287"/>
    <mergeCell ref="LBE287:LBL287"/>
    <mergeCell ref="KVY287:KWF287"/>
    <mergeCell ref="KWG287:KWN287"/>
    <mergeCell ref="KWO287:KWV287"/>
    <mergeCell ref="KWW287:KXD287"/>
    <mergeCell ref="KXE287:KXL287"/>
    <mergeCell ref="KXM287:KXT287"/>
    <mergeCell ref="KXU287:KYB287"/>
    <mergeCell ref="KYC287:KYJ287"/>
    <mergeCell ref="KYK287:KYR287"/>
    <mergeCell ref="KTE287:KTL287"/>
    <mergeCell ref="KTM287:KTT287"/>
    <mergeCell ref="KTU287:KUB287"/>
    <mergeCell ref="KUC287:KUJ287"/>
    <mergeCell ref="KUK287:KUR287"/>
    <mergeCell ref="KUS287:KUZ287"/>
    <mergeCell ref="KVA287:KVH287"/>
    <mergeCell ref="KVI287:KVP287"/>
    <mergeCell ref="KVQ287:KVX287"/>
    <mergeCell ref="KQK287:KQR287"/>
    <mergeCell ref="KQS287:KQZ287"/>
    <mergeCell ref="KRA287:KRH287"/>
    <mergeCell ref="KRI287:KRP287"/>
    <mergeCell ref="KRQ287:KRX287"/>
    <mergeCell ref="KRY287:KSF287"/>
    <mergeCell ref="KSG287:KSN287"/>
    <mergeCell ref="KSO287:KSV287"/>
    <mergeCell ref="KSW287:KTD287"/>
    <mergeCell ref="KNQ287:KNX287"/>
    <mergeCell ref="KNY287:KOF287"/>
    <mergeCell ref="KOG287:KON287"/>
    <mergeCell ref="KOO287:KOV287"/>
    <mergeCell ref="KOW287:KPD287"/>
    <mergeCell ref="KPE287:KPL287"/>
    <mergeCell ref="KPM287:KPT287"/>
    <mergeCell ref="KPU287:KQB287"/>
    <mergeCell ref="KQC287:KQJ287"/>
    <mergeCell ref="KKW287:KLD287"/>
    <mergeCell ref="KLE287:KLL287"/>
    <mergeCell ref="KLM287:KLT287"/>
    <mergeCell ref="KLU287:KMB287"/>
    <mergeCell ref="KMC287:KMJ287"/>
    <mergeCell ref="KMK287:KMR287"/>
    <mergeCell ref="KMS287:KMZ287"/>
    <mergeCell ref="KNA287:KNH287"/>
    <mergeCell ref="KNI287:KNP287"/>
    <mergeCell ref="KIC287:KIJ287"/>
    <mergeCell ref="KIK287:KIR287"/>
    <mergeCell ref="KIS287:KIZ287"/>
    <mergeCell ref="KJA287:KJH287"/>
    <mergeCell ref="KJI287:KJP287"/>
    <mergeCell ref="KJQ287:KJX287"/>
    <mergeCell ref="KJY287:KKF287"/>
    <mergeCell ref="KKG287:KKN287"/>
    <mergeCell ref="KKO287:KKV287"/>
    <mergeCell ref="KFI287:KFP287"/>
    <mergeCell ref="KFQ287:KFX287"/>
    <mergeCell ref="KFY287:KGF287"/>
    <mergeCell ref="KGG287:KGN287"/>
    <mergeCell ref="KGO287:KGV287"/>
    <mergeCell ref="KGW287:KHD287"/>
    <mergeCell ref="KHE287:KHL287"/>
    <mergeCell ref="KHM287:KHT287"/>
    <mergeCell ref="KHU287:KIB287"/>
    <mergeCell ref="KCO287:KCV287"/>
    <mergeCell ref="KCW287:KDD287"/>
    <mergeCell ref="KDE287:KDL287"/>
    <mergeCell ref="KDM287:KDT287"/>
    <mergeCell ref="KDU287:KEB287"/>
    <mergeCell ref="KEC287:KEJ287"/>
    <mergeCell ref="KEK287:KER287"/>
    <mergeCell ref="KES287:KEZ287"/>
    <mergeCell ref="KFA287:KFH287"/>
    <mergeCell ref="JZU287:KAB287"/>
    <mergeCell ref="KAC287:KAJ287"/>
    <mergeCell ref="KAK287:KAR287"/>
    <mergeCell ref="KAS287:KAZ287"/>
    <mergeCell ref="KBA287:KBH287"/>
    <mergeCell ref="KBI287:KBP287"/>
    <mergeCell ref="KBQ287:KBX287"/>
    <mergeCell ref="KBY287:KCF287"/>
    <mergeCell ref="KCG287:KCN287"/>
    <mergeCell ref="JXA287:JXH287"/>
    <mergeCell ref="JXI287:JXP287"/>
    <mergeCell ref="JXQ287:JXX287"/>
    <mergeCell ref="JXY287:JYF287"/>
    <mergeCell ref="JYG287:JYN287"/>
    <mergeCell ref="JYO287:JYV287"/>
    <mergeCell ref="JYW287:JZD287"/>
    <mergeCell ref="JZE287:JZL287"/>
    <mergeCell ref="JZM287:JZT287"/>
    <mergeCell ref="JUG287:JUN287"/>
    <mergeCell ref="JUO287:JUV287"/>
    <mergeCell ref="JUW287:JVD287"/>
    <mergeCell ref="JVE287:JVL287"/>
    <mergeCell ref="JVM287:JVT287"/>
    <mergeCell ref="JVU287:JWB287"/>
    <mergeCell ref="JWC287:JWJ287"/>
    <mergeCell ref="JWK287:JWR287"/>
    <mergeCell ref="JWS287:JWZ287"/>
    <mergeCell ref="JRM287:JRT287"/>
    <mergeCell ref="JRU287:JSB287"/>
    <mergeCell ref="JSC287:JSJ287"/>
    <mergeCell ref="JSK287:JSR287"/>
    <mergeCell ref="JSS287:JSZ287"/>
    <mergeCell ref="JTA287:JTH287"/>
    <mergeCell ref="JTI287:JTP287"/>
    <mergeCell ref="JTQ287:JTX287"/>
    <mergeCell ref="JTY287:JUF287"/>
    <mergeCell ref="JOS287:JOZ287"/>
    <mergeCell ref="JPA287:JPH287"/>
    <mergeCell ref="JPI287:JPP287"/>
    <mergeCell ref="JPQ287:JPX287"/>
    <mergeCell ref="JPY287:JQF287"/>
    <mergeCell ref="JQG287:JQN287"/>
    <mergeCell ref="JQO287:JQV287"/>
    <mergeCell ref="JQW287:JRD287"/>
    <mergeCell ref="JRE287:JRL287"/>
    <mergeCell ref="JLY287:JMF287"/>
    <mergeCell ref="JMG287:JMN287"/>
    <mergeCell ref="JMO287:JMV287"/>
    <mergeCell ref="JMW287:JND287"/>
    <mergeCell ref="JNE287:JNL287"/>
    <mergeCell ref="JNM287:JNT287"/>
    <mergeCell ref="JNU287:JOB287"/>
    <mergeCell ref="JOC287:JOJ287"/>
    <mergeCell ref="JOK287:JOR287"/>
    <mergeCell ref="JJE287:JJL287"/>
    <mergeCell ref="JJM287:JJT287"/>
    <mergeCell ref="JJU287:JKB287"/>
    <mergeCell ref="JKC287:JKJ287"/>
    <mergeCell ref="JKK287:JKR287"/>
    <mergeCell ref="JKS287:JKZ287"/>
    <mergeCell ref="JLA287:JLH287"/>
    <mergeCell ref="JLI287:JLP287"/>
    <mergeCell ref="JLQ287:JLX287"/>
    <mergeCell ref="JGK287:JGR287"/>
    <mergeCell ref="JGS287:JGZ287"/>
    <mergeCell ref="JHA287:JHH287"/>
    <mergeCell ref="JHI287:JHP287"/>
    <mergeCell ref="JHQ287:JHX287"/>
    <mergeCell ref="JHY287:JIF287"/>
    <mergeCell ref="JIG287:JIN287"/>
    <mergeCell ref="JIO287:JIV287"/>
    <mergeCell ref="JIW287:JJD287"/>
    <mergeCell ref="JDQ287:JDX287"/>
    <mergeCell ref="JDY287:JEF287"/>
    <mergeCell ref="JEG287:JEN287"/>
    <mergeCell ref="JEO287:JEV287"/>
    <mergeCell ref="JEW287:JFD287"/>
    <mergeCell ref="JFE287:JFL287"/>
    <mergeCell ref="JFM287:JFT287"/>
    <mergeCell ref="JFU287:JGB287"/>
    <mergeCell ref="JGC287:JGJ287"/>
    <mergeCell ref="JAW287:JBD287"/>
    <mergeCell ref="JBE287:JBL287"/>
    <mergeCell ref="JBM287:JBT287"/>
    <mergeCell ref="JBU287:JCB287"/>
    <mergeCell ref="JCC287:JCJ287"/>
    <mergeCell ref="JCK287:JCR287"/>
    <mergeCell ref="JCS287:JCZ287"/>
    <mergeCell ref="JDA287:JDH287"/>
    <mergeCell ref="JDI287:JDP287"/>
    <mergeCell ref="IYC287:IYJ287"/>
    <mergeCell ref="IYK287:IYR287"/>
    <mergeCell ref="IYS287:IYZ287"/>
    <mergeCell ref="IZA287:IZH287"/>
    <mergeCell ref="IZI287:IZP287"/>
    <mergeCell ref="IZQ287:IZX287"/>
    <mergeCell ref="IZY287:JAF287"/>
    <mergeCell ref="JAG287:JAN287"/>
    <mergeCell ref="JAO287:JAV287"/>
    <mergeCell ref="IVI287:IVP287"/>
    <mergeCell ref="IVQ287:IVX287"/>
    <mergeCell ref="IVY287:IWF287"/>
    <mergeCell ref="IWG287:IWN287"/>
    <mergeCell ref="IWO287:IWV287"/>
    <mergeCell ref="IWW287:IXD287"/>
    <mergeCell ref="IXE287:IXL287"/>
    <mergeCell ref="IXM287:IXT287"/>
    <mergeCell ref="IXU287:IYB287"/>
    <mergeCell ref="ISO287:ISV287"/>
    <mergeCell ref="ISW287:ITD287"/>
    <mergeCell ref="ITE287:ITL287"/>
    <mergeCell ref="ITM287:ITT287"/>
    <mergeCell ref="ITU287:IUB287"/>
    <mergeCell ref="IUC287:IUJ287"/>
    <mergeCell ref="IUK287:IUR287"/>
    <mergeCell ref="IUS287:IUZ287"/>
    <mergeCell ref="IVA287:IVH287"/>
    <mergeCell ref="IPU287:IQB287"/>
    <mergeCell ref="IQC287:IQJ287"/>
    <mergeCell ref="IQK287:IQR287"/>
    <mergeCell ref="IQS287:IQZ287"/>
    <mergeCell ref="IRA287:IRH287"/>
    <mergeCell ref="IRI287:IRP287"/>
    <mergeCell ref="IRQ287:IRX287"/>
    <mergeCell ref="IRY287:ISF287"/>
    <mergeCell ref="ISG287:ISN287"/>
    <mergeCell ref="INA287:INH287"/>
    <mergeCell ref="INI287:INP287"/>
    <mergeCell ref="INQ287:INX287"/>
    <mergeCell ref="INY287:IOF287"/>
    <mergeCell ref="IOG287:ION287"/>
    <mergeCell ref="IOO287:IOV287"/>
    <mergeCell ref="IOW287:IPD287"/>
    <mergeCell ref="IPE287:IPL287"/>
    <mergeCell ref="IPM287:IPT287"/>
    <mergeCell ref="IKG287:IKN287"/>
    <mergeCell ref="IKO287:IKV287"/>
    <mergeCell ref="IKW287:ILD287"/>
    <mergeCell ref="ILE287:ILL287"/>
    <mergeCell ref="ILM287:ILT287"/>
    <mergeCell ref="ILU287:IMB287"/>
    <mergeCell ref="IMC287:IMJ287"/>
    <mergeCell ref="IMK287:IMR287"/>
    <mergeCell ref="IMS287:IMZ287"/>
    <mergeCell ref="IHM287:IHT287"/>
    <mergeCell ref="IHU287:IIB287"/>
    <mergeCell ref="IIC287:IIJ287"/>
    <mergeCell ref="IIK287:IIR287"/>
    <mergeCell ref="IIS287:IIZ287"/>
    <mergeCell ref="IJA287:IJH287"/>
    <mergeCell ref="IJI287:IJP287"/>
    <mergeCell ref="IJQ287:IJX287"/>
    <mergeCell ref="IJY287:IKF287"/>
    <mergeCell ref="IES287:IEZ287"/>
    <mergeCell ref="IFA287:IFH287"/>
    <mergeCell ref="IFI287:IFP287"/>
    <mergeCell ref="IFQ287:IFX287"/>
    <mergeCell ref="IFY287:IGF287"/>
    <mergeCell ref="IGG287:IGN287"/>
    <mergeCell ref="IGO287:IGV287"/>
    <mergeCell ref="IGW287:IHD287"/>
    <mergeCell ref="IHE287:IHL287"/>
    <mergeCell ref="IBY287:ICF287"/>
    <mergeCell ref="ICG287:ICN287"/>
    <mergeCell ref="ICO287:ICV287"/>
    <mergeCell ref="ICW287:IDD287"/>
    <mergeCell ref="IDE287:IDL287"/>
    <mergeCell ref="IDM287:IDT287"/>
    <mergeCell ref="IDU287:IEB287"/>
    <mergeCell ref="IEC287:IEJ287"/>
    <mergeCell ref="IEK287:IER287"/>
    <mergeCell ref="HZE287:HZL287"/>
    <mergeCell ref="HZM287:HZT287"/>
    <mergeCell ref="HZU287:IAB287"/>
    <mergeCell ref="IAC287:IAJ287"/>
    <mergeCell ref="IAK287:IAR287"/>
    <mergeCell ref="IAS287:IAZ287"/>
    <mergeCell ref="IBA287:IBH287"/>
    <mergeCell ref="IBI287:IBP287"/>
    <mergeCell ref="IBQ287:IBX287"/>
    <mergeCell ref="HWK287:HWR287"/>
    <mergeCell ref="HWS287:HWZ287"/>
    <mergeCell ref="HXA287:HXH287"/>
    <mergeCell ref="HXI287:HXP287"/>
    <mergeCell ref="HXQ287:HXX287"/>
    <mergeCell ref="HXY287:HYF287"/>
    <mergeCell ref="HYG287:HYN287"/>
    <mergeCell ref="HYO287:HYV287"/>
    <mergeCell ref="HYW287:HZD287"/>
    <mergeCell ref="HTQ287:HTX287"/>
    <mergeCell ref="HTY287:HUF287"/>
    <mergeCell ref="HUG287:HUN287"/>
    <mergeCell ref="HUO287:HUV287"/>
    <mergeCell ref="HUW287:HVD287"/>
    <mergeCell ref="HVE287:HVL287"/>
    <mergeCell ref="HVM287:HVT287"/>
    <mergeCell ref="HVU287:HWB287"/>
    <mergeCell ref="HWC287:HWJ287"/>
    <mergeCell ref="HQW287:HRD287"/>
    <mergeCell ref="HRE287:HRL287"/>
    <mergeCell ref="HRM287:HRT287"/>
    <mergeCell ref="HRU287:HSB287"/>
    <mergeCell ref="HSC287:HSJ287"/>
    <mergeCell ref="HSK287:HSR287"/>
    <mergeCell ref="HSS287:HSZ287"/>
    <mergeCell ref="HTA287:HTH287"/>
    <mergeCell ref="HTI287:HTP287"/>
    <mergeCell ref="HOC287:HOJ287"/>
    <mergeCell ref="HOK287:HOR287"/>
    <mergeCell ref="HOS287:HOZ287"/>
    <mergeCell ref="HPA287:HPH287"/>
    <mergeCell ref="HPI287:HPP287"/>
    <mergeCell ref="HPQ287:HPX287"/>
    <mergeCell ref="HPY287:HQF287"/>
    <mergeCell ref="HQG287:HQN287"/>
    <mergeCell ref="HQO287:HQV287"/>
    <mergeCell ref="HLI287:HLP287"/>
    <mergeCell ref="HLQ287:HLX287"/>
    <mergeCell ref="HLY287:HMF287"/>
    <mergeCell ref="HMG287:HMN287"/>
    <mergeCell ref="HMO287:HMV287"/>
    <mergeCell ref="HMW287:HND287"/>
    <mergeCell ref="HNE287:HNL287"/>
    <mergeCell ref="HNM287:HNT287"/>
    <mergeCell ref="HNU287:HOB287"/>
    <mergeCell ref="HIO287:HIV287"/>
    <mergeCell ref="HIW287:HJD287"/>
    <mergeCell ref="HJE287:HJL287"/>
    <mergeCell ref="HJM287:HJT287"/>
    <mergeCell ref="HJU287:HKB287"/>
    <mergeCell ref="HKC287:HKJ287"/>
    <mergeCell ref="HKK287:HKR287"/>
    <mergeCell ref="HKS287:HKZ287"/>
    <mergeCell ref="HLA287:HLH287"/>
    <mergeCell ref="HFU287:HGB287"/>
    <mergeCell ref="HGC287:HGJ287"/>
    <mergeCell ref="HGK287:HGR287"/>
    <mergeCell ref="HGS287:HGZ287"/>
    <mergeCell ref="HHA287:HHH287"/>
    <mergeCell ref="HHI287:HHP287"/>
    <mergeCell ref="HHQ287:HHX287"/>
    <mergeCell ref="HHY287:HIF287"/>
    <mergeCell ref="HIG287:HIN287"/>
    <mergeCell ref="HDA287:HDH287"/>
    <mergeCell ref="HDI287:HDP287"/>
    <mergeCell ref="HDQ287:HDX287"/>
    <mergeCell ref="HDY287:HEF287"/>
    <mergeCell ref="HEG287:HEN287"/>
    <mergeCell ref="HEO287:HEV287"/>
    <mergeCell ref="HEW287:HFD287"/>
    <mergeCell ref="HFE287:HFL287"/>
    <mergeCell ref="HFM287:HFT287"/>
    <mergeCell ref="HAG287:HAN287"/>
    <mergeCell ref="HAO287:HAV287"/>
    <mergeCell ref="HAW287:HBD287"/>
    <mergeCell ref="HBE287:HBL287"/>
    <mergeCell ref="HBM287:HBT287"/>
    <mergeCell ref="HBU287:HCB287"/>
    <mergeCell ref="HCC287:HCJ287"/>
    <mergeCell ref="HCK287:HCR287"/>
    <mergeCell ref="HCS287:HCZ287"/>
    <mergeCell ref="GXM287:GXT287"/>
    <mergeCell ref="GXU287:GYB287"/>
    <mergeCell ref="GYC287:GYJ287"/>
    <mergeCell ref="GYK287:GYR287"/>
    <mergeCell ref="GYS287:GYZ287"/>
    <mergeCell ref="GZA287:GZH287"/>
    <mergeCell ref="GZI287:GZP287"/>
    <mergeCell ref="GZQ287:GZX287"/>
    <mergeCell ref="GZY287:HAF287"/>
    <mergeCell ref="GUS287:GUZ287"/>
    <mergeCell ref="GVA287:GVH287"/>
    <mergeCell ref="GVI287:GVP287"/>
    <mergeCell ref="GVQ287:GVX287"/>
    <mergeCell ref="GVY287:GWF287"/>
    <mergeCell ref="GWG287:GWN287"/>
    <mergeCell ref="GWO287:GWV287"/>
    <mergeCell ref="GWW287:GXD287"/>
    <mergeCell ref="GXE287:GXL287"/>
    <mergeCell ref="GRY287:GSF287"/>
    <mergeCell ref="GSG287:GSN287"/>
    <mergeCell ref="GSO287:GSV287"/>
    <mergeCell ref="GSW287:GTD287"/>
    <mergeCell ref="GTE287:GTL287"/>
    <mergeCell ref="GTM287:GTT287"/>
    <mergeCell ref="GTU287:GUB287"/>
    <mergeCell ref="GUC287:GUJ287"/>
    <mergeCell ref="GUK287:GUR287"/>
    <mergeCell ref="GPE287:GPL287"/>
    <mergeCell ref="GPM287:GPT287"/>
    <mergeCell ref="GPU287:GQB287"/>
    <mergeCell ref="GQC287:GQJ287"/>
    <mergeCell ref="GQK287:GQR287"/>
    <mergeCell ref="GQS287:GQZ287"/>
    <mergeCell ref="GRA287:GRH287"/>
    <mergeCell ref="GRI287:GRP287"/>
    <mergeCell ref="GRQ287:GRX287"/>
    <mergeCell ref="GMK287:GMR287"/>
    <mergeCell ref="GMS287:GMZ287"/>
    <mergeCell ref="GNA287:GNH287"/>
    <mergeCell ref="GNI287:GNP287"/>
    <mergeCell ref="GNQ287:GNX287"/>
    <mergeCell ref="GNY287:GOF287"/>
    <mergeCell ref="GOG287:GON287"/>
    <mergeCell ref="GOO287:GOV287"/>
    <mergeCell ref="GOW287:GPD287"/>
    <mergeCell ref="GJQ287:GJX287"/>
    <mergeCell ref="GJY287:GKF287"/>
    <mergeCell ref="GKG287:GKN287"/>
    <mergeCell ref="GKO287:GKV287"/>
    <mergeCell ref="GKW287:GLD287"/>
    <mergeCell ref="GLE287:GLL287"/>
    <mergeCell ref="GLM287:GLT287"/>
    <mergeCell ref="GLU287:GMB287"/>
    <mergeCell ref="GMC287:GMJ287"/>
    <mergeCell ref="GGW287:GHD287"/>
    <mergeCell ref="GHE287:GHL287"/>
    <mergeCell ref="GHM287:GHT287"/>
    <mergeCell ref="GHU287:GIB287"/>
    <mergeCell ref="GIC287:GIJ287"/>
    <mergeCell ref="GIK287:GIR287"/>
    <mergeCell ref="GIS287:GIZ287"/>
    <mergeCell ref="GJA287:GJH287"/>
    <mergeCell ref="GJI287:GJP287"/>
    <mergeCell ref="GEC287:GEJ287"/>
    <mergeCell ref="GEK287:GER287"/>
    <mergeCell ref="GES287:GEZ287"/>
    <mergeCell ref="GFA287:GFH287"/>
    <mergeCell ref="GFI287:GFP287"/>
    <mergeCell ref="GFQ287:GFX287"/>
    <mergeCell ref="GFY287:GGF287"/>
    <mergeCell ref="GGG287:GGN287"/>
    <mergeCell ref="GGO287:GGV287"/>
    <mergeCell ref="GBI287:GBP287"/>
    <mergeCell ref="GBQ287:GBX287"/>
    <mergeCell ref="GBY287:GCF287"/>
    <mergeCell ref="GCG287:GCN287"/>
    <mergeCell ref="GCO287:GCV287"/>
    <mergeCell ref="GCW287:GDD287"/>
    <mergeCell ref="GDE287:GDL287"/>
    <mergeCell ref="GDM287:GDT287"/>
    <mergeCell ref="GDU287:GEB287"/>
    <mergeCell ref="FYO287:FYV287"/>
    <mergeCell ref="FYW287:FZD287"/>
    <mergeCell ref="FZE287:FZL287"/>
    <mergeCell ref="FZM287:FZT287"/>
    <mergeCell ref="FZU287:GAB287"/>
    <mergeCell ref="GAC287:GAJ287"/>
    <mergeCell ref="GAK287:GAR287"/>
    <mergeCell ref="GAS287:GAZ287"/>
    <mergeCell ref="GBA287:GBH287"/>
    <mergeCell ref="FVU287:FWB287"/>
    <mergeCell ref="FWC287:FWJ287"/>
    <mergeCell ref="FWK287:FWR287"/>
    <mergeCell ref="FWS287:FWZ287"/>
    <mergeCell ref="FXA287:FXH287"/>
    <mergeCell ref="FXI287:FXP287"/>
    <mergeCell ref="FXQ287:FXX287"/>
    <mergeCell ref="FXY287:FYF287"/>
    <mergeCell ref="FYG287:FYN287"/>
    <mergeCell ref="FTA287:FTH287"/>
    <mergeCell ref="FTI287:FTP287"/>
    <mergeCell ref="FTQ287:FTX287"/>
    <mergeCell ref="FTY287:FUF287"/>
    <mergeCell ref="FUG287:FUN287"/>
    <mergeCell ref="FUO287:FUV287"/>
    <mergeCell ref="FUW287:FVD287"/>
    <mergeCell ref="FVE287:FVL287"/>
    <mergeCell ref="FVM287:FVT287"/>
    <mergeCell ref="FQG287:FQN287"/>
    <mergeCell ref="FQO287:FQV287"/>
    <mergeCell ref="FQW287:FRD287"/>
    <mergeCell ref="FRE287:FRL287"/>
    <mergeCell ref="FRM287:FRT287"/>
    <mergeCell ref="FRU287:FSB287"/>
    <mergeCell ref="FSC287:FSJ287"/>
    <mergeCell ref="FSK287:FSR287"/>
    <mergeCell ref="FSS287:FSZ287"/>
    <mergeCell ref="FNM287:FNT287"/>
    <mergeCell ref="FNU287:FOB287"/>
    <mergeCell ref="FOC287:FOJ287"/>
    <mergeCell ref="FOK287:FOR287"/>
    <mergeCell ref="FOS287:FOZ287"/>
    <mergeCell ref="FPA287:FPH287"/>
    <mergeCell ref="FPI287:FPP287"/>
    <mergeCell ref="FPQ287:FPX287"/>
    <mergeCell ref="FPY287:FQF287"/>
    <mergeCell ref="FKS287:FKZ287"/>
    <mergeCell ref="FLA287:FLH287"/>
    <mergeCell ref="FLI287:FLP287"/>
    <mergeCell ref="FLQ287:FLX287"/>
    <mergeCell ref="FLY287:FMF287"/>
    <mergeCell ref="FMG287:FMN287"/>
    <mergeCell ref="FMO287:FMV287"/>
    <mergeCell ref="FMW287:FND287"/>
    <mergeCell ref="FNE287:FNL287"/>
    <mergeCell ref="FHY287:FIF287"/>
    <mergeCell ref="FIG287:FIN287"/>
    <mergeCell ref="FIO287:FIV287"/>
    <mergeCell ref="FIW287:FJD287"/>
    <mergeCell ref="FJE287:FJL287"/>
    <mergeCell ref="FJM287:FJT287"/>
    <mergeCell ref="FJU287:FKB287"/>
    <mergeCell ref="FKC287:FKJ287"/>
    <mergeCell ref="FKK287:FKR287"/>
    <mergeCell ref="FFE287:FFL287"/>
    <mergeCell ref="FFM287:FFT287"/>
    <mergeCell ref="FFU287:FGB287"/>
    <mergeCell ref="FGC287:FGJ287"/>
    <mergeCell ref="FGK287:FGR287"/>
    <mergeCell ref="FGS287:FGZ287"/>
    <mergeCell ref="FHA287:FHH287"/>
    <mergeCell ref="FHI287:FHP287"/>
    <mergeCell ref="FHQ287:FHX287"/>
    <mergeCell ref="FCK287:FCR287"/>
    <mergeCell ref="FCS287:FCZ287"/>
    <mergeCell ref="FDA287:FDH287"/>
    <mergeCell ref="FDI287:FDP287"/>
    <mergeCell ref="FDQ287:FDX287"/>
    <mergeCell ref="FDY287:FEF287"/>
    <mergeCell ref="FEG287:FEN287"/>
    <mergeCell ref="FEO287:FEV287"/>
    <mergeCell ref="FEW287:FFD287"/>
    <mergeCell ref="EZQ287:EZX287"/>
    <mergeCell ref="EZY287:FAF287"/>
    <mergeCell ref="FAG287:FAN287"/>
    <mergeCell ref="FAO287:FAV287"/>
    <mergeCell ref="FAW287:FBD287"/>
    <mergeCell ref="FBE287:FBL287"/>
    <mergeCell ref="FBM287:FBT287"/>
    <mergeCell ref="FBU287:FCB287"/>
    <mergeCell ref="FCC287:FCJ287"/>
    <mergeCell ref="EWW287:EXD287"/>
    <mergeCell ref="EXE287:EXL287"/>
    <mergeCell ref="EXM287:EXT287"/>
    <mergeCell ref="EXU287:EYB287"/>
    <mergeCell ref="EYC287:EYJ287"/>
    <mergeCell ref="EYK287:EYR287"/>
    <mergeCell ref="EYS287:EYZ287"/>
    <mergeCell ref="EZA287:EZH287"/>
    <mergeCell ref="EZI287:EZP287"/>
    <mergeCell ref="EUC287:EUJ287"/>
    <mergeCell ref="EUK287:EUR287"/>
    <mergeCell ref="EUS287:EUZ287"/>
    <mergeCell ref="EVA287:EVH287"/>
    <mergeCell ref="EVI287:EVP287"/>
    <mergeCell ref="EVQ287:EVX287"/>
    <mergeCell ref="EVY287:EWF287"/>
    <mergeCell ref="EWG287:EWN287"/>
    <mergeCell ref="EWO287:EWV287"/>
    <mergeCell ref="ERI287:ERP287"/>
    <mergeCell ref="ERQ287:ERX287"/>
    <mergeCell ref="ERY287:ESF287"/>
    <mergeCell ref="ESG287:ESN287"/>
    <mergeCell ref="ESO287:ESV287"/>
    <mergeCell ref="ESW287:ETD287"/>
    <mergeCell ref="ETE287:ETL287"/>
    <mergeCell ref="ETM287:ETT287"/>
    <mergeCell ref="ETU287:EUB287"/>
    <mergeCell ref="EOO287:EOV287"/>
    <mergeCell ref="EOW287:EPD287"/>
    <mergeCell ref="EPE287:EPL287"/>
    <mergeCell ref="EPM287:EPT287"/>
    <mergeCell ref="EPU287:EQB287"/>
    <mergeCell ref="EQC287:EQJ287"/>
    <mergeCell ref="EQK287:EQR287"/>
    <mergeCell ref="EQS287:EQZ287"/>
    <mergeCell ref="ERA287:ERH287"/>
    <mergeCell ref="ELU287:EMB287"/>
    <mergeCell ref="EMC287:EMJ287"/>
    <mergeCell ref="EMK287:EMR287"/>
    <mergeCell ref="EMS287:EMZ287"/>
    <mergeCell ref="ENA287:ENH287"/>
    <mergeCell ref="ENI287:ENP287"/>
    <mergeCell ref="ENQ287:ENX287"/>
    <mergeCell ref="ENY287:EOF287"/>
    <mergeCell ref="EOG287:EON287"/>
    <mergeCell ref="EJA287:EJH287"/>
    <mergeCell ref="EJI287:EJP287"/>
    <mergeCell ref="EJQ287:EJX287"/>
    <mergeCell ref="EJY287:EKF287"/>
    <mergeCell ref="EKG287:EKN287"/>
    <mergeCell ref="EKO287:EKV287"/>
    <mergeCell ref="EKW287:ELD287"/>
    <mergeCell ref="ELE287:ELL287"/>
    <mergeCell ref="ELM287:ELT287"/>
    <mergeCell ref="EGG287:EGN287"/>
    <mergeCell ref="EGO287:EGV287"/>
    <mergeCell ref="EGW287:EHD287"/>
    <mergeCell ref="EHE287:EHL287"/>
    <mergeCell ref="EHM287:EHT287"/>
    <mergeCell ref="EHU287:EIB287"/>
    <mergeCell ref="EIC287:EIJ287"/>
    <mergeCell ref="EIK287:EIR287"/>
    <mergeCell ref="EIS287:EIZ287"/>
    <mergeCell ref="EDM287:EDT287"/>
    <mergeCell ref="EDU287:EEB287"/>
    <mergeCell ref="EEC287:EEJ287"/>
    <mergeCell ref="EEK287:EER287"/>
    <mergeCell ref="EES287:EEZ287"/>
    <mergeCell ref="EFA287:EFH287"/>
    <mergeCell ref="EFI287:EFP287"/>
    <mergeCell ref="EFQ287:EFX287"/>
    <mergeCell ref="EFY287:EGF287"/>
    <mergeCell ref="EAS287:EAZ287"/>
    <mergeCell ref="EBA287:EBH287"/>
    <mergeCell ref="EBI287:EBP287"/>
    <mergeCell ref="EBQ287:EBX287"/>
    <mergeCell ref="EBY287:ECF287"/>
    <mergeCell ref="ECG287:ECN287"/>
    <mergeCell ref="ECO287:ECV287"/>
    <mergeCell ref="ECW287:EDD287"/>
    <mergeCell ref="EDE287:EDL287"/>
    <mergeCell ref="DXY287:DYF287"/>
    <mergeCell ref="DYG287:DYN287"/>
    <mergeCell ref="DYO287:DYV287"/>
    <mergeCell ref="DYW287:DZD287"/>
    <mergeCell ref="DZE287:DZL287"/>
    <mergeCell ref="DZM287:DZT287"/>
    <mergeCell ref="DZU287:EAB287"/>
    <mergeCell ref="EAC287:EAJ287"/>
    <mergeCell ref="EAK287:EAR287"/>
    <mergeCell ref="DVE287:DVL287"/>
    <mergeCell ref="DVM287:DVT287"/>
    <mergeCell ref="DVU287:DWB287"/>
    <mergeCell ref="DWC287:DWJ287"/>
    <mergeCell ref="DWK287:DWR287"/>
    <mergeCell ref="DWS287:DWZ287"/>
    <mergeCell ref="DXA287:DXH287"/>
    <mergeCell ref="DXI287:DXP287"/>
    <mergeCell ref="DXQ287:DXX287"/>
    <mergeCell ref="DSK287:DSR287"/>
    <mergeCell ref="DSS287:DSZ287"/>
    <mergeCell ref="DTA287:DTH287"/>
    <mergeCell ref="DTI287:DTP287"/>
    <mergeCell ref="DTQ287:DTX287"/>
    <mergeCell ref="DTY287:DUF287"/>
    <mergeCell ref="DUG287:DUN287"/>
    <mergeCell ref="DUO287:DUV287"/>
    <mergeCell ref="DUW287:DVD287"/>
    <mergeCell ref="DPQ287:DPX287"/>
    <mergeCell ref="DPY287:DQF287"/>
    <mergeCell ref="DQG287:DQN287"/>
    <mergeCell ref="DQO287:DQV287"/>
    <mergeCell ref="DQW287:DRD287"/>
    <mergeCell ref="DRE287:DRL287"/>
    <mergeCell ref="DRM287:DRT287"/>
    <mergeCell ref="DRU287:DSB287"/>
    <mergeCell ref="DSC287:DSJ287"/>
    <mergeCell ref="DMW287:DND287"/>
    <mergeCell ref="DNE287:DNL287"/>
    <mergeCell ref="DNM287:DNT287"/>
    <mergeCell ref="DNU287:DOB287"/>
    <mergeCell ref="DOC287:DOJ287"/>
    <mergeCell ref="DOK287:DOR287"/>
    <mergeCell ref="DOS287:DOZ287"/>
    <mergeCell ref="DPA287:DPH287"/>
    <mergeCell ref="DPI287:DPP287"/>
    <mergeCell ref="DKC287:DKJ287"/>
    <mergeCell ref="DKK287:DKR287"/>
    <mergeCell ref="DKS287:DKZ287"/>
    <mergeCell ref="DLA287:DLH287"/>
    <mergeCell ref="DLI287:DLP287"/>
    <mergeCell ref="DLQ287:DLX287"/>
    <mergeCell ref="DLY287:DMF287"/>
    <mergeCell ref="DMG287:DMN287"/>
    <mergeCell ref="DMO287:DMV287"/>
    <mergeCell ref="DHI287:DHP287"/>
    <mergeCell ref="DHQ287:DHX287"/>
    <mergeCell ref="DHY287:DIF287"/>
    <mergeCell ref="DIG287:DIN287"/>
    <mergeCell ref="DIO287:DIV287"/>
    <mergeCell ref="DIW287:DJD287"/>
    <mergeCell ref="DJE287:DJL287"/>
    <mergeCell ref="DJM287:DJT287"/>
    <mergeCell ref="DJU287:DKB287"/>
    <mergeCell ref="DEO287:DEV287"/>
    <mergeCell ref="DEW287:DFD287"/>
    <mergeCell ref="DFE287:DFL287"/>
    <mergeCell ref="DFM287:DFT287"/>
    <mergeCell ref="DFU287:DGB287"/>
    <mergeCell ref="DGC287:DGJ287"/>
    <mergeCell ref="DGK287:DGR287"/>
    <mergeCell ref="DGS287:DGZ287"/>
    <mergeCell ref="DHA287:DHH287"/>
    <mergeCell ref="DBU287:DCB287"/>
    <mergeCell ref="DCC287:DCJ287"/>
    <mergeCell ref="DCK287:DCR287"/>
    <mergeCell ref="DCS287:DCZ287"/>
    <mergeCell ref="DDA287:DDH287"/>
    <mergeCell ref="DDI287:DDP287"/>
    <mergeCell ref="DDQ287:DDX287"/>
    <mergeCell ref="DDY287:DEF287"/>
    <mergeCell ref="DEG287:DEN287"/>
    <mergeCell ref="CZA287:CZH287"/>
    <mergeCell ref="CZI287:CZP287"/>
    <mergeCell ref="CZQ287:CZX287"/>
    <mergeCell ref="CZY287:DAF287"/>
    <mergeCell ref="DAG287:DAN287"/>
    <mergeCell ref="DAO287:DAV287"/>
    <mergeCell ref="DAW287:DBD287"/>
    <mergeCell ref="DBE287:DBL287"/>
    <mergeCell ref="DBM287:DBT287"/>
    <mergeCell ref="CWG287:CWN287"/>
    <mergeCell ref="CWO287:CWV287"/>
    <mergeCell ref="CWW287:CXD287"/>
    <mergeCell ref="CXE287:CXL287"/>
    <mergeCell ref="CXM287:CXT287"/>
    <mergeCell ref="CXU287:CYB287"/>
    <mergeCell ref="CYC287:CYJ287"/>
    <mergeCell ref="CYK287:CYR287"/>
    <mergeCell ref="CYS287:CYZ287"/>
    <mergeCell ref="CTM287:CTT287"/>
    <mergeCell ref="CTU287:CUB287"/>
    <mergeCell ref="CUC287:CUJ287"/>
    <mergeCell ref="CUK287:CUR287"/>
    <mergeCell ref="CUS287:CUZ287"/>
    <mergeCell ref="CVA287:CVH287"/>
    <mergeCell ref="CVI287:CVP287"/>
    <mergeCell ref="CVQ287:CVX287"/>
    <mergeCell ref="CVY287:CWF287"/>
    <mergeCell ref="CQS287:CQZ287"/>
    <mergeCell ref="CRA287:CRH287"/>
    <mergeCell ref="CRI287:CRP287"/>
    <mergeCell ref="CRQ287:CRX287"/>
    <mergeCell ref="CRY287:CSF287"/>
    <mergeCell ref="CSG287:CSN287"/>
    <mergeCell ref="CSO287:CSV287"/>
    <mergeCell ref="CSW287:CTD287"/>
    <mergeCell ref="CTE287:CTL287"/>
    <mergeCell ref="CNY287:COF287"/>
    <mergeCell ref="COG287:CON287"/>
    <mergeCell ref="COO287:COV287"/>
    <mergeCell ref="COW287:CPD287"/>
    <mergeCell ref="CPE287:CPL287"/>
    <mergeCell ref="CPM287:CPT287"/>
    <mergeCell ref="CPU287:CQB287"/>
    <mergeCell ref="CQC287:CQJ287"/>
    <mergeCell ref="CQK287:CQR287"/>
    <mergeCell ref="CLE287:CLL287"/>
    <mergeCell ref="CLM287:CLT287"/>
    <mergeCell ref="CLU287:CMB287"/>
    <mergeCell ref="CMC287:CMJ287"/>
    <mergeCell ref="CMK287:CMR287"/>
    <mergeCell ref="CMS287:CMZ287"/>
    <mergeCell ref="CNA287:CNH287"/>
    <mergeCell ref="CNI287:CNP287"/>
    <mergeCell ref="CNQ287:CNX287"/>
    <mergeCell ref="CIK287:CIR287"/>
    <mergeCell ref="CIS287:CIZ287"/>
    <mergeCell ref="CJA287:CJH287"/>
    <mergeCell ref="CJI287:CJP287"/>
    <mergeCell ref="CJQ287:CJX287"/>
    <mergeCell ref="CJY287:CKF287"/>
    <mergeCell ref="CKG287:CKN287"/>
    <mergeCell ref="CKO287:CKV287"/>
    <mergeCell ref="CKW287:CLD287"/>
    <mergeCell ref="CFQ287:CFX287"/>
    <mergeCell ref="CFY287:CGF287"/>
    <mergeCell ref="CGG287:CGN287"/>
    <mergeCell ref="CGO287:CGV287"/>
    <mergeCell ref="CGW287:CHD287"/>
    <mergeCell ref="CHE287:CHL287"/>
    <mergeCell ref="CHM287:CHT287"/>
    <mergeCell ref="CHU287:CIB287"/>
    <mergeCell ref="CIC287:CIJ287"/>
    <mergeCell ref="CCW287:CDD287"/>
    <mergeCell ref="CDE287:CDL287"/>
    <mergeCell ref="CDM287:CDT287"/>
    <mergeCell ref="CDU287:CEB287"/>
    <mergeCell ref="CEC287:CEJ287"/>
    <mergeCell ref="CEK287:CER287"/>
    <mergeCell ref="CES287:CEZ287"/>
    <mergeCell ref="CFA287:CFH287"/>
    <mergeCell ref="CFI287:CFP287"/>
    <mergeCell ref="CAC287:CAJ287"/>
    <mergeCell ref="CAK287:CAR287"/>
    <mergeCell ref="CAS287:CAZ287"/>
    <mergeCell ref="CBA287:CBH287"/>
    <mergeCell ref="CBI287:CBP287"/>
    <mergeCell ref="CBQ287:CBX287"/>
    <mergeCell ref="CBY287:CCF287"/>
    <mergeCell ref="CCG287:CCN287"/>
    <mergeCell ref="CCO287:CCV287"/>
    <mergeCell ref="BXI287:BXP287"/>
    <mergeCell ref="BXQ287:BXX287"/>
    <mergeCell ref="BXY287:BYF287"/>
    <mergeCell ref="BYG287:BYN287"/>
    <mergeCell ref="BYO287:BYV287"/>
    <mergeCell ref="BYW287:BZD287"/>
    <mergeCell ref="BZE287:BZL287"/>
    <mergeCell ref="BZM287:BZT287"/>
    <mergeCell ref="BZU287:CAB287"/>
    <mergeCell ref="BUO287:BUV287"/>
    <mergeCell ref="BUW287:BVD287"/>
    <mergeCell ref="BVE287:BVL287"/>
    <mergeCell ref="BVM287:BVT287"/>
    <mergeCell ref="BVU287:BWB287"/>
    <mergeCell ref="BWC287:BWJ287"/>
    <mergeCell ref="BWK287:BWR287"/>
    <mergeCell ref="BWS287:BWZ287"/>
    <mergeCell ref="BXA287:BXH287"/>
    <mergeCell ref="BRU287:BSB287"/>
    <mergeCell ref="BSC287:BSJ287"/>
    <mergeCell ref="BSK287:BSR287"/>
    <mergeCell ref="BSS287:BSZ287"/>
    <mergeCell ref="BTA287:BTH287"/>
    <mergeCell ref="BTI287:BTP287"/>
    <mergeCell ref="BTQ287:BTX287"/>
    <mergeCell ref="BTY287:BUF287"/>
    <mergeCell ref="BUG287:BUN287"/>
    <mergeCell ref="BPA287:BPH287"/>
    <mergeCell ref="BPI287:BPP287"/>
    <mergeCell ref="BPQ287:BPX287"/>
    <mergeCell ref="BPY287:BQF287"/>
    <mergeCell ref="BQG287:BQN287"/>
    <mergeCell ref="BQO287:BQV287"/>
    <mergeCell ref="BQW287:BRD287"/>
    <mergeCell ref="BRE287:BRL287"/>
    <mergeCell ref="BRM287:BRT287"/>
    <mergeCell ref="BMG287:BMN287"/>
    <mergeCell ref="BMO287:BMV287"/>
    <mergeCell ref="BMW287:BND287"/>
    <mergeCell ref="BNE287:BNL287"/>
    <mergeCell ref="BNM287:BNT287"/>
    <mergeCell ref="BNU287:BOB287"/>
    <mergeCell ref="BOC287:BOJ287"/>
    <mergeCell ref="BOK287:BOR287"/>
    <mergeCell ref="BOS287:BOZ287"/>
    <mergeCell ref="BJM287:BJT287"/>
    <mergeCell ref="BJU287:BKB287"/>
    <mergeCell ref="BKC287:BKJ287"/>
    <mergeCell ref="BKK287:BKR287"/>
    <mergeCell ref="BKS287:BKZ287"/>
    <mergeCell ref="BLA287:BLH287"/>
    <mergeCell ref="BLI287:BLP287"/>
    <mergeCell ref="BLQ287:BLX287"/>
    <mergeCell ref="BLY287:BMF287"/>
    <mergeCell ref="BGS287:BGZ287"/>
    <mergeCell ref="BHA287:BHH287"/>
    <mergeCell ref="BHI287:BHP287"/>
    <mergeCell ref="BHQ287:BHX287"/>
    <mergeCell ref="BHY287:BIF287"/>
    <mergeCell ref="BIG287:BIN287"/>
    <mergeCell ref="BIO287:BIV287"/>
    <mergeCell ref="BIW287:BJD287"/>
    <mergeCell ref="BJE287:BJL287"/>
    <mergeCell ref="BDY287:BEF287"/>
    <mergeCell ref="BEG287:BEN287"/>
    <mergeCell ref="BEO287:BEV287"/>
    <mergeCell ref="BEW287:BFD287"/>
    <mergeCell ref="BFE287:BFL287"/>
    <mergeCell ref="BFM287:BFT287"/>
    <mergeCell ref="BFU287:BGB287"/>
    <mergeCell ref="BGC287:BGJ287"/>
    <mergeCell ref="BGK287:BGR287"/>
    <mergeCell ref="BBE287:BBL287"/>
    <mergeCell ref="BBM287:BBT287"/>
    <mergeCell ref="BBU287:BCB287"/>
    <mergeCell ref="BCC287:BCJ287"/>
    <mergeCell ref="BCK287:BCR287"/>
    <mergeCell ref="BCS287:BCZ287"/>
    <mergeCell ref="BDA287:BDH287"/>
    <mergeCell ref="BDI287:BDP287"/>
    <mergeCell ref="BDQ287:BDX287"/>
    <mergeCell ref="AYK287:AYR287"/>
    <mergeCell ref="AYS287:AYZ287"/>
    <mergeCell ref="AZA287:AZH287"/>
    <mergeCell ref="AZI287:AZP287"/>
    <mergeCell ref="AZQ287:AZX287"/>
    <mergeCell ref="AZY287:BAF287"/>
    <mergeCell ref="BAG287:BAN287"/>
    <mergeCell ref="BAO287:BAV287"/>
    <mergeCell ref="BAW287:BBD287"/>
    <mergeCell ref="AVQ287:AVX287"/>
    <mergeCell ref="AVY287:AWF287"/>
    <mergeCell ref="AWG287:AWN287"/>
    <mergeCell ref="AWO287:AWV287"/>
    <mergeCell ref="AWW287:AXD287"/>
    <mergeCell ref="AXE287:AXL287"/>
    <mergeCell ref="AXM287:AXT287"/>
    <mergeCell ref="AXU287:AYB287"/>
    <mergeCell ref="AYC287:AYJ287"/>
    <mergeCell ref="ASW287:ATD287"/>
    <mergeCell ref="ATE287:ATL287"/>
    <mergeCell ref="ATM287:ATT287"/>
    <mergeCell ref="ATU287:AUB287"/>
    <mergeCell ref="AUC287:AUJ287"/>
    <mergeCell ref="AUK287:AUR287"/>
    <mergeCell ref="AUS287:AUZ287"/>
    <mergeCell ref="AVA287:AVH287"/>
    <mergeCell ref="AVI287:AVP287"/>
    <mergeCell ref="AQC287:AQJ287"/>
    <mergeCell ref="AQK287:AQR287"/>
    <mergeCell ref="AQS287:AQZ287"/>
    <mergeCell ref="ARA287:ARH287"/>
    <mergeCell ref="ARI287:ARP287"/>
    <mergeCell ref="ARQ287:ARX287"/>
    <mergeCell ref="ARY287:ASF287"/>
    <mergeCell ref="ASG287:ASN287"/>
    <mergeCell ref="ASO287:ASV287"/>
    <mergeCell ref="ANI287:ANP287"/>
    <mergeCell ref="ANQ287:ANX287"/>
    <mergeCell ref="ANY287:AOF287"/>
    <mergeCell ref="AOG287:AON287"/>
    <mergeCell ref="AOO287:AOV287"/>
    <mergeCell ref="AOW287:APD287"/>
    <mergeCell ref="APE287:APL287"/>
    <mergeCell ref="APM287:APT287"/>
    <mergeCell ref="APU287:AQB287"/>
    <mergeCell ref="AKO287:AKV287"/>
    <mergeCell ref="AKW287:ALD287"/>
    <mergeCell ref="ALE287:ALL287"/>
    <mergeCell ref="ALM287:ALT287"/>
    <mergeCell ref="ALU287:AMB287"/>
    <mergeCell ref="AMC287:AMJ287"/>
    <mergeCell ref="AMK287:AMR287"/>
    <mergeCell ref="AMS287:AMZ287"/>
    <mergeCell ref="ANA287:ANH287"/>
    <mergeCell ref="AHU287:AIB287"/>
    <mergeCell ref="AIC287:AIJ287"/>
    <mergeCell ref="AIK287:AIR287"/>
    <mergeCell ref="AIS287:AIZ287"/>
    <mergeCell ref="AJA287:AJH287"/>
    <mergeCell ref="AJI287:AJP287"/>
    <mergeCell ref="AJQ287:AJX287"/>
    <mergeCell ref="AJY287:AKF287"/>
    <mergeCell ref="AKG287:AKN287"/>
    <mergeCell ref="AFA287:AFH287"/>
    <mergeCell ref="AFI287:AFP287"/>
    <mergeCell ref="AFQ287:AFX287"/>
    <mergeCell ref="AFY287:AGF287"/>
    <mergeCell ref="AGG287:AGN287"/>
    <mergeCell ref="AGO287:AGV287"/>
    <mergeCell ref="AGW287:AHD287"/>
    <mergeCell ref="AHE287:AHL287"/>
    <mergeCell ref="AHM287:AHT287"/>
    <mergeCell ref="ACG287:ACN287"/>
    <mergeCell ref="ACO287:ACV287"/>
    <mergeCell ref="ACW287:ADD287"/>
    <mergeCell ref="ADE287:ADL287"/>
    <mergeCell ref="ADM287:ADT287"/>
    <mergeCell ref="ADU287:AEB287"/>
    <mergeCell ref="AEC287:AEJ287"/>
    <mergeCell ref="AEK287:AER287"/>
    <mergeCell ref="AES287:AEZ287"/>
    <mergeCell ref="ZM287:ZT287"/>
    <mergeCell ref="ZU287:AAB287"/>
    <mergeCell ref="AAC287:AAJ287"/>
    <mergeCell ref="AAK287:AAR287"/>
    <mergeCell ref="AAS287:AAZ287"/>
    <mergeCell ref="ABA287:ABH287"/>
    <mergeCell ref="ABI287:ABP287"/>
    <mergeCell ref="ABQ287:ABX287"/>
    <mergeCell ref="ABY287:ACF287"/>
    <mergeCell ref="WS287:WZ287"/>
    <mergeCell ref="XA287:XH287"/>
    <mergeCell ref="XI287:XP287"/>
    <mergeCell ref="XQ287:XX287"/>
    <mergeCell ref="XY287:YF287"/>
    <mergeCell ref="YG287:YN287"/>
    <mergeCell ref="YO287:YV287"/>
    <mergeCell ref="YW287:ZD287"/>
    <mergeCell ref="ZE287:ZL287"/>
    <mergeCell ref="TY287:UF287"/>
    <mergeCell ref="UG287:UN287"/>
    <mergeCell ref="UO287:UV287"/>
    <mergeCell ref="UW287:VD287"/>
    <mergeCell ref="VE287:VL287"/>
    <mergeCell ref="VM287:VT287"/>
    <mergeCell ref="VU287:WB287"/>
    <mergeCell ref="WC287:WJ287"/>
    <mergeCell ref="WK287:WR287"/>
    <mergeCell ref="RE287:RL287"/>
    <mergeCell ref="RM287:RT287"/>
    <mergeCell ref="RU287:SB287"/>
    <mergeCell ref="SC287:SJ287"/>
    <mergeCell ref="SK287:SR287"/>
    <mergeCell ref="SS287:SZ287"/>
    <mergeCell ref="TA287:TH287"/>
    <mergeCell ref="TI287:TP287"/>
    <mergeCell ref="TQ287:TX287"/>
    <mergeCell ref="OK287:OR287"/>
    <mergeCell ref="OS287:OZ287"/>
    <mergeCell ref="PA287:PH287"/>
    <mergeCell ref="PI287:PP287"/>
    <mergeCell ref="PQ287:PX287"/>
    <mergeCell ref="PY287:QF287"/>
    <mergeCell ref="QG287:QN287"/>
    <mergeCell ref="QO287:QV287"/>
    <mergeCell ref="QW287:RD287"/>
    <mergeCell ref="LQ287:LX287"/>
    <mergeCell ref="LY287:MF287"/>
    <mergeCell ref="MG287:MN287"/>
    <mergeCell ref="MO287:MV287"/>
    <mergeCell ref="MW287:ND287"/>
    <mergeCell ref="NE287:NL287"/>
    <mergeCell ref="NM287:NT287"/>
    <mergeCell ref="NU287:OB287"/>
    <mergeCell ref="OC287:OJ287"/>
    <mergeCell ref="JE287:JL287"/>
    <mergeCell ref="JM287:JT287"/>
    <mergeCell ref="JU287:KB287"/>
    <mergeCell ref="KC287:KJ287"/>
    <mergeCell ref="KK287:KR287"/>
    <mergeCell ref="KS287:KZ287"/>
    <mergeCell ref="LA287:LH287"/>
    <mergeCell ref="LI287:LP287"/>
    <mergeCell ref="GC287:GJ287"/>
    <mergeCell ref="GK287:GR287"/>
    <mergeCell ref="GS287:GZ287"/>
    <mergeCell ref="HA287:HH287"/>
    <mergeCell ref="HI287:HP287"/>
    <mergeCell ref="HQ287:HX287"/>
    <mergeCell ref="HY287:IF287"/>
    <mergeCell ref="IG287:IN287"/>
    <mergeCell ref="IO287:IV287"/>
    <mergeCell ref="IW287:JD287"/>
    <mergeCell ref="DA287:DH287"/>
    <mergeCell ref="Q287:X287"/>
    <mergeCell ref="Y287:AF287"/>
    <mergeCell ref="AG287:AN287"/>
    <mergeCell ref="A272:H272"/>
    <mergeCell ref="A273:B273"/>
    <mergeCell ref="G273:H273"/>
    <mergeCell ref="A274:B274"/>
    <mergeCell ref="G274:H274"/>
    <mergeCell ref="A275:B275"/>
    <mergeCell ref="G275:H275"/>
    <mergeCell ref="A276:B276"/>
    <mergeCell ref="G276:H276"/>
    <mergeCell ref="A280:B280"/>
    <mergeCell ref="G280:H280"/>
    <mergeCell ref="A281:B281"/>
    <mergeCell ref="G281:H281"/>
    <mergeCell ref="A282:H282"/>
    <mergeCell ref="A283:B283"/>
    <mergeCell ref="XDY265:XEF265"/>
    <mergeCell ref="XEG265:XEN265"/>
    <mergeCell ref="XEO265:XEV265"/>
    <mergeCell ref="XEW265:XFD265"/>
    <mergeCell ref="A266:H266"/>
    <mergeCell ref="A267:H267"/>
    <mergeCell ref="A268:B268"/>
    <mergeCell ref="G268:H268"/>
    <mergeCell ref="A269:B269"/>
    <mergeCell ref="G269:H269"/>
    <mergeCell ref="XBE265:XBL265"/>
    <mergeCell ref="XBM265:XBT265"/>
    <mergeCell ref="XBU265:XCB265"/>
    <mergeCell ref="XCC265:XCJ265"/>
    <mergeCell ref="XCK265:XCR265"/>
    <mergeCell ref="XCS265:XCZ265"/>
    <mergeCell ref="XDA265:XDH265"/>
    <mergeCell ref="XDI265:XDP265"/>
    <mergeCell ref="XDQ265:XDX265"/>
    <mergeCell ref="WYK265:WYR265"/>
    <mergeCell ref="WYS265:WYZ265"/>
    <mergeCell ref="WZA265:WZH265"/>
    <mergeCell ref="WZI265:WZP265"/>
    <mergeCell ref="WZQ265:WZX265"/>
    <mergeCell ref="WZY265:XAF265"/>
    <mergeCell ref="XAG265:XAN265"/>
    <mergeCell ref="XAO265:XAV265"/>
    <mergeCell ref="XAW265:XBD265"/>
    <mergeCell ref="WVQ265:WVX265"/>
    <mergeCell ref="WVY265:WWF265"/>
    <mergeCell ref="WWG265:WWN265"/>
    <mergeCell ref="WWO265:WWV265"/>
    <mergeCell ref="WWW265:WXD265"/>
    <mergeCell ref="WXE265:WXL265"/>
    <mergeCell ref="WXM265:WXT265"/>
    <mergeCell ref="WXU265:WYB265"/>
    <mergeCell ref="WYC265:WYJ265"/>
    <mergeCell ref="WSW265:WTD265"/>
    <mergeCell ref="WTE265:WTL265"/>
    <mergeCell ref="WTM265:WTT265"/>
    <mergeCell ref="WTU265:WUB265"/>
    <mergeCell ref="WUC265:WUJ265"/>
    <mergeCell ref="WUK265:WUR265"/>
    <mergeCell ref="WUS265:WUZ265"/>
    <mergeCell ref="WVA265:WVH265"/>
    <mergeCell ref="WVI265:WVP265"/>
    <mergeCell ref="WQC265:WQJ265"/>
    <mergeCell ref="WQK265:WQR265"/>
    <mergeCell ref="WQS265:WQZ265"/>
    <mergeCell ref="WRA265:WRH265"/>
    <mergeCell ref="WRI265:WRP265"/>
    <mergeCell ref="WRQ265:WRX265"/>
    <mergeCell ref="WRY265:WSF265"/>
    <mergeCell ref="WSG265:WSN265"/>
    <mergeCell ref="WSO265:WSV265"/>
    <mergeCell ref="WNI265:WNP265"/>
    <mergeCell ref="WNQ265:WNX265"/>
    <mergeCell ref="WNY265:WOF265"/>
    <mergeCell ref="WOG265:WON265"/>
    <mergeCell ref="WOO265:WOV265"/>
    <mergeCell ref="WOW265:WPD265"/>
    <mergeCell ref="WPE265:WPL265"/>
    <mergeCell ref="WPM265:WPT265"/>
    <mergeCell ref="WPU265:WQB265"/>
    <mergeCell ref="WKO265:WKV265"/>
    <mergeCell ref="WKW265:WLD265"/>
    <mergeCell ref="WLE265:WLL265"/>
    <mergeCell ref="WLM265:WLT265"/>
    <mergeCell ref="WLU265:WMB265"/>
    <mergeCell ref="WMC265:WMJ265"/>
    <mergeCell ref="WMK265:WMR265"/>
    <mergeCell ref="WMS265:WMZ265"/>
    <mergeCell ref="WNA265:WNH265"/>
    <mergeCell ref="WHU265:WIB265"/>
    <mergeCell ref="WIC265:WIJ265"/>
    <mergeCell ref="WIK265:WIR265"/>
    <mergeCell ref="WIS265:WIZ265"/>
    <mergeCell ref="WJA265:WJH265"/>
    <mergeCell ref="WJI265:WJP265"/>
    <mergeCell ref="WJQ265:WJX265"/>
    <mergeCell ref="WJY265:WKF265"/>
    <mergeCell ref="WKG265:WKN265"/>
    <mergeCell ref="WFA265:WFH265"/>
    <mergeCell ref="WFI265:WFP265"/>
    <mergeCell ref="WFQ265:WFX265"/>
    <mergeCell ref="WFY265:WGF265"/>
    <mergeCell ref="WGG265:WGN265"/>
    <mergeCell ref="WGO265:WGV265"/>
    <mergeCell ref="WGW265:WHD265"/>
    <mergeCell ref="WHE265:WHL265"/>
    <mergeCell ref="WHM265:WHT265"/>
    <mergeCell ref="WCG265:WCN265"/>
    <mergeCell ref="WCO265:WCV265"/>
    <mergeCell ref="WCW265:WDD265"/>
    <mergeCell ref="WDE265:WDL265"/>
    <mergeCell ref="WDM265:WDT265"/>
    <mergeCell ref="WDU265:WEB265"/>
    <mergeCell ref="WEC265:WEJ265"/>
    <mergeCell ref="WEK265:WER265"/>
    <mergeCell ref="WES265:WEZ265"/>
    <mergeCell ref="VZM265:VZT265"/>
    <mergeCell ref="VZU265:WAB265"/>
    <mergeCell ref="WAC265:WAJ265"/>
    <mergeCell ref="WAK265:WAR265"/>
    <mergeCell ref="WAS265:WAZ265"/>
    <mergeCell ref="WBA265:WBH265"/>
    <mergeCell ref="WBI265:WBP265"/>
    <mergeCell ref="WBQ265:WBX265"/>
    <mergeCell ref="WBY265:WCF265"/>
    <mergeCell ref="VWS265:VWZ265"/>
    <mergeCell ref="VXA265:VXH265"/>
    <mergeCell ref="VXI265:VXP265"/>
    <mergeCell ref="VXQ265:VXX265"/>
    <mergeCell ref="VXY265:VYF265"/>
    <mergeCell ref="VYG265:VYN265"/>
    <mergeCell ref="VYO265:VYV265"/>
    <mergeCell ref="VYW265:VZD265"/>
    <mergeCell ref="VZE265:VZL265"/>
    <mergeCell ref="VTY265:VUF265"/>
    <mergeCell ref="VUG265:VUN265"/>
    <mergeCell ref="VUO265:VUV265"/>
    <mergeCell ref="VUW265:VVD265"/>
    <mergeCell ref="VVE265:VVL265"/>
    <mergeCell ref="VVM265:VVT265"/>
    <mergeCell ref="VVU265:VWB265"/>
    <mergeCell ref="VWC265:VWJ265"/>
    <mergeCell ref="VWK265:VWR265"/>
    <mergeCell ref="VRE265:VRL265"/>
    <mergeCell ref="VRM265:VRT265"/>
    <mergeCell ref="VRU265:VSB265"/>
    <mergeCell ref="VSC265:VSJ265"/>
    <mergeCell ref="VSK265:VSR265"/>
    <mergeCell ref="VSS265:VSZ265"/>
    <mergeCell ref="VTA265:VTH265"/>
    <mergeCell ref="VTI265:VTP265"/>
    <mergeCell ref="VTQ265:VTX265"/>
    <mergeCell ref="VOK265:VOR265"/>
    <mergeCell ref="VOS265:VOZ265"/>
    <mergeCell ref="VPA265:VPH265"/>
    <mergeCell ref="VPI265:VPP265"/>
    <mergeCell ref="VPQ265:VPX265"/>
    <mergeCell ref="VPY265:VQF265"/>
    <mergeCell ref="VQG265:VQN265"/>
    <mergeCell ref="VQO265:VQV265"/>
    <mergeCell ref="VQW265:VRD265"/>
    <mergeCell ref="VLQ265:VLX265"/>
    <mergeCell ref="VLY265:VMF265"/>
    <mergeCell ref="VMG265:VMN265"/>
    <mergeCell ref="VMO265:VMV265"/>
    <mergeCell ref="VMW265:VND265"/>
    <mergeCell ref="VNE265:VNL265"/>
    <mergeCell ref="VNM265:VNT265"/>
    <mergeCell ref="VNU265:VOB265"/>
    <mergeCell ref="VOC265:VOJ265"/>
    <mergeCell ref="VIW265:VJD265"/>
    <mergeCell ref="VJE265:VJL265"/>
    <mergeCell ref="VJM265:VJT265"/>
    <mergeCell ref="VJU265:VKB265"/>
    <mergeCell ref="VKC265:VKJ265"/>
    <mergeCell ref="VKK265:VKR265"/>
    <mergeCell ref="VKS265:VKZ265"/>
    <mergeCell ref="VLA265:VLH265"/>
    <mergeCell ref="VLI265:VLP265"/>
    <mergeCell ref="VGC265:VGJ265"/>
    <mergeCell ref="VGK265:VGR265"/>
    <mergeCell ref="VGS265:VGZ265"/>
    <mergeCell ref="VHA265:VHH265"/>
    <mergeCell ref="VHI265:VHP265"/>
    <mergeCell ref="VHQ265:VHX265"/>
    <mergeCell ref="VHY265:VIF265"/>
    <mergeCell ref="VIG265:VIN265"/>
    <mergeCell ref="VIO265:VIV265"/>
    <mergeCell ref="VDI265:VDP265"/>
    <mergeCell ref="VDQ265:VDX265"/>
    <mergeCell ref="VDY265:VEF265"/>
    <mergeCell ref="VEG265:VEN265"/>
    <mergeCell ref="VEO265:VEV265"/>
    <mergeCell ref="VEW265:VFD265"/>
    <mergeCell ref="VFE265:VFL265"/>
    <mergeCell ref="VFM265:VFT265"/>
    <mergeCell ref="VFU265:VGB265"/>
    <mergeCell ref="VAO265:VAV265"/>
    <mergeCell ref="VAW265:VBD265"/>
    <mergeCell ref="VBE265:VBL265"/>
    <mergeCell ref="VBM265:VBT265"/>
    <mergeCell ref="VBU265:VCB265"/>
    <mergeCell ref="VCC265:VCJ265"/>
    <mergeCell ref="VCK265:VCR265"/>
    <mergeCell ref="VCS265:VCZ265"/>
    <mergeCell ref="VDA265:VDH265"/>
    <mergeCell ref="UXU265:UYB265"/>
    <mergeCell ref="UYC265:UYJ265"/>
    <mergeCell ref="UYK265:UYR265"/>
    <mergeCell ref="UYS265:UYZ265"/>
    <mergeCell ref="UZA265:UZH265"/>
    <mergeCell ref="UZI265:UZP265"/>
    <mergeCell ref="UZQ265:UZX265"/>
    <mergeCell ref="UZY265:VAF265"/>
    <mergeCell ref="VAG265:VAN265"/>
    <mergeCell ref="UVA265:UVH265"/>
    <mergeCell ref="UVI265:UVP265"/>
    <mergeCell ref="UVQ265:UVX265"/>
    <mergeCell ref="UVY265:UWF265"/>
    <mergeCell ref="UWG265:UWN265"/>
    <mergeCell ref="UWO265:UWV265"/>
    <mergeCell ref="UWW265:UXD265"/>
    <mergeCell ref="UXE265:UXL265"/>
    <mergeCell ref="UXM265:UXT265"/>
    <mergeCell ref="USG265:USN265"/>
    <mergeCell ref="USO265:USV265"/>
    <mergeCell ref="USW265:UTD265"/>
    <mergeCell ref="UTE265:UTL265"/>
    <mergeCell ref="UTM265:UTT265"/>
    <mergeCell ref="UTU265:UUB265"/>
    <mergeCell ref="UUC265:UUJ265"/>
    <mergeCell ref="UUK265:UUR265"/>
    <mergeCell ref="UUS265:UUZ265"/>
    <mergeCell ref="UPM265:UPT265"/>
    <mergeCell ref="UPU265:UQB265"/>
    <mergeCell ref="UQC265:UQJ265"/>
    <mergeCell ref="UQK265:UQR265"/>
    <mergeCell ref="UQS265:UQZ265"/>
    <mergeCell ref="URA265:URH265"/>
    <mergeCell ref="URI265:URP265"/>
    <mergeCell ref="URQ265:URX265"/>
    <mergeCell ref="URY265:USF265"/>
    <mergeCell ref="UMS265:UMZ265"/>
    <mergeCell ref="UNA265:UNH265"/>
    <mergeCell ref="UNI265:UNP265"/>
    <mergeCell ref="UNQ265:UNX265"/>
    <mergeCell ref="UNY265:UOF265"/>
    <mergeCell ref="UOG265:UON265"/>
    <mergeCell ref="UOO265:UOV265"/>
    <mergeCell ref="UOW265:UPD265"/>
    <mergeCell ref="UPE265:UPL265"/>
    <mergeCell ref="UJY265:UKF265"/>
    <mergeCell ref="UKG265:UKN265"/>
    <mergeCell ref="UKO265:UKV265"/>
    <mergeCell ref="UKW265:ULD265"/>
    <mergeCell ref="ULE265:ULL265"/>
    <mergeCell ref="ULM265:ULT265"/>
    <mergeCell ref="ULU265:UMB265"/>
    <mergeCell ref="UMC265:UMJ265"/>
    <mergeCell ref="UMK265:UMR265"/>
    <mergeCell ref="UHE265:UHL265"/>
    <mergeCell ref="UHM265:UHT265"/>
    <mergeCell ref="UHU265:UIB265"/>
    <mergeCell ref="UIC265:UIJ265"/>
    <mergeCell ref="UIK265:UIR265"/>
    <mergeCell ref="UIS265:UIZ265"/>
    <mergeCell ref="UJA265:UJH265"/>
    <mergeCell ref="UJI265:UJP265"/>
    <mergeCell ref="UJQ265:UJX265"/>
    <mergeCell ref="UEK265:UER265"/>
    <mergeCell ref="UES265:UEZ265"/>
    <mergeCell ref="UFA265:UFH265"/>
    <mergeCell ref="UFI265:UFP265"/>
    <mergeCell ref="UFQ265:UFX265"/>
    <mergeCell ref="UFY265:UGF265"/>
    <mergeCell ref="UGG265:UGN265"/>
    <mergeCell ref="UGO265:UGV265"/>
    <mergeCell ref="UGW265:UHD265"/>
    <mergeCell ref="UBQ265:UBX265"/>
    <mergeCell ref="UBY265:UCF265"/>
    <mergeCell ref="UCG265:UCN265"/>
    <mergeCell ref="UCO265:UCV265"/>
    <mergeCell ref="UCW265:UDD265"/>
    <mergeCell ref="UDE265:UDL265"/>
    <mergeCell ref="UDM265:UDT265"/>
    <mergeCell ref="UDU265:UEB265"/>
    <mergeCell ref="UEC265:UEJ265"/>
    <mergeCell ref="TYW265:TZD265"/>
    <mergeCell ref="TZE265:TZL265"/>
    <mergeCell ref="TZM265:TZT265"/>
    <mergeCell ref="TZU265:UAB265"/>
    <mergeCell ref="UAC265:UAJ265"/>
    <mergeCell ref="UAK265:UAR265"/>
    <mergeCell ref="UAS265:UAZ265"/>
    <mergeCell ref="UBA265:UBH265"/>
    <mergeCell ref="UBI265:UBP265"/>
    <mergeCell ref="TWC265:TWJ265"/>
    <mergeCell ref="TWK265:TWR265"/>
    <mergeCell ref="TWS265:TWZ265"/>
    <mergeCell ref="TXA265:TXH265"/>
    <mergeCell ref="TXI265:TXP265"/>
    <mergeCell ref="TXQ265:TXX265"/>
    <mergeCell ref="TXY265:TYF265"/>
    <mergeCell ref="TYG265:TYN265"/>
    <mergeCell ref="TYO265:TYV265"/>
    <mergeCell ref="TTI265:TTP265"/>
    <mergeCell ref="TTQ265:TTX265"/>
    <mergeCell ref="TTY265:TUF265"/>
    <mergeCell ref="TUG265:TUN265"/>
    <mergeCell ref="TUO265:TUV265"/>
    <mergeCell ref="TUW265:TVD265"/>
    <mergeCell ref="TVE265:TVL265"/>
    <mergeCell ref="TVM265:TVT265"/>
    <mergeCell ref="TVU265:TWB265"/>
    <mergeCell ref="TQO265:TQV265"/>
    <mergeCell ref="TQW265:TRD265"/>
    <mergeCell ref="TRE265:TRL265"/>
    <mergeCell ref="TRM265:TRT265"/>
    <mergeCell ref="TRU265:TSB265"/>
    <mergeCell ref="TSC265:TSJ265"/>
    <mergeCell ref="TSK265:TSR265"/>
    <mergeCell ref="TSS265:TSZ265"/>
    <mergeCell ref="TTA265:TTH265"/>
    <mergeCell ref="TNU265:TOB265"/>
    <mergeCell ref="TOC265:TOJ265"/>
    <mergeCell ref="TOK265:TOR265"/>
    <mergeCell ref="TOS265:TOZ265"/>
    <mergeCell ref="TPA265:TPH265"/>
    <mergeCell ref="TPI265:TPP265"/>
    <mergeCell ref="TPQ265:TPX265"/>
    <mergeCell ref="TPY265:TQF265"/>
    <mergeCell ref="TQG265:TQN265"/>
    <mergeCell ref="TLA265:TLH265"/>
    <mergeCell ref="TLI265:TLP265"/>
    <mergeCell ref="TLQ265:TLX265"/>
    <mergeCell ref="TLY265:TMF265"/>
    <mergeCell ref="TMG265:TMN265"/>
    <mergeCell ref="TMO265:TMV265"/>
    <mergeCell ref="TMW265:TND265"/>
    <mergeCell ref="TNE265:TNL265"/>
    <mergeCell ref="TNM265:TNT265"/>
    <mergeCell ref="TIG265:TIN265"/>
    <mergeCell ref="TIO265:TIV265"/>
    <mergeCell ref="TIW265:TJD265"/>
    <mergeCell ref="TJE265:TJL265"/>
    <mergeCell ref="TJM265:TJT265"/>
    <mergeCell ref="TJU265:TKB265"/>
    <mergeCell ref="TKC265:TKJ265"/>
    <mergeCell ref="TKK265:TKR265"/>
    <mergeCell ref="TKS265:TKZ265"/>
    <mergeCell ref="TFM265:TFT265"/>
    <mergeCell ref="TFU265:TGB265"/>
    <mergeCell ref="TGC265:TGJ265"/>
    <mergeCell ref="TGK265:TGR265"/>
    <mergeCell ref="TGS265:TGZ265"/>
    <mergeCell ref="THA265:THH265"/>
    <mergeCell ref="THI265:THP265"/>
    <mergeCell ref="THQ265:THX265"/>
    <mergeCell ref="THY265:TIF265"/>
    <mergeCell ref="TCS265:TCZ265"/>
    <mergeCell ref="TDA265:TDH265"/>
    <mergeCell ref="TDI265:TDP265"/>
    <mergeCell ref="TDQ265:TDX265"/>
    <mergeCell ref="TDY265:TEF265"/>
    <mergeCell ref="TEG265:TEN265"/>
    <mergeCell ref="TEO265:TEV265"/>
    <mergeCell ref="TEW265:TFD265"/>
    <mergeCell ref="TFE265:TFL265"/>
    <mergeCell ref="SZY265:TAF265"/>
    <mergeCell ref="TAG265:TAN265"/>
    <mergeCell ref="TAO265:TAV265"/>
    <mergeCell ref="TAW265:TBD265"/>
    <mergeCell ref="TBE265:TBL265"/>
    <mergeCell ref="TBM265:TBT265"/>
    <mergeCell ref="TBU265:TCB265"/>
    <mergeCell ref="TCC265:TCJ265"/>
    <mergeCell ref="TCK265:TCR265"/>
    <mergeCell ref="SXE265:SXL265"/>
    <mergeCell ref="SXM265:SXT265"/>
    <mergeCell ref="SXU265:SYB265"/>
    <mergeCell ref="SYC265:SYJ265"/>
    <mergeCell ref="SYK265:SYR265"/>
    <mergeCell ref="SYS265:SYZ265"/>
    <mergeCell ref="SZA265:SZH265"/>
    <mergeCell ref="SZI265:SZP265"/>
    <mergeCell ref="SZQ265:SZX265"/>
    <mergeCell ref="SUK265:SUR265"/>
    <mergeCell ref="SUS265:SUZ265"/>
    <mergeCell ref="SVA265:SVH265"/>
    <mergeCell ref="SVI265:SVP265"/>
    <mergeCell ref="SVQ265:SVX265"/>
    <mergeCell ref="SVY265:SWF265"/>
    <mergeCell ref="SWG265:SWN265"/>
    <mergeCell ref="SWO265:SWV265"/>
    <mergeCell ref="SWW265:SXD265"/>
    <mergeCell ref="SRQ265:SRX265"/>
    <mergeCell ref="SRY265:SSF265"/>
    <mergeCell ref="SSG265:SSN265"/>
    <mergeCell ref="SSO265:SSV265"/>
    <mergeCell ref="SSW265:STD265"/>
    <mergeCell ref="STE265:STL265"/>
    <mergeCell ref="STM265:STT265"/>
    <mergeCell ref="STU265:SUB265"/>
    <mergeCell ref="SUC265:SUJ265"/>
    <mergeCell ref="SOW265:SPD265"/>
    <mergeCell ref="SPE265:SPL265"/>
    <mergeCell ref="SPM265:SPT265"/>
    <mergeCell ref="SPU265:SQB265"/>
    <mergeCell ref="SQC265:SQJ265"/>
    <mergeCell ref="SQK265:SQR265"/>
    <mergeCell ref="SQS265:SQZ265"/>
    <mergeCell ref="SRA265:SRH265"/>
    <mergeCell ref="SRI265:SRP265"/>
    <mergeCell ref="SMC265:SMJ265"/>
    <mergeCell ref="SMK265:SMR265"/>
    <mergeCell ref="SMS265:SMZ265"/>
    <mergeCell ref="SNA265:SNH265"/>
    <mergeCell ref="SNI265:SNP265"/>
    <mergeCell ref="SNQ265:SNX265"/>
    <mergeCell ref="SNY265:SOF265"/>
    <mergeCell ref="SOG265:SON265"/>
    <mergeCell ref="SOO265:SOV265"/>
    <mergeCell ref="SJI265:SJP265"/>
    <mergeCell ref="SJQ265:SJX265"/>
    <mergeCell ref="SJY265:SKF265"/>
    <mergeCell ref="SKG265:SKN265"/>
    <mergeCell ref="SKO265:SKV265"/>
    <mergeCell ref="SKW265:SLD265"/>
    <mergeCell ref="SLE265:SLL265"/>
    <mergeCell ref="SLM265:SLT265"/>
    <mergeCell ref="SLU265:SMB265"/>
    <mergeCell ref="SGO265:SGV265"/>
    <mergeCell ref="SGW265:SHD265"/>
    <mergeCell ref="SHE265:SHL265"/>
    <mergeCell ref="SHM265:SHT265"/>
    <mergeCell ref="SHU265:SIB265"/>
    <mergeCell ref="SIC265:SIJ265"/>
    <mergeCell ref="SIK265:SIR265"/>
    <mergeCell ref="SIS265:SIZ265"/>
    <mergeCell ref="SJA265:SJH265"/>
    <mergeCell ref="SDU265:SEB265"/>
    <mergeCell ref="SEC265:SEJ265"/>
    <mergeCell ref="SEK265:SER265"/>
    <mergeCell ref="SES265:SEZ265"/>
    <mergeCell ref="SFA265:SFH265"/>
    <mergeCell ref="SFI265:SFP265"/>
    <mergeCell ref="SFQ265:SFX265"/>
    <mergeCell ref="SFY265:SGF265"/>
    <mergeCell ref="SGG265:SGN265"/>
    <mergeCell ref="SBA265:SBH265"/>
    <mergeCell ref="SBI265:SBP265"/>
    <mergeCell ref="SBQ265:SBX265"/>
    <mergeCell ref="SBY265:SCF265"/>
    <mergeCell ref="SCG265:SCN265"/>
    <mergeCell ref="SCO265:SCV265"/>
    <mergeCell ref="SCW265:SDD265"/>
    <mergeCell ref="SDE265:SDL265"/>
    <mergeCell ref="SDM265:SDT265"/>
    <mergeCell ref="RYG265:RYN265"/>
    <mergeCell ref="RYO265:RYV265"/>
    <mergeCell ref="RYW265:RZD265"/>
    <mergeCell ref="RZE265:RZL265"/>
    <mergeCell ref="RZM265:RZT265"/>
    <mergeCell ref="RZU265:SAB265"/>
    <mergeCell ref="SAC265:SAJ265"/>
    <mergeCell ref="SAK265:SAR265"/>
    <mergeCell ref="SAS265:SAZ265"/>
    <mergeCell ref="RVM265:RVT265"/>
    <mergeCell ref="RVU265:RWB265"/>
    <mergeCell ref="RWC265:RWJ265"/>
    <mergeCell ref="RWK265:RWR265"/>
    <mergeCell ref="RWS265:RWZ265"/>
    <mergeCell ref="RXA265:RXH265"/>
    <mergeCell ref="RXI265:RXP265"/>
    <mergeCell ref="RXQ265:RXX265"/>
    <mergeCell ref="RXY265:RYF265"/>
    <mergeCell ref="RSS265:RSZ265"/>
    <mergeCell ref="RTA265:RTH265"/>
    <mergeCell ref="RTI265:RTP265"/>
    <mergeCell ref="RTQ265:RTX265"/>
    <mergeCell ref="RTY265:RUF265"/>
    <mergeCell ref="RUG265:RUN265"/>
    <mergeCell ref="RUO265:RUV265"/>
    <mergeCell ref="RUW265:RVD265"/>
    <mergeCell ref="RVE265:RVL265"/>
    <mergeCell ref="RPY265:RQF265"/>
    <mergeCell ref="RQG265:RQN265"/>
    <mergeCell ref="RQO265:RQV265"/>
    <mergeCell ref="RQW265:RRD265"/>
    <mergeCell ref="RRE265:RRL265"/>
    <mergeCell ref="RRM265:RRT265"/>
    <mergeCell ref="RRU265:RSB265"/>
    <mergeCell ref="RSC265:RSJ265"/>
    <mergeCell ref="RSK265:RSR265"/>
    <mergeCell ref="RNE265:RNL265"/>
    <mergeCell ref="RNM265:RNT265"/>
    <mergeCell ref="RNU265:ROB265"/>
    <mergeCell ref="ROC265:ROJ265"/>
    <mergeCell ref="ROK265:ROR265"/>
    <mergeCell ref="ROS265:ROZ265"/>
    <mergeCell ref="RPA265:RPH265"/>
    <mergeCell ref="RPI265:RPP265"/>
    <mergeCell ref="RPQ265:RPX265"/>
    <mergeCell ref="RKK265:RKR265"/>
    <mergeCell ref="RKS265:RKZ265"/>
    <mergeCell ref="RLA265:RLH265"/>
    <mergeCell ref="RLI265:RLP265"/>
    <mergeCell ref="RLQ265:RLX265"/>
    <mergeCell ref="RLY265:RMF265"/>
    <mergeCell ref="RMG265:RMN265"/>
    <mergeCell ref="RMO265:RMV265"/>
    <mergeCell ref="RMW265:RND265"/>
    <mergeCell ref="RHQ265:RHX265"/>
    <mergeCell ref="RHY265:RIF265"/>
    <mergeCell ref="RIG265:RIN265"/>
    <mergeCell ref="RIO265:RIV265"/>
    <mergeCell ref="RIW265:RJD265"/>
    <mergeCell ref="RJE265:RJL265"/>
    <mergeCell ref="RJM265:RJT265"/>
    <mergeCell ref="RJU265:RKB265"/>
    <mergeCell ref="RKC265:RKJ265"/>
    <mergeCell ref="REW265:RFD265"/>
    <mergeCell ref="RFE265:RFL265"/>
    <mergeCell ref="RFM265:RFT265"/>
    <mergeCell ref="RFU265:RGB265"/>
    <mergeCell ref="RGC265:RGJ265"/>
    <mergeCell ref="RGK265:RGR265"/>
    <mergeCell ref="RGS265:RGZ265"/>
    <mergeCell ref="RHA265:RHH265"/>
    <mergeCell ref="RHI265:RHP265"/>
    <mergeCell ref="RCC265:RCJ265"/>
    <mergeCell ref="RCK265:RCR265"/>
    <mergeCell ref="RCS265:RCZ265"/>
    <mergeCell ref="RDA265:RDH265"/>
    <mergeCell ref="RDI265:RDP265"/>
    <mergeCell ref="RDQ265:RDX265"/>
    <mergeCell ref="RDY265:REF265"/>
    <mergeCell ref="REG265:REN265"/>
    <mergeCell ref="REO265:REV265"/>
    <mergeCell ref="QZI265:QZP265"/>
    <mergeCell ref="QZQ265:QZX265"/>
    <mergeCell ref="QZY265:RAF265"/>
    <mergeCell ref="RAG265:RAN265"/>
    <mergeCell ref="RAO265:RAV265"/>
    <mergeCell ref="RAW265:RBD265"/>
    <mergeCell ref="RBE265:RBL265"/>
    <mergeCell ref="RBM265:RBT265"/>
    <mergeCell ref="RBU265:RCB265"/>
    <mergeCell ref="QWO265:QWV265"/>
    <mergeCell ref="QWW265:QXD265"/>
    <mergeCell ref="QXE265:QXL265"/>
    <mergeCell ref="QXM265:QXT265"/>
    <mergeCell ref="QXU265:QYB265"/>
    <mergeCell ref="QYC265:QYJ265"/>
    <mergeCell ref="QYK265:QYR265"/>
    <mergeCell ref="QYS265:QYZ265"/>
    <mergeCell ref="QZA265:QZH265"/>
    <mergeCell ref="QTU265:QUB265"/>
    <mergeCell ref="QUC265:QUJ265"/>
    <mergeCell ref="QUK265:QUR265"/>
    <mergeCell ref="QUS265:QUZ265"/>
    <mergeCell ref="QVA265:QVH265"/>
    <mergeCell ref="QVI265:QVP265"/>
    <mergeCell ref="QVQ265:QVX265"/>
    <mergeCell ref="QVY265:QWF265"/>
    <mergeCell ref="QWG265:QWN265"/>
    <mergeCell ref="QRA265:QRH265"/>
    <mergeCell ref="QRI265:QRP265"/>
    <mergeCell ref="QRQ265:QRX265"/>
    <mergeCell ref="QRY265:QSF265"/>
    <mergeCell ref="QSG265:QSN265"/>
    <mergeCell ref="QSO265:QSV265"/>
    <mergeCell ref="QSW265:QTD265"/>
    <mergeCell ref="QTE265:QTL265"/>
    <mergeCell ref="QTM265:QTT265"/>
    <mergeCell ref="QOG265:QON265"/>
    <mergeCell ref="QOO265:QOV265"/>
    <mergeCell ref="QOW265:QPD265"/>
    <mergeCell ref="QPE265:QPL265"/>
    <mergeCell ref="QPM265:QPT265"/>
    <mergeCell ref="QPU265:QQB265"/>
    <mergeCell ref="QQC265:QQJ265"/>
    <mergeCell ref="QQK265:QQR265"/>
    <mergeCell ref="QQS265:QQZ265"/>
    <mergeCell ref="QLM265:QLT265"/>
    <mergeCell ref="QLU265:QMB265"/>
    <mergeCell ref="QMC265:QMJ265"/>
    <mergeCell ref="QMK265:QMR265"/>
    <mergeCell ref="QMS265:QMZ265"/>
    <mergeCell ref="QNA265:QNH265"/>
    <mergeCell ref="QNI265:QNP265"/>
    <mergeCell ref="QNQ265:QNX265"/>
    <mergeCell ref="QNY265:QOF265"/>
    <mergeCell ref="QIS265:QIZ265"/>
    <mergeCell ref="QJA265:QJH265"/>
    <mergeCell ref="QJI265:QJP265"/>
    <mergeCell ref="QJQ265:QJX265"/>
    <mergeCell ref="QJY265:QKF265"/>
    <mergeCell ref="QKG265:QKN265"/>
    <mergeCell ref="QKO265:QKV265"/>
    <mergeCell ref="QKW265:QLD265"/>
    <mergeCell ref="QLE265:QLL265"/>
    <mergeCell ref="QFY265:QGF265"/>
    <mergeCell ref="QGG265:QGN265"/>
    <mergeCell ref="QGO265:QGV265"/>
    <mergeCell ref="QGW265:QHD265"/>
    <mergeCell ref="QHE265:QHL265"/>
    <mergeCell ref="QHM265:QHT265"/>
    <mergeCell ref="QHU265:QIB265"/>
    <mergeCell ref="QIC265:QIJ265"/>
    <mergeCell ref="QIK265:QIR265"/>
    <mergeCell ref="QDE265:QDL265"/>
    <mergeCell ref="QDM265:QDT265"/>
    <mergeCell ref="QDU265:QEB265"/>
    <mergeCell ref="QEC265:QEJ265"/>
    <mergeCell ref="QEK265:QER265"/>
    <mergeCell ref="QES265:QEZ265"/>
    <mergeCell ref="QFA265:QFH265"/>
    <mergeCell ref="QFI265:QFP265"/>
    <mergeCell ref="QFQ265:QFX265"/>
    <mergeCell ref="QAK265:QAR265"/>
    <mergeCell ref="QAS265:QAZ265"/>
    <mergeCell ref="QBA265:QBH265"/>
    <mergeCell ref="QBI265:QBP265"/>
    <mergeCell ref="QBQ265:QBX265"/>
    <mergeCell ref="QBY265:QCF265"/>
    <mergeCell ref="QCG265:QCN265"/>
    <mergeCell ref="QCO265:QCV265"/>
    <mergeCell ref="QCW265:QDD265"/>
    <mergeCell ref="PXQ265:PXX265"/>
    <mergeCell ref="PXY265:PYF265"/>
    <mergeCell ref="PYG265:PYN265"/>
    <mergeCell ref="PYO265:PYV265"/>
    <mergeCell ref="PYW265:PZD265"/>
    <mergeCell ref="PZE265:PZL265"/>
    <mergeCell ref="PZM265:PZT265"/>
    <mergeCell ref="PZU265:QAB265"/>
    <mergeCell ref="QAC265:QAJ265"/>
    <mergeCell ref="PUW265:PVD265"/>
    <mergeCell ref="PVE265:PVL265"/>
    <mergeCell ref="PVM265:PVT265"/>
    <mergeCell ref="PVU265:PWB265"/>
    <mergeCell ref="PWC265:PWJ265"/>
    <mergeCell ref="PWK265:PWR265"/>
    <mergeCell ref="PWS265:PWZ265"/>
    <mergeCell ref="PXA265:PXH265"/>
    <mergeCell ref="PXI265:PXP265"/>
    <mergeCell ref="PSC265:PSJ265"/>
    <mergeCell ref="PSK265:PSR265"/>
    <mergeCell ref="PSS265:PSZ265"/>
    <mergeCell ref="PTA265:PTH265"/>
    <mergeCell ref="PTI265:PTP265"/>
    <mergeCell ref="PTQ265:PTX265"/>
    <mergeCell ref="PTY265:PUF265"/>
    <mergeCell ref="PUG265:PUN265"/>
    <mergeCell ref="PUO265:PUV265"/>
    <mergeCell ref="PPI265:PPP265"/>
    <mergeCell ref="PPQ265:PPX265"/>
    <mergeCell ref="PPY265:PQF265"/>
    <mergeCell ref="PQG265:PQN265"/>
    <mergeCell ref="PQO265:PQV265"/>
    <mergeCell ref="PQW265:PRD265"/>
    <mergeCell ref="PRE265:PRL265"/>
    <mergeCell ref="PRM265:PRT265"/>
    <mergeCell ref="PRU265:PSB265"/>
    <mergeCell ref="PMO265:PMV265"/>
    <mergeCell ref="PMW265:PND265"/>
    <mergeCell ref="PNE265:PNL265"/>
    <mergeCell ref="PNM265:PNT265"/>
    <mergeCell ref="PNU265:POB265"/>
    <mergeCell ref="POC265:POJ265"/>
    <mergeCell ref="POK265:POR265"/>
    <mergeCell ref="POS265:POZ265"/>
    <mergeCell ref="PPA265:PPH265"/>
    <mergeCell ref="PJU265:PKB265"/>
    <mergeCell ref="PKC265:PKJ265"/>
    <mergeCell ref="PKK265:PKR265"/>
    <mergeCell ref="PKS265:PKZ265"/>
    <mergeCell ref="PLA265:PLH265"/>
    <mergeCell ref="PLI265:PLP265"/>
    <mergeCell ref="PLQ265:PLX265"/>
    <mergeCell ref="PLY265:PMF265"/>
    <mergeCell ref="PMG265:PMN265"/>
    <mergeCell ref="PHA265:PHH265"/>
    <mergeCell ref="PHI265:PHP265"/>
    <mergeCell ref="PHQ265:PHX265"/>
    <mergeCell ref="PHY265:PIF265"/>
    <mergeCell ref="PIG265:PIN265"/>
    <mergeCell ref="PIO265:PIV265"/>
    <mergeCell ref="PIW265:PJD265"/>
    <mergeCell ref="PJE265:PJL265"/>
    <mergeCell ref="PJM265:PJT265"/>
    <mergeCell ref="PEG265:PEN265"/>
    <mergeCell ref="PEO265:PEV265"/>
    <mergeCell ref="PEW265:PFD265"/>
    <mergeCell ref="PFE265:PFL265"/>
    <mergeCell ref="PFM265:PFT265"/>
    <mergeCell ref="PFU265:PGB265"/>
    <mergeCell ref="PGC265:PGJ265"/>
    <mergeCell ref="PGK265:PGR265"/>
    <mergeCell ref="PGS265:PGZ265"/>
    <mergeCell ref="PBM265:PBT265"/>
    <mergeCell ref="PBU265:PCB265"/>
    <mergeCell ref="PCC265:PCJ265"/>
    <mergeCell ref="PCK265:PCR265"/>
    <mergeCell ref="PCS265:PCZ265"/>
    <mergeCell ref="PDA265:PDH265"/>
    <mergeCell ref="PDI265:PDP265"/>
    <mergeCell ref="PDQ265:PDX265"/>
    <mergeCell ref="PDY265:PEF265"/>
    <mergeCell ref="OYS265:OYZ265"/>
    <mergeCell ref="OZA265:OZH265"/>
    <mergeCell ref="OZI265:OZP265"/>
    <mergeCell ref="OZQ265:OZX265"/>
    <mergeCell ref="OZY265:PAF265"/>
    <mergeCell ref="PAG265:PAN265"/>
    <mergeCell ref="PAO265:PAV265"/>
    <mergeCell ref="PAW265:PBD265"/>
    <mergeCell ref="PBE265:PBL265"/>
    <mergeCell ref="OVY265:OWF265"/>
    <mergeCell ref="OWG265:OWN265"/>
    <mergeCell ref="OWO265:OWV265"/>
    <mergeCell ref="OWW265:OXD265"/>
    <mergeCell ref="OXE265:OXL265"/>
    <mergeCell ref="OXM265:OXT265"/>
    <mergeCell ref="OXU265:OYB265"/>
    <mergeCell ref="OYC265:OYJ265"/>
    <mergeCell ref="OYK265:OYR265"/>
    <mergeCell ref="OTE265:OTL265"/>
    <mergeCell ref="OTM265:OTT265"/>
    <mergeCell ref="OTU265:OUB265"/>
    <mergeCell ref="OUC265:OUJ265"/>
    <mergeCell ref="OUK265:OUR265"/>
    <mergeCell ref="OUS265:OUZ265"/>
    <mergeCell ref="OVA265:OVH265"/>
    <mergeCell ref="OVI265:OVP265"/>
    <mergeCell ref="OVQ265:OVX265"/>
    <mergeCell ref="OQK265:OQR265"/>
    <mergeCell ref="OQS265:OQZ265"/>
    <mergeCell ref="ORA265:ORH265"/>
    <mergeCell ref="ORI265:ORP265"/>
    <mergeCell ref="ORQ265:ORX265"/>
    <mergeCell ref="ORY265:OSF265"/>
    <mergeCell ref="OSG265:OSN265"/>
    <mergeCell ref="OSO265:OSV265"/>
    <mergeCell ref="OSW265:OTD265"/>
    <mergeCell ref="ONQ265:ONX265"/>
    <mergeCell ref="ONY265:OOF265"/>
    <mergeCell ref="OOG265:OON265"/>
    <mergeCell ref="OOO265:OOV265"/>
    <mergeCell ref="OOW265:OPD265"/>
    <mergeCell ref="OPE265:OPL265"/>
    <mergeCell ref="OPM265:OPT265"/>
    <mergeCell ref="OPU265:OQB265"/>
    <mergeCell ref="OQC265:OQJ265"/>
    <mergeCell ref="OKW265:OLD265"/>
    <mergeCell ref="OLE265:OLL265"/>
    <mergeCell ref="OLM265:OLT265"/>
    <mergeCell ref="OLU265:OMB265"/>
    <mergeCell ref="OMC265:OMJ265"/>
    <mergeCell ref="OMK265:OMR265"/>
    <mergeCell ref="OMS265:OMZ265"/>
    <mergeCell ref="ONA265:ONH265"/>
    <mergeCell ref="ONI265:ONP265"/>
    <mergeCell ref="OIC265:OIJ265"/>
    <mergeCell ref="OIK265:OIR265"/>
    <mergeCell ref="OIS265:OIZ265"/>
    <mergeCell ref="OJA265:OJH265"/>
    <mergeCell ref="OJI265:OJP265"/>
    <mergeCell ref="OJQ265:OJX265"/>
    <mergeCell ref="OJY265:OKF265"/>
    <mergeCell ref="OKG265:OKN265"/>
    <mergeCell ref="OKO265:OKV265"/>
    <mergeCell ref="OFI265:OFP265"/>
    <mergeCell ref="OFQ265:OFX265"/>
    <mergeCell ref="OFY265:OGF265"/>
    <mergeCell ref="OGG265:OGN265"/>
    <mergeCell ref="OGO265:OGV265"/>
    <mergeCell ref="OGW265:OHD265"/>
    <mergeCell ref="OHE265:OHL265"/>
    <mergeCell ref="OHM265:OHT265"/>
    <mergeCell ref="OHU265:OIB265"/>
    <mergeCell ref="OCO265:OCV265"/>
    <mergeCell ref="OCW265:ODD265"/>
    <mergeCell ref="ODE265:ODL265"/>
    <mergeCell ref="ODM265:ODT265"/>
    <mergeCell ref="ODU265:OEB265"/>
    <mergeCell ref="OEC265:OEJ265"/>
    <mergeCell ref="OEK265:OER265"/>
    <mergeCell ref="OES265:OEZ265"/>
    <mergeCell ref="OFA265:OFH265"/>
    <mergeCell ref="NZU265:OAB265"/>
    <mergeCell ref="OAC265:OAJ265"/>
    <mergeCell ref="OAK265:OAR265"/>
    <mergeCell ref="OAS265:OAZ265"/>
    <mergeCell ref="OBA265:OBH265"/>
    <mergeCell ref="OBI265:OBP265"/>
    <mergeCell ref="OBQ265:OBX265"/>
    <mergeCell ref="OBY265:OCF265"/>
    <mergeCell ref="OCG265:OCN265"/>
    <mergeCell ref="NXA265:NXH265"/>
    <mergeCell ref="NXI265:NXP265"/>
    <mergeCell ref="NXQ265:NXX265"/>
    <mergeCell ref="NXY265:NYF265"/>
    <mergeCell ref="NYG265:NYN265"/>
    <mergeCell ref="NYO265:NYV265"/>
    <mergeCell ref="NYW265:NZD265"/>
    <mergeCell ref="NZE265:NZL265"/>
    <mergeCell ref="NZM265:NZT265"/>
    <mergeCell ref="NUG265:NUN265"/>
    <mergeCell ref="NUO265:NUV265"/>
    <mergeCell ref="NUW265:NVD265"/>
    <mergeCell ref="NVE265:NVL265"/>
    <mergeCell ref="NVM265:NVT265"/>
    <mergeCell ref="NVU265:NWB265"/>
    <mergeCell ref="NWC265:NWJ265"/>
    <mergeCell ref="NWK265:NWR265"/>
    <mergeCell ref="NWS265:NWZ265"/>
    <mergeCell ref="NRM265:NRT265"/>
    <mergeCell ref="NRU265:NSB265"/>
    <mergeCell ref="NSC265:NSJ265"/>
    <mergeCell ref="NSK265:NSR265"/>
    <mergeCell ref="NSS265:NSZ265"/>
    <mergeCell ref="NTA265:NTH265"/>
    <mergeCell ref="NTI265:NTP265"/>
    <mergeCell ref="NTQ265:NTX265"/>
    <mergeCell ref="NTY265:NUF265"/>
    <mergeCell ref="NOS265:NOZ265"/>
    <mergeCell ref="NPA265:NPH265"/>
    <mergeCell ref="NPI265:NPP265"/>
    <mergeCell ref="NPQ265:NPX265"/>
    <mergeCell ref="NPY265:NQF265"/>
    <mergeCell ref="NQG265:NQN265"/>
    <mergeCell ref="NQO265:NQV265"/>
    <mergeCell ref="NQW265:NRD265"/>
    <mergeCell ref="NRE265:NRL265"/>
    <mergeCell ref="NLY265:NMF265"/>
    <mergeCell ref="NMG265:NMN265"/>
    <mergeCell ref="NMO265:NMV265"/>
    <mergeCell ref="NMW265:NND265"/>
    <mergeCell ref="NNE265:NNL265"/>
    <mergeCell ref="NNM265:NNT265"/>
    <mergeCell ref="NNU265:NOB265"/>
    <mergeCell ref="NOC265:NOJ265"/>
    <mergeCell ref="NOK265:NOR265"/>
    <mergeCell ref="NJE265:NJL265"/>
    <mergeCell ref="NJM265:NJT265"/>
    <mergeCell ref="NJU265:NKB265"/>
    <mergeCell ref="NKC265:NKJ265"/>
    <mergeCell ref="NKK265:NKR265"/>
    <mergeCell ref="NKS265:NKZ265"/>
    <mergeCell ref="NLA265:NLH265"/>
    <mergeCell ref="NLI265:NLP265"/>
    <mergeCell ref="NLQ265:NLX265"/>
    <mergeCell ref="NGK265:NGR265"/>
    <mergeCell ref="NGS265:NGZ265"/>
    <mergeCell ref="NHA265:NHH265"/>
    <mergeCell ref="NHI265:NHP265"/>
    <mergeCell ref="NHQ265:NHX265"/>
    <mergeCell ref="NHY265:NIF265"/>
    <mergeCell ref="NIG265:NIN265"/>
    <mergeCell ref="NIO265:NIV265"/>
    <mergeCell ref="NIW265:NJD265"/>
    <mergeCell ref="NDQ265:NDX265"/>
    <mergeCell ref="NDY265:NEF265"/>
    <mergeCell ref="NEG265:NEN265"/>
    <mergeCell ref="NEO265:NEV265"/>
    <mergeCell ref="NEW265:NFD265"/>
    <mergeCell ref="NFE265:NFL265"/>
    <mergeCell ref="NFM265:NFT265"/>
    <mergeCell ref="NFU265:NGB265"/>
    <mergeCell ref="NGC265:NGJ265"/>
    <mergeCell ref="NAW265:NBD265"/>
    <mergeCell ref="NBE265:NBL265"/>
    <mergeCell ref="NBM265:NBT265"/>
    <mergeCell ref="NBU265:NCB265"/>
    <mergeCell ref="NCC265:NCJ265"/>
    <mergeCell ref="NCK265:NCR265"/>
    <mergeCell ref="NCS265:NCZ265"/>
    <mergeCell ref="NDA265:NDH265"/>
    <mergeCell ref="NDI265:NDP265"/>
    <mergeCell ref="MYC265:MYJ265"/>
    <mergeCell ref="MYK265:MYR265"/>
    <mergeCell ref="MYS265:MYZ265"/>
    <mergeCell ref="MZA265:MZH265"/>
    <mergeCell ref="MZI265:MZP265"/>
    <mergeCell ref="MZQ265:MZX265"/>
    <mergeCell ref="MZY265:NAF265"/>
    <mergeCell ref="NAG265:NAN265"/>
    <mergeCell ref="NAO265:NAV265"/>
    <mergeCell ref="MVI265:MVP265"/>
    <mergeCell ref="MVQ265:MVX265"/>
    <mergeCell ref="MVY265:MWF265"/>
    <mergeCell ref="MWG265:MWN265"/>
    <mergeCell ref="MWO265:MWV265"/>
    <mergeCell ref="MWW265:MXD265"/>
    <mergeCell ref="MXE265:MXL265"/>
    <mergeCell ref="MXM265:MXT265"/>
    <mergeCell ref="MXU265:MYB265"/>
    <mergeCell ref="MSO265:MSV265"/>
    <mergeCell ref="MSW265:MTD265"/>
    <mergeCell ref="MTE265:MTL265"/>
    <mergeCell ref="MTM265:MTT265"/>
    <mergeCell ref="MTU265:MUB265"/>
    <mergeCell ref="MUC265:MUJ265"/>
    <mergeCell ref="MUK265:MUR265"/>
    <mergeCell ref="MUS265:MUZ265"/>
    <mergeCell ref="MVA265:MVH265"/>
    <mergeCell ref="MPU265:MQB265"/>
    <mergeCell ref="MQC265:MQJ265"/>
    <mergeCell ref="MQK265:MQR265"/>
    <mergeCell ref="MQS265:MQZ265"/>
    <mergeCell ref="MRA265:MRH265"/>
    <mergeCell ref="MRI265:MRP265"/>
    <mergeCell ref="MRQ265:MRX265"/>
    <mergeCell ref="MRY265:MSF265"/>
    <mergeCell ref="MSG265:MSN265"/>
    <mergeCell ref="MNA265:MNH265"/>
    <mergeCell ref="MNI265:MNP265"/>
    <mergeCell ref="MNQ265:MNX265"/>
    <mergeCell ref="MNY265:MOF265"/>
    <mergeCell ref="MOG265:MON265"/>
    <mergeCell ref="MOO265:MOV265"/>
    <mergeCell ref="MOW265:MPD265"/>
    <mergeCell ref="MPE265:MPL265"/>
    <mergeCell ref="MPM265:MPT265"/>
    <mergeCell ref="MKG265:MKN265"/>
    <mergeCell ref="MKO265:MKV265"/>
    <mergeCell ref="MKW265:MLD265"/>
    <mergeCell ref="MLE265:MLL265"/>
    <mergeCell ref="MLM265:MLT265"/>
    <mergeCell ref="MLU265:MMB265"/>
    <mergeCell ref="MMC265:MMJ265"/>
    <mergeCell ref="MMK265:MMR265"/>
    <mergeCell ref="MMS265:MMZ265"/>
    <mergeCell ref="MHM265:MHT265"/>
    <mergeCell ref="MHU265:MIB265"/>
    <mergeCell ref="MIC265:MIJ265"/>
    <mergeCell ref="MIK265:MIR265"/>
    <mergeCell ref="MIS265:MIZ265"/>
    <mergeCell ref="MJA265:MJH265"/>
    <mergeCell ref="MJI265:MJP265"/>
    <mergeCell ref="MJQ265:MJX265"/>
    <mergeCell ref="MJY265:MKF265"/>
    <mergeCell ref="MES265:MEZ265"/>
    <mergeCell ref="MFA265:MFH265"/>
    <mergeCell ref="MFI265:MFP265"/>
    <mergeCell ref="MFQ265:MFX265"/>
    <mergeCell ref="MFY265:MGF265"/>
    <mergeCell ref="MGG265:MGN265"/>
    <mergeCell ref="MGO265:MGV265"/>
    <mergeCell ref="MGW265:MHD265"/>
    <mergeCell ref="MHE265:MHL265"/>
    <mergeCell ref="MBY265:MCF265"/>
    <mergeCell ref="MCG265:MCN265"/>
    <mergeCell ref="MCO265:MCV265"/>
    <mergeCell ref="MCW265:MDD265"/>
    <mergeCell ref="MDE265:MDL265"/>
    <mergeCell ref="MDM265:MDT265"/>
    <mergeCell ref="MDU265:MEB265"/>
    <mergeCell ref="MEC265:MEJ265"/>
    <mergeCell ref="MEK265:MER265"/>
    <mergeCell ref="LZE265:LZL265"/>
    <mergeCell ref="LZM265:LZT265"/>
    <mergeCell ref="LZU265:MAB265"/>
    <mergeCell ref="MAC265:MAJ265"/>
    <mergeCell ref="MAK265:MAR265"/>
    <mergeCell ref="MAS265:MAZ265"/>
    <mergeCell ref="MBA265:MBH265"/>
    <mergeCell ref="MBI265:MBP265"/>
    <mergeCell ref="MBQ265:MBX265"/>
    <mergeCell ref="LWK265:LWR265"/>
    <mergeCell ref="LWS265:LWZ265"/>
    <mergeCell ref="LXA265:LXH265"/>
    <mergeCell ref="LXI265:LXP265"/>
    <mergeCell ref="LXQ265:LXX265"/>
    <mergeCell ref="LXY265:LYF265"/>
    <mergeCell ref="LYG265:LYN265"/>
    <mergeCell ref="LYO265:LYV265"/>
    <mergeCell ref="LYW265:LZD265"/>
    <mergeCell ref="LTQ265:LTX265"/>
    <mergeCell ref="LTY265:LUF265"/>
    <mergeCell ref="LUG265:LUN265"/>
    <mergeCell ref="LUO265:LUV265"/>
    <mergeCell ref="LUW265:LVD265"/>
    <mergeCell ref="LVE265:LVL265"/>
    <mergeCell ref="LVM265:LVT265"/>
    <mergeCell ref="LVU265:LWB265"/>
    <mergeCell ref="LWC265:LWJ265"/>
    <mergeCell ref="LQW265:LRD265"/>
    <mergeCell ref="LRE265:LRL265"/>
    <mergeCell ref="LRM265:LRT265"/>
    <mergeCell ref="LRU265:LSB265"/>
    <mergeCell ref="LSC265:LSJ265"/>
    <mergeCell ref="LSK265:LSR265"/>
    <mergeCell ref="LSS265:LSZ265"/>
    <mergeCell ref="LTA265:LTH265"/>
    <mergeCell ref="LTI265:LTP265"/>
    <mergeCell ref="LOC265:LOJ265"/>
    <mergeCell ref="LOK265:LOR265"/>
    <mergeCell ref="LOS265:LOZ265"/>
    <mergeCell ref="LPA265:LPH265"/>
    <mergeCell ref="LPI265:LPP265"/>
    <mergeCell ref="LPQ265:LPX265"/>
    <mergeCell ref="LPY265:LQF265"/>
    <mergeCell ref="LQG265:LQN265"/>
    <mergeCell ref="LQO265:LQV265"/>
    <mergeCell ref="LLI265:LLP265"/>
    <mergeCell ref="LLQ265:LLX265"/>
    <mergeCell ref="LLY265:LMF265"/>
    <mergeCell ref="LMG265:LMN265"/>
    <mergeCell ref="LMO265:LMV265"/>
    <mergeCell ref="LMW265:LND265"/>
    <mergeCell ref="LNE265:LNL265"/>
    <mergeCell ref="LNM265:LNT265"/>
    <mergeCell ref="LNU265:LOB265"/>
    <mergeCell ref="LIO265:LIV265"/>
    <mergeCell ref="LIW265:LJD265"/>
    <mergeCell ref="LJE265:LJL265"/>
    <mergeCell ref="LJM265:LJT265"/>
    <mergeCell ref="LJU265:LKB265"/>
    <mergeCell ref="LKC265:LKJ265"/>
    <mergeCell ref="LKK265:LKR265"/>
    <mergeCell ref="LKS265:LKZ265"/>
    <mergeCell ref="LLA265:LLH265"/>
    <mergeCell ref="LFU265:LGB265"/>
    <mergeCell ref="LGC265:LGJ265"/>
    <mergeCell ref="LGK265:LGR265"/>
    <mergeCell ref="LGS265:LGZ265"/>
    <mergeCell ref="LHA265:LHH265"/>
    <mergeCell ref="LHI265:LHP265"/>
    <mergeCell ref="LHQ265:LHX265"/>
    <mergeCell ref="LHY265:LIF265"/>
    <mergeCell ref="LIG265:LIN265"/>
    <mergeCell ref="LDA265:LDH265"/>
    <mergeCell ref="LDI265:LDP265"/>
    <mergeCell ref="LDQ265:LDX265"/>
    <mergeCell ref="LDY265:LEF265"/>
    <mergeCell ref="LEG265:LEN265"/>
    <mergeCell ref="LEO265:LEV265"/>
    <mergeCell ref="LEW265:LFD265"/>
    <mergeCell ref="LFE265:LFL265"/>
    <mergeCell ref="LFM265:LFT265"/>
    <mergeCell ref="LAG265:LAN265"/>
    <mergeCell ref="LAO265:LAV265"/>
    <mergeCell ref="LAW265:LBD265"/>
    <mergeCell ref="LBE265:LBL265"/>
    <mergeCell ref="LBM265:LBT265"/>
    <mergeCell ref="LBU265:LCB265"/>
    <mergeCell ref="LCC265:LCJ265"/>
    <mergeCell ref="LCK265:LCR265"/>
    <mergeCell ref="LCS265:LCZ265"/>
    <mergeCell ref="KXM265:KXT265"/>
    <mergeCell ref="KXU265:KYB265"/>
    <mergeCell ref="KYC265:KYJ265"/>
    <mergeCell ref="KYK265:KYR265"/>
    <mergeCell ref="KYS265:KYZ265"/>
    <mergeCell ref="KZA265:KZH265"/>
    <mergeCell ref="KZI265:KZP265"/>
    <mergeCell ref="KZQ265:KZX265"/>
    <mergeCell ref="KZY265:LAF265"/>
    <mergeCell ref="KUS265:KUZ265"/>
    <mergeCell ref="KVA265:KVH265"/>
    <mergeCell ref="KVI265:KVP265"/>
    <mergeCell ref="KVQ265:KVX265"/>
    <mergeCell ref="KVY265:KWF265"/>
    <mergeCell ref="KWG265:KWN265"/>
    <mergeCell ref="KWO265:KWV265"/>
    <mergeCell ref="KWW265:KXD265"/>
    <mergeCell ref="KXE265:KXL265"/>
    <mergeCell ref="KRY265:KSF265"/>
    <mergeCell ref="KSG265:KSN265"/>
    <mergeCell ref="KSO265:KSV265"/>
    <mergeCell ref="KSW265:KTD265"/>
    <mergeCell ref="KTE265:KTL265"/>
    <mergeCell ref="KTM265:KTT265"/>
    <mergeCell ref="KTU265:KUB265"/>
    <mergeCell ref="KUC265:KUJ265"/>
    <mergeCell ref="KUK265:KUR265"/>
    <mergeCell ref="KPE265:KPL265"/>
    <mergeCell ref="KPM265:KPT265"/>
    <mergeCell ref="KPU265:KQB265"/>
    <mergeCell ref="KQC265:KQJ265"/>
    <mergeCell ref="KQK265:KQR265"/>
    <mergeCell ref="KQS265:KQZ265"/>
    <mergeCell ref="KRA265:KRH265"/>
    <mergeCell ref="KRI265:KRP265"/>
    <mergeCell ref="KRQ265:KRX265"/>
    <mergeCell ref="KMK265:KMR265"/>
    <mergeCell ref="KMS265:KMZ265"/>
    <mergeCell ref="KNA265:KNH265"/>
    <mergeCell ref="KNI265:KNP265"/>
    <mergeCell ref="KNQ265:KNX265"/>
    <mergeCell ref="KNY265:KOF265"/>
    <mergeCell ref="KOG265:KON265"/>
    <mergeCell ref="KOO265:KOV265"/>
    <mergeCell ref="KOW265:KPD265"/>
    <mergeCell ref="KJQ265:KJX265"/>
    <mergeCell ref="KJY265:KKF265"/>
    <mergeCell ref="KKG265:KKN265"/>
    <mergeCell ref="KKO265:KKV265"/>
    <mergeCell ref="KKW265:KLD265"/>
    <mergeCell ref="KLE265:KLL265"/>
    <mergeCell ref="KLM265:KLT265"/>
    <mergeCell ref="KLU265:KMB265"/>
    <mergeCell ref="KMC265:KMJ265"/>
    <mergeCell ref="KGW265:KHD265"/>
    <mergeCell ref="KHE265:KHL265"/>
    <mergeCell ref="KHM265:KHT265"/>
    <mergeCell ref="KHU265:KIB265"/>
    <mergeCell ref="KIC265:KIJ265"/>
    <mergeCell ref="KIK265:KIR265"/>
    <mergeCell ref="KIS265:KIZ265"/>
    <mergeCell ref="KJA265:KJH265"/>
    <mergeCell ref="KJI265:KJP265"/>
    <mergeCell ref="KEC265:KEJ265"/>
    <mergeCell ref="KEK265:KER265"/>
    <mergeCell ref="KES265:KEZ265"/>
    <mergeCell ref="KFA265:KFH265"/>
    <mergeCell ref="KFI265:KFP265"/>
    <mergeCell ref="KFQ265:KFX265"/>
    <mergeCell ref="KFY265:KGF265"/>
    <mergeCell ref="KGG265:KGN265"/>
    <mergeCell ref="KGO265:KGV265"/>
    <mergeCell ref="KBI265:KBP265"/>
    <mergeCell ref="KBQ265:KBX265"/>
    <mergeCell ref="KBY265:KCF265"/>
    <mergeCell ref="KCG265:KCN265"/>
    <mergeCell ref="KCO265:KCV265"/>
    <mergeCell ref="KCW265:KDD265"/>
    <mergeCell ref="KDE265:KDL265"/>
    <mergeCell ref="KDM265:KDT265"/>
    <mergeCell ref="KDU265:KEB265"/>
    <mergeCell ref="JYO265:JYV265"/>
    <mergeCell ref="JYW265:JZD265"/>
    <mergeCell ref="JZE265:JZL265"/>
    <mergeCell ref="JZM265:JZT265"/>
    <mergeCell ref="JZU265:KAB265"/>
    <mergeCell ref="KAC265:KAJ265"/>
    <mergeCell ref="KAK265:KAR265"/>
    <mergeCell ref="KAS265:KAZ265"/>
    <mergeCell ref="KBA265:KBH265"/>
    <mergeCell ref="JVU265:JWB265"/>
    <mergeCell ref="JWC265:JWJ265"/>
    <mergeCell ref="JWK265:JWR265"/>
    <mergeCell ref="JWS265:JWZ265"/>
    <mergeCell ref="JXA265:JXH265"/>
    <mergeCell ref="JXI265:JXP265"/>
    <mergeCell ref="JXQ265:JXX265"/>
    <mergeCell ref="JXY265:JYF265"/>
    <mergeCell ref="JYG265:JYN265"/>
    <mergeCell ref="JTA265:JTH265"/>
    <mergeCell ref="JTI265:JTP265"/>
    <mergeCell ref="JTQ265:JTX265"/>
    <mergeCell ref="JTY265:JUF265"/>
    <mergeCell ref="JUG265:JUN265"/>
    <mergeCell ref="JUO265:JUV265"/>
    <mergeCell ref="JUW265:JVD265"/>
    <mergeCell ref="JVE265:JVL265"/>
    <mergeCell ref="JVM265:JVT265"/>
    <mergeCell ref="JQG265:JQN265"/>
    <mergeCell ref="JQO265:JQV265"/>
    <mergeCell ref="JQW265:JRD265"/>
    <mergeCell ref="JRE265:JRL265"/>
    <mergeCell ref="JRM265:JRT265"/>
    <mergeCell ref="JRU265:JSB265"/>
    <mergeCell ref="JSC265:JSJ265"/>
    <mergeCell ref="JSK265:JSR265"/>
    <mergeCell ref="JSS265:JSZ265"/>
    <mergeCell ref="JNM265:JNT265"/>
    <mergeCell ref="JNU265:JOB265"/>
    <mergeCell ref="JOC265:JOJ265"/>
    <mergeCell ref="JOK265:JOR265"/>
    <mergeCell ref="JOS265:JOZ265"/>
    <mergeCell ref="JPA265:JPH265"/>
    <mergeCell ref="JPI265:JPP265"/>
    <mergeCell ref="JPQ265:JPX265"/>
    <mergeCell ref="JPY265:JQF265"/>
    <mergeCell ref="JKS265:JKZ265"/>
    <mergeCell ref="JLA265:JLH265"/>
    <mergeCell ref="JLI265:JLP265"/>
    <mergeCell ref="JLQ265:JLX265"/>
    <mergeCell ref="JLY265:JMF265"/>
    <mergeCell ref="JMG265:JMN265"/>
    <mergeCell ref="JMO265:JMV265"/>
    <mergeCell ref="JMW265:JND265"/>
    <mergeCell ref="JNE265:JNL265"/>
    <mergeCell ref="JHY265:JIF265"/>
    <mergeCell ref="JIG265:JIN265"/>
    <mergeCell ref="JIO265:JIV265"/>
    <mergeCell ref="JIW265:JJD265"/>
    <mergeCell ref="JJE265:JJL265"/>
    <mergeCell ref="JJM265:JJT265"/>
    <mergeCell ref="JJU265:JKB265"/>
    <mergeCell ref="JKC265:JKJ265"/>
    <mergeCell ref="JKK265:JKR265"/>
    <mergeCell ref="JFE265:JFL265"/>
    <mergeCell ref="JFM265:JFT265"/>
    <mergeCell ref="JFU265:JGB265"/>
    <mergeCell ref="JGC265:JGJ265"/>
    <mergeCell ref="JGK265:JGR265"/>
    <mergeCell ref="JGS265:JGZ265"/>
    <mergeCell ref="JHA265:JHH265"/>
    <mergeCell ref="JHI265:JHP265"/>
    <mergeCell ref="JHQ265:JHX265"/>
    <mergeCell ref="JCK265:JCR265"/>
    <mergeCell ref="JCS265:JCZ265"/>
    <mergeCell ref="JDA265:JDH265"/>
    <mergeCell ref="JDI265:JDP265"/>
    <mergeCell ref="JDQ265:JDX265"/>
    <mergeCell ref="JDY265:JEF265"/>
    <mergeCell ref="JEG265:JEN265"/>
    <mergeCell ref="JEO265:JEV265"/>
    <mergeCell ref="JEW265:JFD265"/>
    <mergeCell ref="IZQ265:IZX265"/>
    <mergeCell ref="IZY265:JAF265"/>
    <mergeCell ref="JAG265:JAN265"/>
    <mergeCell ref="JAO265:JAV265"/>
    <mergeCell ref="JAW265:JBD265"/>
    <mergeCell ref="JBE265:JBL265"/>
    <mergeCell ref="JBM265:JBT265"/>
    <mergeCell ref="JBU265:JCB265"/>
    <mergeCell ref="JCC265:JCJ265"/>
    <mergeCell ref="IWW265:IXD265"/>
    <mergeCell ref="IXE265:IXL265"/>
    <mergeCell ref="IXM265:IXT265"/>
    <mergeCell ref="IXU265:IYB265"/>
    <mergeCell ref="IYC265:IYJ265"/>
    <mergeCell ref="IYK265:IYR265"/>
    <mergeCell ref="IYS265:IYZ265"/>
    <mergeCell ref="IZA265:IZH265"/>
    <mergeCell ref="IZI265:IZP265"/>
    <mergeCell ref="IUC265:IUJ265"/>
    <mergeCell ref="IUK265:IUR265"/>
    <mergeCell ref="IUS265:IUZ265"/>
    <mergeCell ref="IVA265:IVH265"/>
    <mergeCell ref="IVI265:IVP265"/>
    <mergeCell ref="IVQ265:IVX265"/>
    <mergeCell ref="IVY265:IWF265"/>
    <mergeCell ref="IWG265:IWN265"/>
    <mergeCell ref="IWO265:IWV265"/>
    <mergeCell ref="IRI265:IRP265"/>
    <mergeCell ref="IRQ265:IRX265"/>
    <mergeCell ref="IRY265:ISF265"/>
    <mergeCell ref="ISG265:ISN265"/>
    <mergeCell ref="ISO265:ISV265"/>
    <mergeCell ref="ISW265:ITD265"/>
    <mergeCell ref="ITE265:ITL265"/>
    <mergeCell ref="ITM265:ITT265"/>
    <mergeCell ref="ITU265:IUB265"/>
    <mergeCell ref="IOO265:IOV265"/>
    <mergeCell ref="IOW265:IPD265"/>
    <mergeCell ref="IPE265:IPL265"/>
    <mergeCell ref="IPM265:IPT265"/>
    <mergeCell ref="IPU265:IQB265"/>
    <mergeCell ref="IQC265:IQJ265"/>
    <mergeCell ref="IQK265:IQR265"/>
    <mergeCell ref="IQS265:IQZ265"/>
    <mergeCell ref="IRA265:IRH265"/>
    <mergeCell ref="ILU265:IMB265"/>
    <mergeCell ref="IMC265:IMJ265"/>
    <mergeCell ref="IMK265:IMR265"/>
    <mergeCell ref="IMS265:IMZ265"/>
    <mergeCell ref="INA265:INH265"/>
    <mergeCell ref="INI265:INP265"/>
    <mergeCell ref="INQ265:INX265"/>
    <mergeCell ref="INY265:IOF265"/>
    <mergeCell ref="IOG265:ION265"/>
    <mergeCell ref="IJA265:IJH265"/>
    <mergeCell ref="IJI265:IJP265"/>
    <mergeCell ref="IJQ265:IJX265"/>
    <mergeCell ref="IJY265:IKF265"/>
    <mergeCell ref="IKG265:IKN265"/>
    <mergeCell ref="IKO265:IKV265"/>
    <mergeCell ref="IKW265:ILD265"/>
    <mergeCell ref="ILE265:ILL265"/>
    <mergeCell ref="ILM265:ILT265"/>
    <mergeCell ref="IGG265:IGN265"/>
    <mergeCell ref="IGO265:IGV265"/>
    <mergeCell ref="IGW265:IHD265"/>
    <mergeCell ref="IHE265:IHL265"/>
    <mergeCell ref="IHM265:IHT265"/>
    <mergeCell ref="IHU265:IIB265"/>
    <mergeCell ref="IIC265:IIJ265"/>
    <mergeCell ref="IIK265:IIR265"/>
    <mergeCell ref="IIS265:IIZ265"/>
    <mergeCell ref="IDM265:IDT265"/>
    <mergeCell ref="IDU265:IEB265"/>
    <mergeCell ref="IEC265:IEJ265"/>
    <mergeCell ref="IEK265:IER265"/>
    <mergeCell ref="IES265:IEZ265"/>
    <mergeCell ref="IFA265:IFH265"/>
    <mergeCell ref="IFI265:IFP265"/>
    <mergeCell ref="IFQ265:IFX265"/>
    <mergeCell ref="IFY265:IGF265"/>
    <mergeCell ref="IAS265:IAZ265"/>
    <mergeCell ref="IBA265:IBH265"/>
    <mergeCell ref="IBI265:IBP265"/>
    <mergeCell ref="IBQ265:IBX265"/>
    <mergeCell ref="IBY265:ICF265"/>
    <mergeCell ref="ICG265:ICN265"/>
    <mergeCell ref="ICO265:ICV265"/>
    <mergeCell ref="ICW265:IDD265"/>
    <mergeCell ref="IDE265:IDL265"/>
    <mergeCell ref="HXY265:HYF265"/>
    <mergeCell ref="HYG265:HYN265"/>
    <mergeCell ref="HYO265:HYV265"/>
    <mergeCell ref="HYW265:HZD265"/>
    <mergeCell ref="HZE265:HZL265"/>
    <mergeCell ref="HZM265:HZT265"/>
    <mergeCell ref="HZU265:IAB265"/>
    <mergeCell ref="IAC265:IAJ265"/>
    <mergeCell ref="IAK265:IAR265"/>
    <mergeCell ref="HVE265:HVL265"/>
    <mergeCell ref="HVM265:HVT265"/>
    <mergeCell ref="HVU265:HWB265"/>
    <mergeCell ref="HWC265:HWJ265"/>
    <mergeCell ref="HWK265:HWR265"/>
    <mergeCell ref="HWS265:HWZ265"/>
    <mergeCell ref="HXA265:HXH265"/>
    <mergeCell ref="HXI265:HXP265"/>
    <mergeCell ref="HXQ265:HXX265"/>
    <mergeCell ref="HSK265:HSR265"/>
    <mergeCell ref="HSS265:HSZ265"/>
    <mergeCell ref="HTA265:HTH265"/>
    <mergeCell ref="HTI265:HTP265"/>
    <mergeCell ref="HTQ265:HTX265"/>
    <mergeCell ref="HTY265:HUF265"/>
    <mergeCell ref="HUG265:HUN265"/>
    <mergeCell ref="HUO265:HUV265"/>
    <mergeCell ref="HUW265:HVD265"/>
    <mergeCell ref="HPQ265:HPX265"/>
    <mergeCell ref="HPY265:HQF265"/>
    <mergeCell ref="HQG265:HQN265"/>
    <mergeCell ref="HQO265:HQV265"/>
    <mergeCell ref="HQW265:HRD265"/>
    <mergeCell ref="HRE265:HRL265"/>
    <mergeCell ref="HRM265:HRT265"/>
    <mergeCell ref="HRU265:HSB265"/>
    <mergeCell ref="HSC265:HSJ265"/>
    <mergeCell ref="HMW265:HND265"/>
    <mergeCell ref="HNE265:HNL265"/>
    <mergeCell ref="HNM265:HNT265"/>
    <mergeCell ref="HNU265:HOB265"/>
    <mergeCell ref="HOC265:HOJ265"/>
    <mergeCell ref="HOK265:HOR265"/>
    <mergeCell ref="HOS265:HOZ265"/>
    <mergeCell ref="HPA265:HPH265"/>
    <mergeCell ref="HPI265:HPP265"/>
    <mergeCell ref="HKC265:HKJ265"/>
    <mergeCell ref="HKK265:HKR265"/>
    <mergeCell ref="HKS265:HKZ265"/>
    <mergeCell ref="HLA265:HLH265"/>
    <mergeCell ref="HLI265:HLP265"/>
    <mergeCell ref="HLQ265:HLX265"/>
    <mergeCell ref="HLY265:HMF265"/>
    <mergeCell ref="HMG265:HMN265"/>
    <mergeCell ref="HMO265:HMV265"/>
    <mergeCell ref="HHI265:HHP265"/>
    <mergeCell ref="HHQ265:HHX265"/>
    <mergeCell ref="HHY265:HIF265"/>
    <mergeCell ref="HIG265:HIN265"/>
    <mergeCell ref="HIO265:HIV265"/>
    <mergeCell ref="HIW265:HJD265"/>
    <mergeCell ref="HJE265:HJL265"/>
    <mergeCell ref="HJM265:HJT265"/>
    <mergeCell ref="HJU265:HKB265"/>
    <mergeCell ref="HEO265:HEV265"/>
    <mergeCell ref="HEW265:HFD265"/>
    <mergeCell ref="HFE265:HFL265"/>
    <mergeCell ref="HFM265:HFT265"/>
    <mergeCell ref="HFU265:HGB265"/>
    <mergeCell ref="HGC265:HGJ265"/>
    <mergeCell ref="HGK265:HGR265"/>
    <mergeCell ref="HGS265:HGZ265"/>
    <mergeCell ref="HHA265:HHH265"/>
    <mergeCell ref="HBU265:HCB265"/>
    <mergeCell ref="HCC265:HCJ265"/>
    <mergeCell ref="HCK265:HCR265"/>
    <mergeCell ref="HCS265:HCZ265"/>
    <mergeCell ref="HDA265:HDH265"/>
    <mergeCell ref="HDI265:HDP265"/>
    <mergeCell ref="HDQ265:HDX265"/>
    <mergeCell ref="HDY265:HEF265"/>
    <mergeCell ref="HEG265:HEN265"/>
    <mergeCell ref="GZA265:GZH265"/>
    <mergeCell ref="GZI265:GZP265"/>
    <mergeCell ref="GZQ265:GZX265"/>
    <mergeCell ref="GZY265:HAF265"/>
    <mergeCell ref="HAG265:HAN265"/>
    <mergeCell ref="HAO265:HAV265"/>
    <mergeCell ref="HAW265:HBD265"/>
    <mergeCell ref="HBE265:HBL265"/>
    <mergeCell ref="HBM265:HBT265"/>
    <mergeCell ref="GWG265:GWN265"/>
    <mergeCell ref="GWO265:GWV265"/>
    <mergeCell ref="GWW265:GXD265"/>
    <mergeCell ref="GXE265:GXL265"/>
    <mergeCell ref="GXM265:GXT265"/>
    <mergeCell ref="GXU265:GYB265"/>
    <mergeCell ref="GYC265:GYJ265"/>
    <mergeCell ref="GYK265:GYR265"/>
    <mergeCell ref="GYS265:GYZ265"/>
    <mergeCell ref="GTM265:GTT265"/>
    <mergeCell ref="GTU265:GUB265"/>
    <mergeCell ref="GUC265:GUJ265"/>
    <mergeCell ref="GUK265:GUR265"/>
    <mergeCell ref="GUS265:GUZ265"/>
    <mergeCell ref="GVA265:GVH265"/>
    <mergeCell ref="GVI265:GVP265"/>
    <mergeCell ref="GVQ265:GVX265"/>
    <mergeCell ref="GVY265:GWF265"/>
    <mergeCell ref="GQS265:GQZ265"/>
    <mergeCell ref="GRA265:GRH265"/>
    <mergeCell ref="GRI265:GRP265"/>
    <mergeCell ref="GRQ265:GRX265"/>
    <mergeCell ref="GRY265:GSF265"/>
    <mergeCell ref="GSG265:GSN265"/>
    <mergeCell ref="GSO265:GSV265"/>
    <mergeCell ref="GSW265:GTD265"/>
    <mergeCell ref="GTE265:GTL265"/>
    <mergeCell ref="GNY265:GOF265"/>
    <mergeCell ref="GOG265:GON265"/>
    <mergeCell ref="GOO265:GOV265"/>
    <mergeCell ref="GOW265:GPD265"/>
    <mergeCell ref="GPE265:GPL265"/>
    <mergeCell ref="GPM265:GPT265"/>
    <mergeCell ref="GPU265:GQB265"/>
    <mergeCell ref="GQC265:GQJ265"/>
    <mergeCell ref="GQK265:GQR265"/>
    <mergeCell ref="GLE265:GLL265"/>
    <mergeCell ref="GLM265:GLT265"/>
    <mergeCell ref="GLU265:GMB265"/>
    <mergeCell ref="GMC265:GMJ265"/>
    <mergeCell ref="GMK265:GMR265"/>
    <mergeCell ref="GMS265:GMZ265"/>
    <mergeCell ref="GNA265:GNH265"/>
    <mergeCell ref="GNI265:GNP265"/>
    <mergeCell ref="GNQ265:GNX265"/>
    <mergeCell ref="GIK265:GIR265"/>
    <mergeCell ref="GIS265:GIZ265"/>
    <mergeCell ref="GJA265:GJH265"/>
    <mergeCell ref="GJI265:GJP265"/>
    <mergeCell ref="GJQ265:GJX265"/>
    <mergeCell ref="GJY265:GKF265"/>
    <mergeCell ref="GKG265:GKN265"/>
    <mergeCell ref="GKO265:GKV265"/>
    <mergeCell ref="GKW265:GLD265"/>
    <mergeCell ref="GFQ265:GFX265"/>
    <mergeCell ref="GFY265:GGF265"/>
    <mergeCell ref="GGG265:GGN265"/>
    <mergeCell ref="GGO265:GGV265"/>
    <mergeCell ref="GGW265:GHD265"/>
    <mergeCell ref="GHE265:GHL265"/>
    <mergeCell ref="GHM265:GHT265"/>
    <mergeCell ref="GHU265:GIB265"/>
    <mergeCell ref="GIC265:GIJ265"/>
    <mergeCell ref="GCW265:GDD265"/>
    <mergeCell ref="GDE265:GDL265"/>
    <mergeCell ref="GDM265:GDT265"/>
    <mergeCell ref="GDU265:GEB265"/>
    <mergeCell ref="GEC265:GEJ265"/>
    <mergeCell ref="GEK265:GER265"/>
    <mergeCell ref="GES265:GEZ265"/>
    <mergeCell ref="GFA265:GFH265"/>
    <mergeCell ref="GFI265:GFP265"/>
    <mergeCell ref="GAC265:GAJ265"/>
    <mergeCell ref="GAK265:GAR265"/>
    <mergeCell ref="GAS265:GAZ265"/>
    <mergeCell ref="GBA265:GBH265"/>
    <mergeCell ref="GBI265:GBP265"/>
    <mergeCell ref="GBQ265:GBX265"/>
    <mergeCell ref="GBY265:GCF265"/>
    <mergeCell ref="GCG265:GCN265"/>
    <mergeCell ref="GCO265:GCV265"/>
    <mergeCell ref="FXI265:FXP265"/>
    <mergeCell ref="FXQ265:FXX265"/>
    <mergeCell ref="FXY265:FYF265"/>
    <mergeCell ref="FYG265:FYN265"/>
    <mergeCell ref="FYO265:FYV265"/>
    <mergeCell ref="FYW265:FZD265"/>
    <mergeCell ref="FZE265:FZL265"/>
    <mergeCell ref="FZM265:FZT265"/>
    <mergeCell ref="FZU265:GAB265"/>
    <mergeCell ref="FUO265:FUV265"/>
    <mergeCell ref="FUW265:FVD265"/>
    <mergeCell ref="FVE265:FVL265"/>
    <mergeCell ref="FVM265:FVT265"/>
    <mergeCell ref="FVU265:FWB265"/>
    <mergeCell ref="FWC265:FWJ265"/>
    <mergeCell ref="FWK265:FWR265"/>
    <mergeCell ref="FWS265:FWZ265"/>
    <mergeCell ref="FXA265:FXH265"/>
    <mergeCell ref="FRU265:FSB265"/>
    <mergeCell ref="FSC265:FSJ265"/>
    <mergeCell ref="FSK265:FSR265"/>
    <mergeCell ref="FSS265:FSZ265"/>
    <mergeCell ref="FTA265:FTH265"/>
    <mergeCell ref="FTI265:FTP265"/>
    <mergeCell ref="FTQ265:FTX265"/>
    <mergeCell ref="FTY265:FUF265"/>
    <mergeCell ref="FUG265:FUN265"/>
    <mergeCell ref="FPA265:FPH265"/>
    <mergeCell ref="FPI265:FPP265"/>
    <mergeCell ref="FPQ265:FPX265"/>
    <mergeCell ref="FPY265:FQF265"/>
    <mergeCell ref="FQG265:FQN265"/>
    <mergeCell ref="FQO265:FQV265"/>
    <mergeCell ref="FQW265:FRD265"/>
    <mergeCell ref="FRE265:FRL265"/>
    <mergeCell ref="FRM265:FRT265"/>
    <mergeCell ref="FMG265:FMN265"/>
    <mergeCell ref="FMO265:FMV265"/>
    <mergeCell ref="FMW265:FND265"/>
    <mergeCell ref="FNE265:FNL265"/>
    <mergeCell ref="FNM265:FNT265"/>
    <mergeCell ref="FNU265:FOB265"/>
    <mergeCell ref="FOC265:FOJ265"/>
    <mergeCell ref="FOK265:FOR265"/>
    <mergeCell ref="FOS265:FOZ265"/>
    <mergeCell ref="FJM265:FJT265"/>
    <mergeCell ref="FJU265:FKB265"/>
    <mergeCell ref="FKC265:FKJ265"/>
    <mergeCell ref="FKK265:FKR265"/>
    <mergeCell ref="FKS265:FKZ265"/>
    <mergeCell ref="FLA265:FLH265"/>
    <mergeCell ref="FLI265:FLP265"/>
    <mergeCell ref="FLQ265:FLX265"/>
    <mergeCell ref="FLY265:FMF265"/>
    <mergeCell ref="FGS265:FGZ265"/>
    <mergeCell ref="FHA265:FHH265"/>
    <mergeCell ref="FHI265:FHP265"/>
    <mergeCell ref="FHQ265:FHX265"/>
    <mergeCell ref="FHY265:FIF265"/>
    <mergeCell ref="FIG265:FIN265"/>
    <mergeCell ref="FIO265:FIV265"/>
    <mergeCell ref="FIW265:FJD265"/>
    <mergeCell ref="FJE265:FJL265"/>
    <mergeCell ref="FDY265:FEF265"/>
    <mergeCell ref="FEG265:FEN265"/>
    <mergeCell ref="FEO265:FEV265"/>
    <mergeCell ref="FEW265:FFD265"/>
    <mergeCell ref="FFE265:FFL265"/>
    <mergeCell ref="FFM265:FFT265"/>
    <mergeCell ref="FFU265:FGB265"/>
    <mergeCell ref="FGC265:FGJ265"/>
    <mergeCell ref="FGK265:FGR265"/>
    <mergeCell ref="FBE265:FBL265"/>
    <mergeCell ref="FBM265:FBT265"/>
    <mergeCell ref="FBU265:FCB265"/>
    <mergeCell ref="FCC265:FCJ265"/>
    <mergeCell ref="FCK265:FCR265"/>
    <mergeCell ref="FCS265:FCZ265"/>
    <mergeCell ref="FDA265:FDH265"/>
    <mergeCell ref="FDI265:FDP265"/>
    <mergeCell ref="FDQ265:FDX265"/>
    <mergeCell ref="EYK265:EYR265"/>
    <mergeCell ref="EYS265:EYZ265"/>
    <mergeCell ref="EZA265:EZH265"/>
    <mergeCell ref="EZI265:EZP265"/>
    <mergeCell ref="EZQ265:EZX265"/>
    <mergeCell ref="EZY265:FAF265"/>
    <mergeCell ref="FAG265:FAN265"/>
    <mergeCell ref="FAO265:FAV265"/>
    <mergeCell ref="FAW265:FBD265"/>
    <mergeCell ref="EVQ265:EVX265"/>
    <mergeCell ref="EVY265:EWF265"/>
    <mergeCell ref="EWG265:EWN265"/>
    <mergeCell ref="EWO265:EWV265"/>
    <mergeCell ref="EWW265:EXD265"/>
    <mergeCell ref="EXE265:EXL265"/>
    <mergeCell ref="EXM265:EXT265"/>
    <mergeCell ref="EXU265:EYB265"/>
    <mergeCell ref="EYC265:EYJ265"/>
    <mergeCell ref="ESW265:ETD265"/>
    <mergeCell ref="ETE265:ETL265"/>
    <mergeCell ref="ETM265:ETT265"/>
    <mergeCell ref="ETU265:EUB265"/>
    <mergeCell ref="EUC265:EUJ265"/>
    <mergeCell ref="EUK265:EUR265"/>
    <mergeCell ref="EUS265:EUZ265"/>
    <mergeCell ref="EVA265:EVH265"/>
    <mergeCell ref="EVI265:EVP265"/>
    <mergeCell ref="EQC265:EQJ265"/>
    <mergeCell ref="EQK265:EQR265"/>
    <mergeCell ref="EQS265:EQZ265"/>
    <mergeCell ref="ERA265:ERH265"/>
    <mergeCell ref="ERI265:ERP265"/>
    <mergeCell ref="ERQ265:ERX265"/>
    <mergeCell ref="ERY265:ESF265"/>
    <mergeCell ref="ESG265:ESN265"/>
    <mergeCell ref="ESO265:ESV265"/>
    <mergeCell ref="ENI265:ENP265"/>
    <mergeCell ref="ENQ265:ENX265"/>
    <mergeCell ref="ENY265:EOF265"/>
    <mergeCell ref="EOG265:EON265"/>
    <mergeCell ref="EOO265:EOV265"/>
    <mergeCell ref="EOW265:EPD265"/>
    <mergeCell ref="EPE265:EPL265"/>
    <mergeCell ref="EPM265:EPT265"/>
    <mergeCell ref="EPU265:EQB265"/>
    <mergeCell ref="EKO265:EKV265"/>
    <mergeCell ref="EKW265:ELD265"/>
    <mergeCell ref="ELE265:ELL265"/>
    <mergeCell ref="ELM265:ELT265"/>
    <mergeCell ref="ELU265:EMB265"/>
    <mergeCell ref="EMC265:EMJ265"/>
    <mergeCell ref="EMK265:EMR265"/>
    <mergeCell ref="EMS265:EMZ265"/>
    <mergeCell ref="ENA265:ENH265"/>
    <mergeCell ref="EHU265:EIB265"/>
    <mergeCell ref="EIC265:EIJ265"/>
    <mergeCell ref="EIK265:EIR265"/>
    <mergeCell ref="EIS265:EIZ265"/>
    <mergeCell ref="EJA265:EJH265"/>
    <mergeCell ref="EJI265:EJP265"/>
    <mergeCell ref="EJQ265:EJX265"/>
    <mergeCell ref="EJY265:EKF265"/>
    <mergeCell ref="EKG265:EKN265"/>
    <mergeCell ref="EFA265:EFH265"/>
    <mergeCell ref="EFI265:EFP265"/>
    <mergeCell ref="EFQ265:EFX265"/>
    <mergeCell ref="EFY265:EGF265"/>
    <mergeCell ref="EGG265:EGN265"/>
    <mergeCell ref="EGO265:EGV265"/>
    <mergeCell ref="EGW265:EHD265"/>
    <mergeCell ref="EHE265:EHL265"/>
    <mergeCell ref="EHM265:EHT265"/>
    <mergeCell ref="ECG265:ECN265"/>
    <mergeCell ref="ECO265:ECV265"/>
    <mergeCell ref="ECW265:EDD265"/>
    <mergeCell ref="EDE265:EDL265"/>
    <mergeCell ref="EDM265:EDT265"/>
    <mergeCell ref="EDU265:EEB265"/>
    <mergeCell ref="EEC265:EEJ265"/>
    <mergeCell ref="EEK265:EER265"/>
    <mergeCell ref="EES265:EEZ265"/>
    <mergeCell ref="DZM265:DZT265"/>
    <mergeCell ref="DZU265:EAB265"/>
    <mergeCell ref="EAC265:EAJ265"/>
    <mergeCell ref="EAK265:EAR265"/>
    <mergeCell ref="EAS265:EAZ265"/>
    <mergeCell ref="EBA265:EBH265"/>
    <mergeCell ref="EBI265:EBP265"/>
    <mergeCell ref="EBQ265:EBX265"/>
    <mergeCell ref="EBY265:ECF265"/>
    <mergeCell ref="DWS265:DWZ265"/>
    <mergeCell ref="DXA265:DXH265"/>
    <mergeCell ref="DXI265:DXP265"/>
    <mergeCell ref="DXQ265:DXX265"/>
    <mergeCell ref="DXY265:DYF265"/>
    <mergeCell ref="DYG265:DYN265"/>
    <mergeCell ref="DYO265:DYV265"/>
    <mergeCell ref="DYW265:DZD265"/>
    <mergeCell ref="DZE265:DZL265"/>
    <mergeCell ref="DTY265:DUF265"/>
    <mergeCell ref="DUG265:DUN265"/>
    <mergeCell ref="DUO265:DUV265"/>
    <mergeCell ref="DUW265:DVD265"/>
    <mergeCell ref="DVE265:DVL265"/>
    <mergeCell ref="DVM265:DVT265"/>
    <mergeCell ref="DVU265:DWB265"/>
    <mergeCell ref="DWC265:DWJ265"/>
    <mergeCell ref="DWK265:DWR265"/>
    <mergeCell ref="DRE265:DRL265"/>
    <mergeCell ref="DRM265:DRT265"/>
    <mergeCell ref="DRU265:DSB265"/>
    <mergeCell ref="DSC265:DSJ265"/>
    <mergeCell ref="DSK265:DSR265"/>
    <mergeCell ref="DSS265:DSZ265"/>
    <mergeCell ref="DTA265:DTH265"/>
    <mergeCell ref="DTI265:DTP265"/>
    <mergeCell ref="DTQ265:DTX265"/>
    <mergeCell ref="DOK265:DOR265"/>
    <mergeCell ref="DOS265:DOZ265"/>
    <mergeCell ref="DPA265:DPH265"/>
    <mergeCell ref="DPI265:DPP265"/>
    <mergeCell ref="DPQ265:DPX265"/>
    <mergeCell ref="DPY265:DQF265"/>
    <mergeCell ref="DQG265:DQN265"/>
    <mergeCell ref="DQO265:DQV265"/>
    <mergeCell ref="DQW265:DRD265"/>
    <mergeCell ref="DLQ265:DLX265"/>
    <mergeCell ref="DLY265:DMF265"/>
    <mergeCell ref="DMG265:DMN265"/>
    <mergeCell ref="DMO265:DMV265"/>
    <mergeCell ref="DMW265:DND265"/>
    <mergeCell ref="DNE265:DNL265"/>
    <mergeCell ref="DNM265:DNT265"/>
    <mergeCell ref="DNU265:DOB265"/>
    <mergeCell ref="DOC265:DOJ265"/>
    <mergeCell ref="DIW265:DJD265"/>
    <mergeCell ref="DJE265:DJL265"/>
    <mergeCell ref="DJM265:DJT265"/>
    <mergeCell ref="DJU265:DKB265"/>
    <mergeCell ref="DKC265:DKJ265"/>
    <mergeCell ref="DKK265:DKR265"/>
    <mergeCell ref="DKS265:DKZ265"/>
    <mergeCell ref="DLA265:DLH265"/>
    <mergeCell ref="DLI265:DLP265"/>
    <mergeCell ref="DGC265:DGJ265"/>
    <mergeCell ref="DGK265:DGR265"/>
    <mergeCell ref="DGS265:DGZ265"/>
    <mergeCell ref="DHA265:DHH265"/>
    <mergeCell ref="DHI265:DHP265"/>
    <mergeCell ref="DHQ265:DHX265"/>
    <mergeCell ref="DHY265:DIF265"/>
    <mergeCell ref="DIG265:DIN265"/>
    <mergeCell ref="DIO265:DIV265"/>
    <mergeCell ref="DDI265:DDP265"/>
    <mergeCell ref="DDQ265:DDX265"/>
    <mergeCell ref="DDY265:DEF265"/>
    <mergeCell ref="DEG265:DEN265"/>
    <mergeCell ref="DEO265:DEV265"/>
    <mergeCell ref="DEW265:DFD265"/>
    <mergeCell ref="DFE265:DFL265"/>
    <mergeCell ref="DFM265:DFT265"/>
    <mergeCell ref="DFU265:DGB265"/>
    <mergeCell ref="DAO265:DAV265"/>
    <mergeCell ref="DAW265:DBD265"/>
    <mergeCell ref="DBE265:DBL265"/>
    <mergeCell ref="DBM265:DBT265"/>
    <mergeCell ref="DBU265:DCB265"/>
    <mergeCell ref="DCC265:DCJ265"/>
    <mergeCell ref="DCK265:DCR265"/>
    <mergeCell ref="DCS265:DCZ265"/>
    <mergeCell ref="DDA265:DDH265"/>
    <mergeCell ref="CXU265:CYB265"/>
    <mergeCell ref="CYC265:CYJ265"/>
    <mergeCell ref="CYK265:CYR265"/>
    <mergeCell ref="CYS265:CYZ265"/>
    <mergeCell ref="CZA265:CZH265"/>
    <mergeCell ref="CZI265:CZP265"/>
    <mergeCell ref="CZQ265:CZX265"/>
    <mergeCell ref="CZY265:DAF265"/>
    <mergeCell ref="DAG265:DAN265"/>
    <mergeCell ref="CVA265:CVH265"/>
    <mergeCell ref="CVI265:CVP265"/>
    <mergeCell ref="CVQ265:CVX265"/>
    <mergeCell ref="CVY265:CWF265"/>
    <mergeCell ref="CWG265:CWN265"/>
    <mergeCell ref="CWO265:CWV265"/>
    <mergeCell ref="CWW265:CXD265"/>
    <mergeCell ref="CXE265:CXL265"/>
    <mergeCell ref="CXM265:CXT265"/>
    <mergeCell ref="CSG265:CSN265"/>
    <mergeCell ref="CSO265:CSV265"/>
    <mergeCell ref="CSW265:CTD265"/>
    <mergeCell ref="CTE265:CTL265"/>
    <mergeCell ref="CTM265:CTT265"/>
    <mergeCell ref="CTU265:CUB265"/>
    <mergeCell ref="CUC265:CUJ265"/>
    <mergeCell ref="CUK265:CUR265"/>
    <mergeCell ref="CUS265:CUZ265"/>
    <mergeCell ref="CPM265:CPT265"/>
    <mergeCell ref="CPU265:CQB265"/>
    <mergeCell ref="CQC265:CQJ265"/>
    <mergeCell ref="CQK265:CQR265"/>
    <mergeCell ref="CQS265:CQZ265"/>
    <mergeCell ref="CRA265:CRH265"/>
    <mergeCell ref="CRI265:CRP265"/>
    <mergeCell ref="CRQ265:CRX265"/>
    <mergeCell ref="CRY265:CSF265"/>
    <mergeCell ref="CMS265:CMZ265"/>
    <mergeCell ref="CNA265:CNH265"/>
    <mergeCell ref="CNI265:CNP265"/>
    <mergeCell ref="CNQ265:CNX265"/>
    <mergeCell ref="CNY265:COF265"/>
    <mergeCell ref="COG265:CON265"/>
    <mergeCell ref="COO265:COV265"/>
    <mergeCell ref="COW265:CPD265"/>
    <mergeCell ref="CPE265:CPL265"/>
    <mergeCell ref="CJY265:CKF265"/>
    <mergeCell ref="CKG265:CKN265"/>
    <mergeCell ref="CKO265:CKV265"/>
    <mergeCell ref="CKW265:CLD265"/>
    <mergeCell ref="CLE265:CLL265"/>
    <mergeCell ref="CLM265:CLT265"/>
    <mergeCell ref="CLU265:CMB265"/>
    <mergeCell ref="CMC265:CMJ265"/>
    <mergeCell ref="CMK265:CMR265"/>
    <mergeCell ref="CHE265:CHL265"/>
    <mergeCell ref="CHM265:CHT265"/>
    <mergeCell ref="CHU265:CIB265"/>
    <mergeCell ref="CIC265:CIJ265"/>
    <mergeCell ref="CIK265:CIR265"/>
    <mergeCell ref="CIS265:CIZ265"/>
    <mergeCell ref="CJA265:CJH265"/>
    <mergeCell ref="CJI265:CJP265"/>
    <mergeCell ref="CJQ265:CJX265"/>
    <mergeCell ref="CEK265:CER265"/>
    <mergeCell ref="CES265:CEZ265"/>
    <mergeCell ref="CFA265:CFH265"/>
    <mergeCell ref="CFI265:CFP265"/>
    <mergeCell ref="CFQ265:CFX265"/>
    <mergeCell ref="CFY265:CGF265"/>
    <mergeCell ref="CGG265:CGN265"/>
    <mergeCell ref="CGO265:CGV265"/>
    <mergeCell ref="CGW265:CHD265"/>
    <mergeCell ref="CBQ265:CBX265"/>
    <mergeCell ref="CBY265:CCF265"/>
    <mergeCell ref="CCG265:CCN265"/>
    <mergeCell ref="CCO265:CCV265"/>
    <mergeCell ref="CCW265:CDD265"/>
    <mergeCell ref="CDE265:CDL265"/>
    <mergeCell ref="CDM265:CDT265"/>
    <mergeCell ref="CDU265:CEB265"/>
    <mergeCell ref="CEC265:CEJ265"/>
    <mergeCell ref="BYW265:BZD265"/>
    <mergeCell ref="BZE265:BZL265"/>
    <mergeCell ref="BZM265:BZT265"/>
    <mergeCell ref="BZU265:CAB265"/>
    <mergeCell ref="CAC265:CAJ265"/>
    <mergeCell ref="CAK265:CAR265"/>
    <mergeCell ref="CAS265:CAZ265"/>
    <mergeCell ref="CBA265:CBH265"/>
    <mergeCell ref="CBI265:CBP265"/>
    <mergeCell ref="BWC265:BWJ265"/>
    <mergeCell ref="BWK265:BWR265"/>
    <mergeCell ref="BWS265:BWZ265"/>
    <mergeCell ref="BXA265:BXH265"/>
    <mergeCell ref="BXI265:BXP265"/>
    <mergeCell ref="BXQ265:BXX265"/>
    <mergeCell ref="BXY265:BYF265"/>
    <mergeCell ref="BYG265:BYN265"/>
    <mergeCell ref="BYO265:BYV265"/>
    <mergeCell ref="BTI265:BTP265"/>
    <mergeCell ref="BTQ265:BTX265"/>
    <mergeCell ref="BTY265:BUF265"/>
    <mergeCell ref="BUG265:BUN265"/>
    <mergeCell ref="BUO265:BUV265"/>
    <mergeCell ref="BUW265:BVD265"/>
    <mergeCell ref="BVE265:BVL265"/>
    <mergeCell ref="BVM265:BVT265"/>
    <mergeCell ref="BVU265:BWB265"/>
    <mergeCell ref="BQO265:BQV265"/>
    <mergeCell ref="BQW265:BRD265"/>
    <mergeCell ref="BRE265:BRL265"/>
    <mergeCell ref="BRM265:BRT265"/>
    <mergeCell ref="BRU265:BSB265"/>
    <mergeCell ref="BSC265:BSJ265"/>
    <mergeCell ref="BSK265:BSR265"/>
    <mergeCell ref="BSS265:BSZ265"/>
    <mergeCell ref="BTA265:BTH265"/>
    <mergeCell ref="BNU265:BOB265"/>
    <mergeCell ref="BOC265:BOJ265"/>
    <mergeCell ref="BOK265:BOR265"/>
    <mergeCell ref="BOS265:BOZ265"/>
    <mergeCell ref="BPA265:BPH265"/>
    <mergeCell ref="BPI265:BPP265"/>
    <mergeCell ref="BPQ265:BPX265"/>
    <mergeCell ref="BPY265:BQF265"/>
    <mergeCell ref="BQG265:BQN265"/>
    <mergeCell ref="BLA265:BLH265"/>
    <mergeCell ref="BLI265:BLP265"/>
    <mergeCell ref="BLQ265:BLX265"/>
    <mergeCell ref="BLY265:BMF265"/>
    <mergeCell ref="BMG265:BMN265"/>
    <mergeCell ref="BMO265:BMV265"/>
    <mergeCell ref="BMW265:BND265"/>
    <mergeCell ref="BNE265:BNL265"/>
    <mergeCell ref="BNM265:BNT265"/>
    <mergeCell ref="BIG265:BIN265"/>
    <mergeCell ref="BIO265:BIV265"/>
    <mergeCell ref="BIW265:BJD265"/>
    <mergeCell ref="BJE265:BJL265"/>
    <mergeCell ref="BJM265:BJT265"/>
    <mergeCell ref="BJU265:BKB265"/>
    <mergeCell ref="BKC265:BKJ265"/>
    <mergeCell ref="BKK265:BKR265"/>
    <mergeCell ref="BKS265:BKZ265"/>
    <mergeCell ref="BFM265:BFT265"/>
    <mergeCell ref="BFU265:BGB265"/>
    <mergeCell ref="BGC265:BGJ265"/>
    <mergeCell ref="BGK265:BGR265"/>
    <mergeCell ref="BGS265:BGZ265"/>
    <mergeCell ref="BHA265:BHH265"/>
    <mergeCell ref="BHI265:BHP265"/>
    <mergeCell ref="BHQ265:BHX265"/>
    <mergeCell ref="BHY265:BIF265"/>
    <mergeCell ref="BCS265:BCZ265"/>
    <mergeCell ref="BDA265:BDH265"/>
    <mergeCell ref="BDI265:BDP265"/>
    <mergeCell ref="BDQ265:BDX265"/>
    <mergeCell ref="BDY265:BEF265"/>
    <mergeCell ref="BEG265:BEN265"/>
    <mergeCell ref="BEO265:BEV265"/>
    <mergeCell ref="BEW265:BFD265"/>
    <mergeCell ref="BFE265:BFL265"/>
    <mergeCell ref="AZY265:BAF265"/>
    <mergeCell ref="BAG265:BAN265"/>
    <mergeCell ref="BAO265:BAV265"/>
    <mergeCell ref="BAW265:BBD265"/>
    <mergeCell ref="BBE265:BBL265"/>
    <mergeCell ref="BBM265:BBT265"/>
    <mergeCell ref="BBU265:BCB265"/>
    <mergeCell ref="BCC265:BCJ265"/>
    <mergeCell ref="BCK265:BCR265"/>
    <mergeCell ref="AXE265:AXL265"/>
    <mergeCell ref="AXM265:AXT265"/>
    <mergeCell ref="AXU265:AYB265"/>
    <mergeCell ref="AYC265:AYJ265"/>
    <mergeCell ref="AYK265:AYR265"/>
    <mergeCell ref="AYS265:AYZ265"/>
    <mergeCell ref="AZA265:AZH265"/>
    <mergeCell ref="AZI265:AZP265"/>
    <mergeCell ref="AZQ265:AZX265"/>
    <mergeCell ref="AUK265:AUR265"/>
    <mergeCell ref="AUS265:AUZ265"/>
    <mergeCell ref="AVA265:AVH265"/>
    <mergeCell ref="AVI265:AVP265"/>
    <mergeCell ref="AVQ265:AVX265"/>
    <mergeCell ref="AVY265:AWF265"/>
    <mergeCell ref="AWG265:AWN265"/>
    <mergeCell ref="AWO265:AWV265"/>
    <mergeCell ref="AWW265:AXD265"/>
    <mergeCell ref="ARQ265:ARX265"/>
    <mergeCell ref="ARY265:ASF265"/>
    <mergeCell ref="ASG265:ASN265"/>
    <mergeCell ref="ASO265:ASV265"/>
    <mergeCell ref="ASW265:ATD265"/>
    <mergeCell ref="ATE265:ATL265"/>
    <mergeCell ref="ATM265:ATT265"/>
    <mergeCell ref="ATU265:AUB265"/>
    <mergeCell ref="AUC265:AUJ265"/>
    <mergeCell ref="AOW265:APD265"/>
    <mergeCell ref="APE265:APL265"/>
    <mergeCell ref="APM265:APT265"/>
    <mergeCell ref="APU265:AQB265"/>
    <mergeCell ref="AQC265:AQJ265"/>
    <mergeCell ref="AQK265:AQR265"/>
    <mergeCell ref="AQS265:AQZ265"/>
    <mergeCell ref="ARA265:ARH265"/>
    <mergeCell ref="ARI265:ARP265"/>
    <mergeCell ref="AMC265:AMJ265"/>
    <mergeCell ref="AMK265:AMR265"/>
    <mergeCell ref="AMS265:AMZ265"/>
    <mergeCell ref="ANA265:ANH265"/>
    <mergeCell ref="ANI265:ANP265"/>
    <mergeCell ref="ANQ265:ANX265"/>
    <mergeCell ref="ANY265:AOF265"/>
    <mergeCell ref="AOG265:AON265"/>
    <mergeCell ref="AOO265:AOV265"/>
    <mergeCell ref="AJI265:AJP265"/>
    <mergeCell ref="AJQ265:AJX265"/>
    <mergeCell ref="AJY265:AKF265"/>
    <mergeCell ref="AKG265:AKN265"/>
    <mergeCell ref="AKO265:AKV265"/>
    <mergeCell ref="AKW265:ALD265"/>
    <mergeCell ref="ALE265:ALL265"/>
    <mergeCell ref="ALM265:ALT265"/>
    <mergeCell ref="ALU265:AMB265"/>
    <mergeCell ref="AGO265:AGV265"/>
    <mergeCell ref="AGW265:AHD265"/>
    <mergeCell ref="AHE265:AHL265"/>
    <mergeCell ref="AHM265:AHT265"/>
    <mergeCell ref="AHU265:AIB265"/>
    <mergeCell ref="AIC265:AIJ265"/>
    <mergeCell ref="AIK265:AIR265"/>
    <mergeCell ref="AIS265:AIZ265"/>
    <mergeCell ref="AJA265:AJH265"/>
    <mergeCell ref="ADU265:AEB265"/>
    <mergeCell ref="AEC265:AEJ265"/>
    <mergeCell ref="AEK265:AER265"/>
    <mergeCell ref="AES265:AEZ265"/>
    <mergeCell ref="AFA265:AFH265"/>
    <mergeCell ref="AFI265:AFP265"/>
    <mergeCell ref="AFQ265:AFX265"/>
    <mergeCell ref="AFY265:AGF265"/>
    <mergeCell ref="AGG265:AGN265"/>
    <mergeCell ref="ABA265:ABH265"/>
    <mergeCell ref="ABI265:ABP265"/>
    <mergeCell ref="ABQ265:ABX265"/>
    <mergeCell ref="ABY265:ACF265"/>
    <mergeCell ref="ACG265:ACN265"/>
    <mergeCell ref="ACO265:ACV265"/>
    <mergeCell ref="ACW265:ADD265"/>
    <mergeCell ref="ADE265:ADL265"/>
    <mergeCell ref="ADM265:ADT265"/>
    <mergeCell ref="YG265:YN265"/>
    <mergeCell ref="YO265:YV265"/>
    <mergeCell ref="YW265:ZD265"/>
    <mergeCell ref="ZE265:ZL265"/>
    <mergeCell ref="ZM265:ZT265"/>
    <mergeCell ref="ZU265:AAB265"/>
    <mergeCell ref="AAC265:AAJ265"/>
    <mergeCell ref="AAK265:AAR265"/>
    <mergeCell ref="AAS265:AAZ265"/>
    <mergeCell ref="VM265:VT265"/>
    <mergeCell ref="VU265:WB265"/>
    <mergeCell ref="WC265:WJ265"/>
    <mergeCell ref="WK265:WR265"/>
    <mergeCell ref="WS265:WZ265"/>
    <mergeCell ref="XA265:XH265"/>
    <mergeCell ref="XI265:XP265"/>
    <mergeCell ref="XQ265:XX265"/>
    <mergeCell ref="XY265:YF265"/>
    <mergeCell ref="SS265:SZ265"/>
    <mergeCell ref="TA265:TH265"/>
    <mergeCell ref="TI265:TP265"/>
    <mergeCell ref="TQ265:TX265"/>
    <mergeCell ref="TY265:UF265"/>
    <mergeCell ref="UG265:UN265"/>
    <mergeCell ref="UO265:UV265"/>
    <mergeCell ref="UW265:VD265"/>
    <mergeCell ref="VE265:VL265"/>
    <mergeCell ref="PY265:QF265"/>
    <mergeCell ref="QG265:QN265"/>
    <mergeCell ref="QO265:QV265"/>
    <mergeCell ref="QW265:RD265"/>
    <mergeCell ref="RE265:RL265"/>
    <mergeCell ref="RM265:RT265"/>
    <mergeCell ref="RU265:SB265"/>
    <mergeCell ref="SC265:SJ265"/>
    <mergeCell ref="SK265:SR265"/>
    <mergeCell ref="NE265:NL265"/>
    <mergeCell ref="NM265:NT265"/>
    <mergeCell ref="NU265:OB265"/>
    <mergeCell ref="OC265:OJ265"/>
    <mergeCell ref="OK265:OR265"/>
    <mergeCell ref="OS265:OZ265"/>
    <mergeCell ref="PA265:PH265"/>
    <mergeCell ref="PI265:PP265"/>
    <mergeCell ref="PQ265:PX265"/>
    <mergeCell ref="KK265:KR265"/>
    <mergeCell ref="KS265:KZ265"/>
    <mergeCell ref="LA265:LH265"/>
    <mergeCell ref="LI265:LP265"/>
    <mergeCell ref="LQ265:LX265"/>
    <mergeCell ref="LY265:MF265"/>
    <mergeCell ref="MG265:MN265"/>
    <mergeCell ref="MO265:MV265"/>
    <mergeCell ref="MW265:ND265"/>
    <mergeCell ref="HQ265:HX265"/>
    <mergeCell ref="HY265:IF265"/>
    <mergeCell ref="IG265:IN265"/>
    <mergeCell ref="IO265:IV265"/>
    <mergeCell ref="IW265:JD265"/>
    <mergeCell ref="JE265:JL265"/>
    <mergeCell ref="JM265:JT265"/>
    <mergeCell ref="JU265:KB265"/>
    <mergeCell ref="KC265:KJ265"/>
    <mergeCell ref="EW265:FD265"/>
    <mergeCell ref="FE265:FL265"/>
    <mergeCell ref="FM265:FT265"/>
    <mergeCell ref="FU265:GB265"/>
    <mergeCell ref="GC265:GJ265"/>
    <mergeCell ref="GK265:GR265"/>
    <mergeCell ref="GS265:GZ265"/>
    <mergeCell ref="HA265:HH265"/>
    <mergeCell ref="HI265:HP265"/>
    <mergeCell ref="CC265:CJ265"/>
    <mergeCell ref="CK265:CR265"/>
    <mergeCell ref="CS265:CZ265"/>
    <mergeCell ref="DA265:DH265"/>
    <mergeCell ref="DI265:DP265"/>
    <mergeCell ref="DQ265:DX265"/>
    <mergeCell ref="DY265:EF265"/>
    <mergeCell ref="EG265:EN265"/>
    <mergeCell ref="EO265:EV265"/>
    <mergeCell ref="A255:B255"/>
    <mergeCell ref="G255:H255"/>
    <mergeCell ref="A256:B256"/>
    <mergeCell ref="G256:H256"/>
    <mergeCell ref="XDI239:XDP239"/>
    <mergeCell ref="XDQ239:XDX239"/>
    <mergeCell ref="XDY239:XEF239"/>
    <mergeCell ref="XEG239:XEN239"/>
    <mergeCell ref="XEO239:XEV239"/>
    <mergeCell ref="XEW239:XFD239"/>
    <mergeCell ref="A240:H240"/>
    <mergeCell ref="A241:H241"/>
    <mergeCell ref="A242:B242"/>
    <mergeCell ref="G242:H242"/>
    <mergeCell ref="XAO239:XAV239"/>
    <mergeCell ref="XAW239:XBD239"/>
    <mergeCell ref="XBE239:XBL239"/>
    <mergeCell ref="XBM239:XBT239"/>
    <mergeCell ref="XBU239:XCB239"/>
    <mergeCell ref="XCC239:XCJ239"/>
    <mergeCell ref="XCK239:XCR239"/>
    <mergeCell ref="XCS239:XCZ239"/>
    <mergeCell ref="XDA239:XDH239"/>
    <mergeCell ref="WXU239:WYB239"/>
    <mergeCell ref="WYC239:WYJ239"/>
    <mergeCell ref="WYK239:WYR239"/>
    <mergeCell ref="WYS239:WYZ239"/>
    <mergeCell ref="WZA239:WZH239"/>
    <mergeCell ref="WZI239:WZP239"/>
    <mergeCell ref="WZQ239:WZX239"/>
    <mergeCell ref="WZY239:XAF239"/>
    <mergeCell ref="XAG239:XAN239"/>
    <mergeCell ref="WVA239:WVH239"/>
    <mergeCell ref="WVI239:WVP239"/>
    <mergeCell ref="WVQ239:WVX239"/>
    <mergeCell ref="WVY239:WWF239"/>
    <mergeCell ref="WWG239:WWN239"/>
    <mergeCell ref="WWO239:WWV239"/>
    <mergeCell ref="WWW239:WXD239"/>
    <mergeCell ref="WXE239:WXL239"/>
    <mergeCell ref="WXM239:WXT239"/>
    <mergeCell ref="WSG239:WSN239"/>
    <mergeCell ref="WSO239:WSV239"/>
    <mergeCell ref="WSW239:WTD239"/>
    <mergeCell ref="WTE239:WTL239"/>
    <mergeCell ref="WTM239:WTT239"/>
    <mergeCell ref="WTU239:WUB239"/>
    <mergeCell ref="WUC239:WUJ239"/>
    <mergeCell ref="WUK239:WUR239"/>
    <mergeCell ref="WUS239:WUZ239"/>
    <mergeCell ref="WPM239:WPT239"/>
    <mergeCell ref="WPU239:WQB239"/>
    <mergeCell ref="WQC239:WQJ239"/>
    <mergeCell ref="WQK239:WQR239"/>
    <mergeCell ref="WQS239:WQZ239"/>
    <mergeCell ref="WRA239:WRH239"/>
    <mergeCell ref="WRI239:WRP239"/>
    <mergeCell ref="WRQ239:WRX239"/>
    <mergeCell ref="WRY239:WSF239"/>
    <mergeCell ref="WMS239:WMZ239"/>
    <mergeCell ref="WNA239:WNH239"/>
    <mergeCell ref="WNI239:WNP239"/>
    <mergeCell ref="WNQ239:WNX239"/>
    <mergeCell ref="WNY239:WOF239"/>
    <mergeCell ref="WOG239:WON239"/>
    <mergeCell ref="WOO239:WOV239"/>
    <mergeCell ref="WOW239:WPD239"/>
    <mergeCell ref="WPE239:WPL239"/>
    <mergeCell ref="WJY239:WKF239"/>
    <mergeCell ref="WKG239:WKN239"/>
    <mergeCell ref="WKO239:WKV239"/>
    <mergeCell ref="WKW239:WLD239"/>
    <mergeCell ref="WLE239:WLL239"/>
    <mergeCell ref="WLM239:WLT239"/>
    <mergeCell ref="WLU239:WMB239"/>
    <mergeCell ref="WMC239:WMJ239"/>
    <mergeCell ref="WMK239:WMR239"/>
    <mergeCell ref="WHE239:WHL239"/>
    <mergeCell ref="WHM239:WHT239"/>
    <mergeCell ref="WHU239:WIB239"/>
    <mergeCell ref="WIC239:WIJ239"/>
    <mergeCell ref="WIK239:WIR239"/>
    <mergeCell ref="WIS239:WIZ239"/>
    <mergeCell ref="WJA239:WJH239"/>
    <mergeCell ref="WJI239:WJP239"/>
    <mergeCell ref="WJQ239:WJX239"/>
    <mergeCell ref="WEK239:WER239"/>
    <mergeCell ref="WES239:WEZ239"/>
    <mergeCell ref="WFA239:WFH239"/>
    <mergeCell ref="WFI239:WFP239"/>
    <mergeCell ref="WFQ239:WFX239"/>
    <mergeCell ref="WFY239:WGF239"/>
    <mergeCell ref="WGG239:WGN239"/>
    <mergeCell ref="WGO239:WGV239"/>
    <mergeCell ref="WGW239:WHD239"/>
    <mergeCell ref="WBQ239:WBX239"/>
    <mergeCell ref="WBY239:WCF239"/>
    <mergeCell ref="WCG239:WCN239"/>
    <mergeCell ref="WCO239:WCV239"/>
    <mergeCell ref="WCW239:WDD239"/>
    <mergeCell ref="WDE239:WDL239"/>
    <mergeCell ref="WDM239:WDT239"/>
    <mergeCell ref="WDU239:WEB239"/>
    <mergeCell ref="WEC239:WEJ239"/>
    <mergeCell ref="VYW239:VZD239"/>
    <mergeCell ref="VZE239:VZL239"/>
    <mergeCell ref="VZM239:VZT239"/>
    <mergeCell ref="VZU239:WAB239"/>
    <mergeCell ref="WAC239:WAJ239"/>
    <mergeCell ref="WAK239:WAR239"/>
    <mergeCell ref="WAS239:WAZ239"/>
    <mergeCell ref="WBA239:WBH239"/>
    <mergeCell ref="WBI239:WBP239"/>
    <mergeCell ref="VWC239:VWJ239"/>
    <mergeCell ref="VWK239:VWR239"/>
    <mergeCell ref="VWS239:VWZ239"/>
    <mergeCell ref="VXA239:VXH239"/>
    <mergeCell ref="VXI239:VXP239"/>
    <mergeCell ref="VXQ239:VXX239"/>
    <mergeCell ref="VXY239:VYF239"/>
    <mergeCell ref="VYG239:VYN239"/>
    <mergeCell ref="VYO239:VYV239"/>
    <mergeCell ref="VTI239:VTP239"/>
    <mergeCell ref="VTQ239:VTX239"/>
    <mergeCell ref="VTY239:VUF239"/>
    <mergeCell ref="VUG239:VUN239"/>
    <mergeCell ref="VUO239:VUV239"/>
    <mergeCell ref="VUW239:VVD239"/>
    <mergeCell ref="VVE239:VVL239"/>
    <mergeCell ref="VVM239:VVT239"/>
    <mergeCell ref="VVU239:VWB239"/>
    <mergeCell ref="VQO239:VQV239"/>
    <mergeCell ref="VQW239:VRD239"/>
    <mergeCell ref="VRE239:VRL239"/>
    <mergeCell ref="VRM239:VRT239"/>
    <mergeCell ref="VRU239:VSB239"/>
    <mergeCell ref="VSC239:VSJ239"/>
    <mergeCell ref="VSK239:VSR239"/>
    <mergeCell ref="VSS239:VSZ239"/>
    <mergeCell ref="VTA239:VTH239"/>
    <mergeCell ref="VNU239:VOB239"/>
    <mergeCell ref="VOC239:VOJ239"/>
    <mergeCell ref="VOK239:VOR239"/>
    <mergeCell ref="VOS239:VOZ239"/>
    <mergeCell ref="VPA239:VPH239"/>
    <mergeCell ref="VPI239:VPP239"/>
    <mergeCell ref="VPQ239:VPX239"/>
    <mergeCell ref="VPY239:VQF239"/>
    <mergeCell ref="VQG239:VQN239"/>
    <mergeCell ref="VLA239:VLH239"/>
    <mergeCell ref="VLI239:VLP239"/>
    <mergeCell ref="VLQ239:VLX239"/>
    <mergeCell ref="VLY239:VMF239"/>
    <mergeCell ref="VMG239:VMN239"/>
    <mergeCell ref="VMO239:VMV239"/>
    <mergeCell ref="VMW239:VND239"/>
    <mergeCell ref="VNE239:VNL239"/>
    <mergeCell ref="VNM239:VNT239"/>
    <mergeCell ref="VIG239:VIN239"/>
    <mergeCell ref="VIO239:VIV239"/>
    <mergeCell ref="VIW239:VJD239"/>
    <mergeCell ref="VJE239:VJL239"/>
    <mergeCell ref="VJM239:VJT239"/>
    <mergeCell ref="VJU239:VKB239"/>
    <mergeCell ref="VKC239:VKJ239"/>
    <mergeCell ref="VKK239:VKR239"/>
    <mergeCell ref="VKS239:VKZ239"/>
    <mergeCell ref="VFM239:VFT239"/>
    <mergeCell ref="VFU239:VGB239"/>
    <mergeCell ref="VGC239:VGJ239"/>
    <mergeCell ref="VGK239:VGR239"/>
    <mergeCell ref="VGS239:VGZ239"/>
    <mergeCell ref="VHA239:VHH239"/>
    <mergeCell ref="VHI239:VHP239"/>
    <mergeCell ref="VHQ239:VHX239"/>
    <mergeCell ref="VHY239:VIF239"/>
    <mergeCell ref="VCS239:VCZ239"/>
    <mergeCell ref="VDA239:VDH239"/>
    <mergeCell ref="VDI239:VDP239"/>
    <mergeCell ref="VDQ239:VDX239"/>
    <mergeCell ref="VDY239:VEF239"/>
    <mergeCell ref="VEG239:VEN239"/>
    <mergeCell ref="VEO239:VEV239"/>
    <mergeCell ref="VEW239:VFD239"/>
    <mergeCell ref="VFE239:VFL239"/>
    <mergeCell ref="UZY239:VAF239"/>
    <mergeCell ref="VAG239:VAN239"/>
    <mergeCell ref="VAO239:VAV239"/>
    <mergeCell ref="VAW239:VBD239"/>
    <mergeCell ref="VBE239:VBL239"/>
    <mergeCell ref="VBM239:VBT239"/>
    <mergeCell ref="VBU239:VCB239"/>
    <mergeCell ref="VCC239:VCJ239"/>
    <mergeCell ref="VCK239:VCR239"/>
    <mergeCell ref="UXE239:UXL239"/>
    <mergeCell ref="UXM239:UXT239"/>
    <mergeCell ref="UXU239:UYB239"/>
    <mergeCell ref="UYC239:UYJ239"/>
    <mergeCell ref="UYK239:UYR239"/>
    <mergeCell ref="UYS239:UYZ239"/>
    <mergeCell ref="UZA239:UZH239"/>
    <mergeCell ref="UZI239:UZP239"/>
    <mergeCell ref="UZQ239:UZX239"/>
    <mergeCell ref="UUK239:UUR239"/>
    <mergeCell ref="UUS239:UUZ239"/>
    <mergeCell ref="UVA239:UVH239"/>
    <mergeCell ref="UVI239:UVP239"/>
    <mergeCell ref="UVQ239:UVX239"/>
    <mergeCell ref="UVY239:UWF239"/>
    <mergeCell ref="UWG239:UWN239"/>
    <mergeCell ref="UWO239:UWV239"/>
    <mergeCell ref="UWW239:UXD239"/>
    <mergeCell ref="URQ239:URX239"/>
    <mergeCell ref="URY239:USF239"/>
    <mergeCell ref="USG239:USN239"/>
    <mergeCell ref="USO239:USV239"/>
    <mergeCell ref="USW239:UTD239"/>
    <mergeCell ref="UTE239:UTL239"/>
    <mergeCell ref="UTM239:UTT239"/>
    <mergeCell ref="UTU239:UUB239"/>
    <mergeCell ref="UUC239:UUJ239"/>
    <mergeCell ref="UOW239:UPD239"/>
    <mergeCell ref="UPE239:UPL239"/>
    <mergeCell ref="UPM239:UPT239"/>
    <mergeCell ref="UPU239:UQB239"/>
    <mergeCell ref="UQC239:UQJ239"/>
    <mergeCell ref="UQK239:UQR239"/>
    <mergeCell ref="UQS239:UQZ239"/>
    <mergeCell ref="URA239:URH239"/>
    <mergeCell ref="URI239:URP239"/>
    <mergeCell ref="UMC239:UMJ239"/>
    <mergeCell ref="UMK239:UMR239"/>
    <mergeCell ref="UMS239:UMZ239"/>
    <mergeCell ref="UNA239:UNH239"/>
    <mergeCell ref="UNI239:UNP239"/>
    <mergeCell ref="UNQ239:UNX239"/>
    <mergeCell ref="UNY239:UOF239"/>
    <mergeCell ref="UOG239:UON239"/>
    <mergeCell ref="UOO239:UOV239"/>
    <mergeCell ref="UJI239:UJP239"/>
    <mergeCell ref="UJQ239:UJX239"/>
    <mergeCell ref="UJY239:UKF239"/>
    <mergeCell ref="UKG239:UKN239"/>
    <mergeCell ref="UKO239:UKV239"/>
    <mergeCell ref="UKW239:ULD239"/>
    <mergeCell ref="ULE239:ULL239"/>
    <mergeCell ref="ULM239:ULT239"/>
    <mergeCell ref="ULU239:UMB239"/>
    <mergeCell ref="UGO239:UGV239"/>
    <mergeCell ref="UGW239:UHD239"/>
    <mergeCell ref="UHE239:UHL239"/>
    <mergeCell ref="UHM239:UHT239"/>
    <mergeCell ref="UHU239:UIB239"/>
    <mergeCell ref="UIC239:UIJ239"/>
    <mergeCell ref="UIK239:UIR239"/>
    <mergeCell ref="UIS239:UIZ239"/>
    <mergeCell ref="UJA239:UJH239"/>
    <mergeCell ref="UDU239:UEB239"/>
    <mergeCell ref="UEC239:UEJ239"/>
    <mergeCell ref="UEK239:UER239"/>
    <mergeCell ref="UES239:UEZ239"/>
    <mergeCell ref="UFA239:UFH239"/>
    <mergeCell ref="UFI239:UFP239"/>
    <mergeCell ref="UFQ239:UFX239"/>
    <mergeCell ref="UFY239:UGF239"/>
    <mergeCell ref="UGG239:UGN239"/>
    <mergeCell ref="UBA239:UBH239"/>
    <mergeCell ref="UBI239:UBP239"/>
    <mergeCell ref="UBQ239:UBX239"/>
    <mergeCell ref="UBY239:UCF239"/>
    <mergeCell ref="UCG239:UCN239"/>
    <mergeCell ref="UCO239:UCV239"/>
    <mergeCell ref="UCW239:UDD239"/>
    <mergeCell ref="UDE239:UDL239"/>
    <mergeCell ref="UDM239:UDT239"/>
    <mergeCell ref="TYG239:TYN239"/>
    <mergeCell ref="TYO239:TYV239"/>
    <mergeCell ref="TYW239:TZD239"/>
    <mergeCell ref="TZE239:TZL239"/>
    <mergeCell ref="TZM239:TZT239"/>
    <mergeCell ref="TZU239:UAB239"/>
    <mergeCell ref="UAC239:UAJ239"/>
    <mergeCell ref="UAK239:UAR239"/>
    <mergeCell ref="UAS239:UAZ239"/>
    <mergeCell ref="TVM239:TVT239"/>
    <mergeCell ref="TVU239:TWB239"/>
    <mergeCell ref="TWC239:TWJ239"/>
    <mergeCell ref="TWK239:TWR239"/>
    <mergeCell ref="TWS239:TWZ239"/>
    <mergeCell ref="TXA239:TXH239"/>
    <mergeCell ref="TXI239:TXP239"/>
    <mergeCell ref="TXQ239:TXX239"/>
    <mergeCell ref="TXY239:TYF239"/>
    <mergeCell ref="TSS239:TSZ239"/>
    <mergeCell ref="TTA239:TTH239"/>
    <mergeCell ref="TTI239:TTP239"/>
    <mergeCell ref="TTQ239:TTX239"/>
    <mergeCell ref="TTY239:TUF239"/>
    <mergeCell ref="TUG239:TUN239"/>
    <mergeCell ref="TUO239:TUV239"/>
    <mergeCell ref="TUW239:TVD239"/>
    <mergeCell ref="TVE239:TVL239"/>
    <mergeCell ref="TPY239:TQF239"/>
    <mergeCell ref="TQG239:TQN239"/>
    <mergeCell ref="TQO239:TQV239"/>
    <mergeCell ref="TQW239:TRD239"/>
    <mergeCell ref="TRE239:TRL239"/>
    <mergeCell ref="TRM239:TRT239"/>
    <mergeCell ref="TRU239:TSB239"/>
    <mergeCell ref="TSC239:TSJ239"/>
    <mergeCell ref="TSK239:TSR239"/>
    <mergeCell ref="TNE239:TNL239"/>
    <mergeCell ref="TNM239:TNT239"/>
    <mergeCell ref="TNU239:TOB239"/>
    <mergeCell ref="TOC239:TOJ239"/>
    <mergeCell ref="TOK239:TOR239"/>
    <mergeCell ref="TOS239:TOZ239"/>
    <mergeCell ref="TPA239:TPH239"/>
    <mergeCell ref="TPI239:TPP239"/>
    <mergeCell ref="TPQ239:TPX239"/>
    <mergeCell ref="TKK239:TKR239"/>
    <mergeCell ref="TKS239:TKZ239"/>
    <mergeCell ref="TLA239:TLH239"/>
    <mergeCell ref="TLI239:TLP239"/>
    <mergeCell ref="TLQ239:TLX239"/>
    <mergeCell ref="TLY239:TMF239"/>
    <mergeCell ref="TMG239:TMN239"/>
    <mergeCell ref="TMO239:TMV239"/>
    <mergeCell ref="TMW239:TND239"/>
    <mergeCell ref="THQ239:THX239"/>
    <mergeCell ref="THY239:TIF239"/>
    <mergeCell ref="TIG239:TIN239"/>
    <mergeCell ref="TIO239:TIV239"/>
    <mergeCell ref="TIW239:TJD239"/>
    <mergeCell ref="TJE239:TJL239"/>
    <mergeCell ref="TJM239:TJT239"/>
    <mergeCell ref="TJU239:TKB239"/>
    <mergeCell ref="TKC239:TKJ239"/>
    <mergeCell ref="TEW239:TFD239"/>
    <mergeCell ref="TFE239:TFL239"/>
    <mergeCell ref="TFM239:TFT239"/>
    <mergeCell ref="TFU239:TGB239"/>
    <mergeCell ref="TGC239:TGJ239"/>
    <mergeCell ref="TGK239:TGR239"/>
    <mergeCell ref="TGS239:TGZ239"/>
    <mergeCell ref="THA239:THH239"/>
    <mergeCell ref="THI239:THP239"/>
    <mergeCell ref="TCC239:TCJ239"/>
    <mergeCell ref="TCK239:TCR239"/>
    <mergeCell ref="TCS239:TCZ239"/>
    <mergeCell ref="TDA239:TDH239"/>
    <mergeCell ref="TDI239:TDP239"/>
    <mergeCell ref="TDQ239:TDX239"/>
    <mergeCell ref="TDY239:TEF239"/>
    <mergeCell ref="TEG239:TEN239"/>
    <mergeCell ref="TEO239:TEV239"/>
    <mergeCell ref="SZI239:SZP239"/>
    <mergeCell ref="SZQ239:SZX239"/>
    <mergeCell ref="SZY239:TAF239"/>
    <mergeCell ref="TAG239:TAN239"/>
    <mergeCell ref="TAO239:TAV239"/>
    <mergeCell ref="TAW239:TBD239"/>
    <mergeCell ref="TBE239:TBL239"/>
    <mergeCell ref="TBM239:TBT239"/>
    <mergeCell ref="TBU239:TCB239"/>
    <mergeCell ref="SWO239:SWV239"/>
    <mergeCell ref="SWW239:SXD239"/>
    <mergeCell ref="SXE239:SXL239"/>
    <mergeCell ref="SXM239:SXT239"/>
    <mergeCell ref="SXU239:SYB239"/>
    <mergeCell ref="SYC239:SYJ239"/>
    <mergeCell ref="SYK239:SYR239"/>
    <mergeCell ref="SYS239:SYZ239"/>
    <mergeCell ref="SZA239:SZH239"/>
    <mergeCell ref="STU239:SUB239"/>
    <mergeCell ref="SUC239:SUJ239"/>
    <mergeCell ref="SUK239:SUR239"/>
    <mergeCell ref="SUS239:SUZ239"/>
    <mergeCell ref="SVA239:SVH239"/>
    <mergeCell ref="SVI239:SVP239"/>
    <mergeCell ref="SVQ239:SVX239"/>
    <mergeCell ref="SVY239:SWF239"/>
    <mergeCell ref="SWG239:SWN239"/>
    <mergeCell ref="SRA239:SRH239"/>
    <mergeCell ref="SRI239:SRP239"/>
    <mergeCell ref="SRQ239:SRX239"/>
    <mergeCell ref="SRY239:SSF239"/>
    <mergeCell ref="SSG239:SSN239"/>
    <mergeCell ref="SSO239:SSV239"/>
    <mergeCell ref="SSW239:STD239"/>
    <mergeCell ref="STE239:STL239"/>
    <mergeCell ref="STM239:STT239"/>
    <mergeCell ref="SOG239:SON239"/>
    <mergeCell ref="SOO239:SOV239"/>
    <mergeCell ref="SOW239:SPD239"/>
    <mergeCell ref="SPE239:SPL239"/>
    <mergeCell ref="SPM239:SPT239"/>
    <mergeCell ref="SPU239:SQB239"/>
    <mergeCell ref="SQC239:SQJ239"/>
    <mergeCell ref="SQK239:SQR239"/>
    <mergeCell ref="SQS239:SQZ239"/>
    <mergeCell ref="SLM239:SLT239"/>
    <mergeCell ref="SLU239:SMB239"/>
    <mergeCell ref="SMC239:SMJ239"/>
    <mergeCell ref="SMK239:SMR239"/>
    <mergeCell ref="SMS239:SMZ239"/>
    <mergeCell ref="SNA239:SNH239"/>
    <mergeCell ref="SNI239:SNP239"/>
    <mergeCell ref="SNQ239:SNX239"/>
    <mergeCell ref="SNY239:SOF239"/>
    <mergeCell ref="SIS239:SIZ239"/>
    <mergeCell ref="SJA239:SJH239"/>
    <mergeCell ref="SJI239:SJP239"/>
    <mergeCell ref="SJQ239:SJX239"/>
    <mergeCell ref="SJY239:SKF239"/>
    <mergeCell ref="SKG239:SKN239"/>
    <mergeCell ref="SKO239:SKV239"/>
    <mergeCell ref="SKW239:SLD239"/>
    <mergeCell ref="SLE239:SLL239"/>
    <mergeCell ref="SFY239:SGF239"/>
    <mergeCell ref="SGG239:SGN239"/>
    <mergeCell ref="SGO239:SGV239"/>
    <mergeCell ref="SGW239:SHD239"/>
    <mergeCell ref="SHE239:SHL239"/>
    <mergeCell ref="SHM239:SHT239"/>
    <mergeCell ref="SHU239:SIB239"/>
    <mergeCell ref="SIC239:SIJ239"/>
    <mergeCell ref="SIK239:SIR239"/>
    <mergeCell ref="SDE239:SDL239"/>
    <mergeCell ref="SDM239:SDT239"/>
    <mergeCell ref="SDU239:SEB239"/>
    <mergeCell ref="SEC239:SEJ239"/>
    <mergeCell ref="SEK239:SER239"/>
    <mergeCell ref="SES239:SEZ239"/>
    <mergeCell ref="SFA239:SFH239"/>
    <mergeCell ref="SFI239:SFP239"/>
    <mergeCell ref="SFQ239:SFX239"/>
    <mergeCell ref="SAK239:SAR239"/>
    <mergeCell ref="SAS239:SAZ239"/>
    <mergeCell ref="SBA239:SBH239"/>
    <mergeCell ref="SBI239:SBP239"/>
    <mergeCell ref="SBQ239:SBX239"/>
    <mergeCell ref="SBY239:SCF239"/>
    <mergeCell ref="SCG239:SCN239"/>
    <mergeCell ref="SCO239:SCV239"/>
    <mergeCell ref="SCW239:SDD239"/>
    <mergeCell ref="RXQ239:RXX239"/>
    <mergeCell ref="RXY239:RYF239"/>
    <mergeCell ref="RYG239:RYN239"/>
    <mergeCell ref="RYO239:RYV239"/>
    <mergeCell ref="RYW239:RZD239"/>
    <mergeCell ref="RZE239:RZL239"/>
    <mergeCell ref="RZM239:RZT239"/>
    <mergeCell ref="RZU239:SAB239"/>
    <mergeCell ref="SAC239:SAJ239"/>
    <mergeCell ref="RUW239:RVD239"/>
    <mergeCell ref="RVE239:RVL239"/>
    <mergeCell ref="RVM239:RVT239"/>
    <mergeCell ref="RVU239:RWB239"/>
    <mergeCell ref="RWC239:RWJ239"/>
    <mergeCell ref="RWK239:RWR239"/>
    <mergeCell ref="RWS239:RWZ239"/>
    <mergeCell ref="RXA239:RXH239"/>
    <mergeCell ref="RXI239:RXP239"/>
    <mergeCell ref="RSC239:RSJ239"/>
    <mergeCell ref="RSK239:RSR239"/>
    <mergeCell ref="RSS239:RSZ239"/>
    <mergeCell ref="RTA239:RTH239"/>
    <mergeCell ref="RTI239:RTP239"/>
    <mergeCell ref="RTQ239:RTX239"/>
    <mergeCell ref="RTY239:RUF239"/>
    <mergeCell ref="RUG239:RUN239"/>
    <mergeCell ref="RUO239:RUV239"/>
    <mergeCell ref="RPI239:RPP239"/>
    <mergeCell ref="RPQ239:RPX239"/>
    <mergeCell ref="RPY239:RQF239"/>
    <mergeCell ref="RQG239:RQN239"/>
    <mergeCell ref="RQO239:RQV239"/>
    <mergeCell ref="RQW239:RRD239"/>
    <mergeCell ref="RRE239:RRL239"/>
    <mergeCell ref="RRM239:RRT239"/>
    <mergeCell ref="RRU239:RSB239"/>
    <mergeCell ref="RMO239:RMV239"/>
    <mergeCell ref="RMW239:RND239"/>
    <mergeCell ref="RNE239:RNL239"/>
    <mergeCell ref="RNM239:RNT239"/>
    <mergeCell ref="RNU239:ROB239"/>
    <mergeCell ref="ROC239:ROJ239"/>
    <mergeCell ref="ROK239:ROR239"/>
    <mergeCell ref="ROS239:ROZ239"/>
    <mergeCell ref="RPA239:RPH239"/>
    <mergeCell ref="RJU239:RKB239"/>
    <mergeCell ref="RKC239:RKJ239"/>
    <mergeCell ref="RKK239:RKR239"/>
    <mergeCell ref="RKS239:RKZ239"/>
    <mergeCell ref="RLA239:RLH239"/>
    <mergeCell ref="RLI239:RLP239"/>
    <mergeCell ref="RLQ239:RLX239"/>
    <mergeCell ref="RLY239:RMF239"/>
    <mergeCell ref="RMG239:RMN239"/>
    <mergeCell ref="RHA239:RHH239"/>
    <mergeCell ref="RHI239:RHP239"/>
    <mergeCell ref="RHQ239:RHX239"/>
    <mergeCell ref="RHY239:RIF239"/>
    <mergeCell ref="RIG239:RIN239"/>
    <mergeCell ref="RIO239:RIV239"/>
    <mergeCell ref="RIW239:RJD239"/>
    <mergeCell ref="RJE239:RJL239"/>
    <mergeCell ref="RJM239:RJT239"/>
    <mergeCell ref="REG239:REN239"/>
    <mergeCell ref="REO239:REV239"/>
    <mergeCell ref="REW239:RFD239"/>
    <mergeCell ref="RFE239:RFL239"/>
    <mergeCell ref="RFM239:RFT239"/>
    <mergeCell ref="RFU239:RGB239"/>
    <mergeCell ref="RGC239:RGJ239"/>
    <mergeCell ref="RGK239:RGR239"/>
    <mergeCell ref="RGS239:RGZ239"/>
    <mergeCell ref="RBM239:RBT239"/>
    <mergeCell ref="RBU239:RCB239"/>
    <mergeCell ref="RCC239:RCJ239"/>
    <mergeCell ref="RCK239:RCR239"/>
    <mergeCell ref="RCS239:RCZ239"/>
    <mergeCell ref="RDA239:RDH239"/>
    <mergeCell ref="RDI239:RDP239"/>
    <mergeCell ref="RDQ239:RDX239"/>
    <mergeCell ref="RDY239:REF239"/>
    <mergeCell ref="QYS239:QYZ239"/>
    <mergeCell ref="QZA239:QZH239"/>
    <mergeCell ref="QZI239:QZP239"/>
    <mergeCell ref="QZQ239:QZX239"/>
    <mergeCell ref="QZY239:RAF239"/>
    <mergeCell ref="RAG239:RAN239"/>
    <mergeCell ref="RAO239:RAV239"/>
    <mergeCell ref="RAW239:RBD239"/>
    <mergeCell ref="RBE239:RBL239"/>
    <mergeCell ref="QVY239:QWF239"/>
    <mergeCell ref="QWG239:QWN239"/>
    <mergeCell ref="QWO239:QWV239"/>
    <mergeCell ref="QWW239:QXD239"/>
    <mergeCell ref="QXE239:QXL239"/>
    <mergeCell ref="QXM239:QXT239"/>
    <mergeCell ref="QXU239:QYB239"/>
    <mergeCell ref="QYC239:QYJ239"/>
    <mergeCell ref="QYK239:QYR239"/>
    <mergeCell ref="QTE239:QTL239"/>
    <mergeCell ref="QTM239:QTT239"/>
    <mergeCell ref="QTU239:QUB239"/>
    <mergeCell ref="QUC239:QUJ239"/>
    <mergeCell ref="QUK239:QUR239"/>
    <mergeCell ref="QUS239:QUZ239"/>
    <mergeCell ref="QVA239:QVH239"/>
    <mergeCell ref="QVI239:QVP239"/>
    <mergeCell ref="QVQ239:QVX239"/>
    <mergeCell ref="QQK239:QQR239"/>
    <mergeCell ref="QQS239:QQZ239"/>
    <mergeCell ref="QRA239:QRH239"/>
    <mergeCell ref="QRI239:QRP239"/>
    <mergeCell ref="QRQ239:QRX239"/>
    <mergeCell ref="QRY239:QSF239"/>
    <mergeCell ref="QSG239:QSN239"/>
    <mergeCell ref="QSO239:QSV239"/>
    <mergeCell ref="QSW239:QTD239"/>
    <mergeCell ref="QNQ239:QNX239"/>
    <mergeCell ref="QNY239:QOF239"/>
    <mergeCell ref="QOG239:QON239"/>
    <mergeCell ref="QOO239:QOV239"/>
    <mergeCell ref="QOW239:QPD239"/>
    <mergeCell ref="QPE239:QPL239"/>
    <mergeCell ref="QPM239:QPT239"/>
    <mergeCell ref="QPU239:QQB239"/>
    <mergeCell ref="QQC239:QQJ239"/>
    <mergeCell ref="QKW239:QLD239"/>
    <mergeCell ref="QLE239:QLL239"/>
    <mergeCell ref="QLM239:QLT239"/>
    <mergeCell ref="QLU239:QMB239"/>
    <mergeCell ref="QMC239:QMJ239"/>
    <mergeCell ref="QMK239:QMR239"/>
    <mergeCell ref="QMS239:QMZ239"/>
    <mergeCell ref="QNA239:QNH239"/>
    <mergeCell ref="QNI239:QNP239"/>
    <mergeCell ref="QIC239:QIJ239"/>
    <mergeCell ref="QIK239:QIR239"/>
    <mergeCell ref="QIS239:QIZ239"/>
    <mergeCell ref="QJA239:QJH239"/>
    <mergeCell ref="QJI239:QJP239"/>
    <mergeCell ref="QJQ239:QJX239"/>
    <mergeCell ref="QJY239:QKF239"/>
    <mergeCell ref="QKG239:QKN239"/>
    <mergeCell ref="QKO239:QKV239"/>
    <mergeCell ref="QFI239:QFP239"/>
    <mergeCell ref="QFQ239:QFX239"/>
    <mergeCell ref="QFY239:QGF239"/>
    <mergeCell ref="QGG239:QGN239"/>
    <mergeCell ref="QGO239:QGV239"/>
    <mergeCell ref="QGW239:QHD239"/>
    <mergeCell ref="QHE239:QHL239"/>
    <mergeCell ref="QHM239:QHT239"/>
    <mergeCell ref="QHU239:QIB239"/>
    <mergeCell ref="QCO239:QCV239"/>
    <mergeCell ref="QCW239:QDD239"/>
    <mergeCell ref="QDE239:QDL239"/>
    <mergeCell ref="QDM239:QDT239"/>
    <mergeCell ref="QDU239:QEB239"/>
    <mergeCell ref="QEC239:QEJ239"/>
    <mergeCell ref="QEK239:QER239"/>
    <mergeCell ref="QES239:QEZ239"/>
    <mergeCell ref="QFA239:QFH239"/>
    <mergeCell ref="PZU239:QAB239"/>
    <mergeCell ref="QAC239:QAJ239"/>
    <mergeCell ref="QAK239:QAR239"/>
    <mergeCell ref="QAS239:QAZ239"/>
    <mergeCell ref="QBA239:QBH239"/>
    <mergeCell ref="QBI239:QBP239"/>
    <mergeCell ref="QBQ239:QBX239"/>
    <mergeCell ref="QBY239:QCF239"/>
    <mergeCell ref="QCG239:QCN239"/>
    <mergeCell ref="PXA239:PXH239"/>
    <mergeCell ref="PXI239:PXP239"/>
    <mergeCell ref="PXQ239:PXX239"/>
    <mergeCell ref="PXY239:PYF239"/>
    <mergeCell ref="PYG239:PYN239"/>
    <mergeCell ref="PYO239:PYV239"/>
    <mergeCell ref="PYW239:PZD239"/>
    <mergeCell ref="PZE239:PZL239"/>
    <mergeCell ref="PZM239:PZT239"/>
    <mergeCell ref="PUG239:PUN239"/>
    <mergeCell ref="PUO239:PUV239"/>
    <mergeCell ref="PUW239:PVD239"/>
    <mergeCell ref="PVE239:PVL239"/>
    <mergeCell ref="PVM239:PVT239"/>
    <mergeCell ref="PVU239:PWB239"/>
    <mergeCell ref="PWC239:PWJ239"/>
    <mergeCell ref="PWK239:PWR239"/>
    <mergeCell ref="PWS239:PWZ239"/>
    <mergeCell ref="PRM239:PRT239"/>
    <mergeCell ref="PRU239:PSB239"/>
    <mergeCell ref="PSC239:PSJ239"/>
    <mergeCell ref="PSK239:PSR239"/>
    <mergeCell ref="PSS239:PSZ239"/>
    <mergeCell ref="PTA239:PTH239"/>
    <mergeCell ref="PTI239:PTP239"/>
    <mergeCell ref="PTQ239:PTX239"/>
    <mergeCell ref="PTY239:PUF239"/>
    <mergeCell ref="POS239:POZ239"/>
    <mergeCell ref="PPA239:PPH239"/>
    <mergeCell ref="PPI239:PPP239"/>
    <mergeCell ref="PPQ239:PPX239"/>
    <mergeCell ref="PPY239:PQF239"/>
    <mergeCell ref="PQG239:PQN239"/>
    <mergeCell ref="PQO239:PQV239"/>
    <mergeCell ref="PQW239:PRD239"/>
    <mergeCell ref="PRE239:PRL239"/>
    <mergeCell ref="PLY239:PMF239"/>
    <mergeCell ref="PMG239:PMN239"/>
    <mergeCell ref="PMO239:PMV239"/>
    <mergeCell ref="PMW239:PND239"/>
    <mergeCell ref="PNE239:PNL239"/>
    <mergeCell ref="PNM239:PNT239"/>
    <mergeCell ref="PNU239:POB239"/>
    <mergeCell ref="POC239:POJ239"/>
    <mergeCell ref="POK239:POR239"/>
    <mergeCell ref="PJE239:PJL239"/>
    <mergeCell ref="PJM239:PJT239"/>
    <mergeCell ref="PJU239:PKB239"/>
    <mergeCell ref="PKC239:PKJ239"/>
    <mergeCell ref="PKK239:PKR239"/>
    <mergeCell ref="PKS239:PKZ239"/>
    <mergeCell ref="PLA239:PLH239"/>
    <mergeCell ref="PLI239:PLP239"/>
    <mergeCell ref="PLQ239:PLX239"/>
    <mergeCell ref="PGK239:PGR239"/>
    <mergeCell ref="PGS239:PGZ239"/>
    <mergeCell ref="PHA239:PHH239"/>
    <mergeCell ref="PHI239:PHP239"/>
    <mergeCell ref="PHQ239:PHX239"/>
    <mergeCell ref="PHY239:PIF239"/>
    <mergeCell ref="PIG239:PIN239"/>
    <mergeCell ref="PIO239:PIV239"/>
    <mergeCell ref="PIW239:PJD239"/>
    <mergeCell ref="PDQ239:PDX239"/>
    <mergeCell ref="PDY239:PEF239"/>
    <mergeCell ref="PEG239:PEN239"/>
    <mergeCell ref="PEO239:PEV239"/>
    <mergeCell ref="PEW239:PFD239"/>
    <mergeCell ref="PFE239:PFL239"/>
    <mergeCell ref="PFM239:PFT239"/>
    <mergeCell ref="PFU239:PGB239"/>
    <mergeCell ref="PGC239:PGJ239"/>
    <mergeCell ref="PAW239:PBD239"/>
    <mergeCell ref="PBE239:PBL239"/>
    <mergeCell ref="PBM239:PBT239"/>
    <mergeCell ref="PBU239:PCB239"/>
    <mergeCell ref="PCC239:PCJ239"/>
    <mergeCell ref="PCK239:PCR239"/>
    <mergeCell ref="PCS239:PCZ239"/>
    <mergeCell ref="PDA239:PDH239"/>
    <mergeCell ref="PDI239:PDP239"/>
    <mergeCell ref="OYC239:OYJ239"/>
    <mergeCell ref="OYK239:OYR239"/>
    <mergeCell ref="OYS239:OYZ239"/>
    <mergeCell ref="OZA239:OZH239"/>
    <mergeCell ref="OZI239:OZP239"/>
    <mergeCell ref="OZQ239:OZX239"/>
    <mergeCell ref="OZY239:PAF239"/>
    <mergeCell ref="PAG239:PAN239"/>
    <mergeCell ref="PAO239:PAV239"/>
    <mergeCell ref="OVI239:OVP239"/>
    <mergeCell ref="OVQ239:OVX239"/>
    <mergeCell ref="OVY239:OWF239"/>
    <mergeCell ref="OWG239:OWN239"/>
    <mergeCell ref="OWO239:OWV239"/>
    <mergeCell ref="OWW239:OXD239"/>
    <mergeCell ref="OXE239:OXL239"/>
    <mergeCell ref="OXM239:OXT239"/>
    <mergeCell ref="OXU239:OYB239"/>
    <mergeCell ref="OSO239:OSV239"/>
    <mergeCell ref="OSW239:OTD239"/>
    <mergeCell ref="OTE239:OTL239"/>
    <mergeCell ref="OTM239:OTT239"/>
    <mergeCell ref="OTU239:OUB239"/>
    <mergeCell ref="OUC239:OUJ239"/>
    <mergeCell ref="OUK239:OUR239"/>
    <mergeCell ref="OUS239:OUZ239"/>
    <mergeCell ref="OVA239:OVH239"/>
    <mergeCell ref="OPU239:OQB239"/>
    <mergeCell ref="OQC239:OQJ239"/>
    <mergeCell ref="OQK239:OQR239"/>
    <mergeCell ref="OQS239:OQZ239"/>
    <mergeCell ref="ORA239:ORH239"/>
    <mergeCell ref="ORI239:ORP239"/>
    <mergeCell ref="ORQ239:ORX239"/>
    <mergeCell ref="ORY239:OSF239"/>
    <mergeCell ref="OSG239:OSN239"/>
    <mergeCell ref="ONA239:ONH239"/>
    <mergeCell ref="ONI239:ONP239"/>
    <mergeCell ref="ONQ239:ONX239"/>
    <mergeCell ref="ONY239:OOF239"/>
    <mergeCell ref="OOG239:OON239"/>
    <mergeCell ref="OOO239:OOV239"/>
    <mergeCell ref="OOW239:OPD239"/>
    <mergeCell ref="OPE239:OPL239"/>
    <mergeCell ref="OPM239:OPT239"/>
    <mergeCell ref="OKG239:OKN239"/>
    <mergeCell ref="OKO239:OKV239"/>
    <mergeCell ref="OKW239:OLD239"/>
    <mergeCell ref="OLE239:OLL239"/>
    <mergeCell ref="OLM239:OLT239"/>
    <mergeCell ref="OLU239:OMB239"/>
    <mergeCell ref="OMC239:OMJ239"/>
    <mergeCell ref="OMK239:OMR239"/>
    <mergeCell ref="OMS239:OMZ239"/>
    <mergeCell ref="OHM239:OHT239"/>
    <mergeCell ref="OHU239:OIB239"/>
    <mergeCell ref="OIC239:OIJ239"/>
    <mergeCell ref="OIK239:OIR239"/>
    <mergeCell ref="OIS239:OIZ239"/>
    <mergeCell ref="OJA239:OJH239"/>
    <mergeCell ref="OJI239:OJP239"/>
    <mergeCell ref="OJQ239:OJX239"/>
    <mergeCell ref="OJY239:OKF239"/>
    <mergeCell ref="OES239:OEZ239"/>
    <mergeCell ref="OFA239:OFH239"/>
    <mergeCell ref="OFI239:OFP239"/>
    <mergeCell ref="OFQ239:OFX239"/>
    <mergeCell ref="OFY239:OGF239"/>
    <mergeCell ref="OGG239:OGN239"/>
    <mergeCell ref="OGO239:OGV239"/>
    <mergeCell ref="OGW239:OHD239"/>
    <mergeCell ref="OHE239:OHL239"/>
    <mergeCell ref="OBY239:OCF239"/>
    <mergeCell ref="OCG239:OCN239"/>
    <mergeCell ref="OCO239:OCV239"/>
    <mergeCell ref="OCW239:ODD239"/>
    <mergeCell ref="ODE239:ODL239"/>
    <mergeCell ref="ODM239:ODT239"/>
    <mergeCell ref="ODU239:OEB239"/>
    <mergeCell ref="OEC239:OEJ239"/>
    <mergeCell ref="OEK239:OER239"/>
    <mergeCell ref="NZE239:NZL239"/>
    <mergeCell ref="NZM239:NZT239"/>
    <mergeCell ref="NZU239:OAB239"/>
    <mergeCell ref="OAC239:OAJ239"/>
    <mergeCell ref="OAK239:OAR239"/>
    <mergeCell ref="OAS239:OAZ239"/>
    <mergeCell ref="OBA239:OBH239"/>
    <mergeCell ref="OBI239:OBP239"/>
    <mergeCell ref="OBQ239:OBX239"/>
    <mergeCell ref="NWK239:NWR239"/>
    <mergeCell ref="NWS239:NWZ239"/>
    <mergeCell ref="NXA239:NXH239"/>
    <mergeCell ref="NXI239:NXP239"/>
    <mergeCell ref="NXQ239:NXX239"/>
    <mergeCell ref="NXY239:NYF239"/>
    <mergeCell ref="NYG239:NYN239"/>
    <mergeCell ref="NYO239:NYV239"/>
    <mergeCell ref="NYW239:NZD239"/>
    <mergeCell ref="NTQ239:NTX239"/>
    <mergeCell ref="NTY239:NUF239"/>
    <mergeCell ref="NUG239:NUN239"/>
    <mergeCell ref="NUO239:NUV239"/>
    <mergeCell ref="NUW239:NVD239"/>
    <mergeCell ref="NVE239:NVL239"/>
    <mergeCell ref="NVM239:NVT239"/>
    <mergeCell ref="NVU239:NWB239"/>
    <mergeCell ref="NWC239:NWJ239"/>
    <mergeCell ref="NQW239:NRD239"/>
    <mergeCell ref="NRE239:NRL239"/>
    <mergeCell ref="NRM239:NRT239"/>
    <mergeCell ref="NRU239:NSB239"/>
    <mergeCell ref="NSC239:NSJ239"/>
    <mergeCell ref="NSK239:NSR239"/>
    <mergeCell ref="NSS239:NSZ239"/>
    <mergeCell ref="NTA239:NTH239"/>
    <mergeCell ref="NTI239:NTP239"/>
    <mergeCell ref="NOC239:NOJ239"/>
    <mergeCell ref="NOK239:NOR239"/>
    <mergeCell ref="NOS239:NOZ239"/>
    <mergeCell ref="NPA239:NPH239"/>
    <mergeCell ref="NPI239:NPP239"/>
    <mergeCell ref="NPQ239:NPX239"/>
    <mergeCell ref="NPY239:NQF239"/>
    <mergeCell ref="NQG239:NQN239"/>
    <mergeCell ref="NQO239:NQV239"/>
    <mergeCell ref="NLI239:NLP239"/>
    <mergeCell ref="NLQ239:NLX239"/>
    <mergeCell ref="NLY239:NMF239"/>
    <mergeCell ref="NMG239:NMN239"/>
    <mergeCell ref="NMO239:NMV239"/>
    <mergeCell ref="NMW239:NND239"/>
    <mergeCell ref="NNE239:NNL239"/>
    <mergeCell ref="NNM239:NNT239"/>
    <mergeCell ref="NNU239:NOB239"/>
    <mergeCell ref="NIO239:NIV239"/>
    <mergeCell ref="NIW239:NJD239"/>
    <mergeCell ref="NJE239:NJL239"/>
    <mergeCell ref="NJM239:NJT239"/>
    <mergeCell ref="NJU239:NKB239"/>
    <mergeCell ref="NKC239:NKJ239"/>
    <mergeCell ref="NKK239:NKR239"/>
    <mergeCell ref="NKS239:NKZ239"/>
    <mergeCell ref="NLA239:NLH239"/>
    <mergeCell ref="NFU239:NGB239"/>
    <mergeCell ref="NGC239:NGJ239"/>
    <mergeCell ref="NGK239:NGR239"/>
    <mergeCell ref="NGS239:NGZ239"/>
    <mergeCell ref="NHA239:NHH239"/>
    <mergeCell ref="NHI239:NHP239"/>
    <mergeCell ref="NHQ239:NHX239"/>
    <mergeCell ref="NHY239:NIF239"/>
    <mergeCell ref="NIG239:NIN239"/>
    <mergeCell ref="NDA239:NDH239"/>
    <mergeCell ref="NDI239:NDP239"/>
    <mergeCell ref="NDQ239:NDX239"/>
    <mergeCell ref="NDY239:NEF239"/>
    <mergeCell ref="NEG239:NEN239"/>
    <mergeCell ref="NEO239:NEV239"/>
    <mergeCell ref="NEW239:NFD239"/>
    <mergeCell ref="NFE239:NFL239"/>
    <mergeCell ref="NFM239:NFT239"/>
    <mergeCell ref="NAG239:NAN239"/>
    <mergeCell ref="NAO239:NAV239"/>
    <mergeCell ref="NAW239:NBD239"/>
    <mergeCell ref="NBE239:NBL239"/>
    <mergeCell ref="NBM239:NBT239"/>
    <mergeCell ref="NBU239:NCB239"/>
    <mergeCell ref="NCC239:NCJ239"/>
    <mergeCell ref="NCK239:NCR239"/>
    <mergeCell ref="NCS239:NCZ239"/>
    <mergeCell ref="MXM239:MXT239"/>
    <mergeCell ref="MXU239:MYB239"/>
    <mergeCell ref="MYC239:MYJ239"/>
    <mergeCell ref="MYK239:MYR239"/>
    <mergeCell ref="MYS239:MYZ239"/>
    <mergeCell ref="MZA239:MZH239"/>
    <mergeCell ref="MZI239:MZP239"/>
    <mergeCell ref="MZQ239:MZX239"/>
    <mergeCell ref="MZY239:NAF239"/>
    <mergeCell ref="MUS239:MUZ239"/>
    <mergeCell ref="MVA239:MVH239"/>
    <mergeCell ref="MVI239:MVP239"/>
    <mergeCell ref="MVQ239:MVX239"/>
    <mergeCell ref="MVY239:MWF239"/>
    <mergeCell ref="MWG239:MWN239"/>
    <mergeCell ref="MWO239:MWV239"/>
    <mergeCell ref="MWW239:MXD239"/>
    <mergeCell ref="MXE239:MXL239"/>
    <mergeCell ref="MRY239:MSF239"/>
    <mergeCell ref="MSG239:MSN239"/>
    <mergeCell ref="MSO239:MSV239"/>
    <mergeCell ref="MSW239:MTD239"/>
    <mergeCell ref="MTE239:MTL239"/>
    <mergeCell ref="MTM239:MTT239"/>
    <mergeCell ref="MTU239:MUB239"/>
    <mergeCell ref="MUC239:MUJ239"/>
    <mergeCell ref="MUK239:MUR239"/>
    <mergeCell ref="MPE239:MPL239"/>
    <mergeCell ref="MPM239:MPT239"/>
    <mergeCell ref="MPU239:MQB239"/>
    <mergeCell ref="MQC239:MQJ239"/>
    <mergeCell ref="MQK239:MQR239"/>
    <mergeCell ref="MQS239:MQZ239"/>
    <mergeCell ref="MRA239:MRH239"/>
    <mergeCell ref="MRI239:MRP239"/>
    <mergeCell ref="MRQ239:MRX239"/>
    <mergeCell ref="MMK239:MMR239"/>
    <mergeCell ref="MMS239:MMZ239"/>
    <mergeCell ref="MNA239:MNH239"/>
    <mergeCell ref="MNI239:MNP239"/>
    <mergeCell ref="MNQ239:MNX239"/>
    <mergeCell ref="MNY239:MOF239"/>
    <mergeCell ref="MOG239:MON239"/>
    <mergeCell ref="MOO239:MOV239"/>
    <mergeCell ref="MOW239:MPD239"/>
    <mergeCell ref="MJQ239:MJX239"/>
    <mergeCell ref="MJY239:MKF239"/>
    <mergeCell ref="MKG239:MKN239"/>
    <mergeCell ref="MKO239:MKV239"/>
    <mergeCell ref="MKW239:MLD239"/>
    <mergeCell ref="MLE239:MLL239"/>
    <mergeCell ref="MLM239:MLT239"/>
    <mergeCell ref="MLU239:MMB239"/>
    <mergeCell ref="MMC239:MMJ239"/>
    <mergeCell ref="MGW239:MHD239"/>
    <mergeCell ref="MHE239:MHL239"/>
    <mergeCell ref="MHM239:MHT239"/>
    <mergeCell ref="MHU239:MIB239"/>
    <mergeCell ref="MIC239:MIJ239"/>
    <mergeCell ref="MIK239:MIR239"/>
    <mergeCell ref="MIS239:MIZ239"/>
    <mergeCell ref="MJA239:MJH239"/>
    <mergeCell ref="MJI239:MJP239"/>
    <mergeCell ref="MEC239:MEJ239"/>
    <mergeCell ref="MEK239:MER239"/>
    <mergeCell ref="MES239:MEZ239"/>
    <mergeCell ref="MFA239:MFH239"/>
    <mergeCell ref="MFI239:MFP239"/>
    <mergeCell ref="MFQ239:MFX239"/>
    <mergeCell ref="MFY239:MGF239"/>
    <mergeCell ref="MGG239:MGN239"/>
    <mergeCell ref="MGO239:MGV239"/>
    <mergeCell ref="MBI239:MBP239"/>
    <mergeCell ref="MBQ239:MBX239"/>
    <mergeCell ref="MBY239:MCF239"/>
    <mergeCell ref="MCG239:MCN239"/>
    <mergeCell ref="MCO239:MCV239"/>
    <mergeCell ref="MCW239:MDD239"/>
    <mergeCell ref="MDE239:MDL239"/>
    <mergeCell ref="MDM239:MDT239"/>
    <mergeCell ref="MDU239:MEB239"/>
    <mergeCell ref="LYO239:LYV239"/>
    <mergeCell ref="LYW239:LZD239"/>
    <mergeCell ref="LZE239:LZL239"/>
    <mergeCell ref="LZM239:LZT239"/>
    <mergeCell ref="LZU239:MAB239"/>
    <mergeCell ref="MAC239:MAJ239"/>
    <mergeCell ref="MAK239:MAR239"/>
    <mergeCell ref="MAS239:MAZ239"/>
    <mergeCell ref="MBA239:MBH239"/>
    <mergeCell ref="LVU239:LWB239"/>
    <mergeCell ref="LWC239:LWJ239"/>
    <mergeCell ref="LWK239:LWR239"/>
    <mergeCell ref="LWS239:LWZ239"/>
    <mergeCell ref="LXA239:LXH239"/>
    <mergeCell ref="LXI239:LXP239"/>
    <mergeCell ref="LXQ239:LXX239"/>
    <mergeCell ref="LXY239:LYF239"/>
    <mergeCell ref="LYG239:LYN239"/>
    <mergeCell ref="LTA239:LTH239"/>
    <mergeCell ref="LTI239:LTP239"/>
    <mergeCell ref="LTQ239:LTX239"/>
    <mergeCell ref="LTY239:LUF239"/>
    <mergeCell ref="LUG239:LUN239"/>
    <mergeCell ref="LUO239:LUV239"/>
    <mergeCell ref="LUW239:LVD239"/>
    <mergeCell ref="LVE239:LVL239"/>
    <mergeCell ref="LVM239:LVT239"/>
    <mergeCell ref="LQG239:LQN239"/>
    <mergeCell ref="LQO239:LQV239"/>
    <mergeCell ref="LQW239:LRD239"/>
    <mergeCell ref="LRE239:LRL239"/>
    <mergeCell ref="LRM239:LRT239"/>
    <mergeCell ref="LRU239:LSB239"/>
    <mergeCell ref="LSC239:LSJ239"/>
    <mergeCell ref="LSK239:LSR239"/>
    <mergeCell ref="LSS239:LSZ239"/>
    <mergeCell ref="LNM239:LNT239"/>
    <mergeCell ref="LNU239:LOB239"/>
    <mergeCell ref="LOC239:LOJ239"/>
    <mergeCell ref="LOK239:LOR239"/>
    <mergeCell ref="LOS239:LOZ239"/>
    <mergeCell ref="LPA239:LPH239"/>
    <mergeCell ref="LPI239:LPP239"/>
    <mergeCell ref="LPQ239:LPX239"/>
    <mergeCell ref="LPY239:LQF239"/>
    <mergeCell ref="LKS239:LKZ239"/>
    <mergeCell ref="LLA239:LLH239"/>
    <mergeCell ref="LLI239:LLP239"/>
    <mergeCell ref="LLQ239:LLX239"/>
    <mergeCell ref="LLY239:LMF239"/>
    <mergeCell ref="LMG239:LMN239"/>
    <mergeCell ref="LMO239:LMV239"/>
    <mergeCell ref="LMW239:LND239"/>
    <mergeCell ref="LNE239:LNL239"/>
    <mergeCell ref="LHY239:LIF239"/>
    <mergeCell ref="LIG239:LIN239"/>
    <mergeCell ref="LIO239:LIV239"/>
    <mergeCell ref="LIW239:LJD239"/>
    <mergeCell ref="LJE239:LJL239"/>
    <mergeCell ref="LJM239:LJT239"/>
    <mergeCell ref="LJU239:LKB239"/>
    <mergeCell ref="LKC239:LKJ239"/>
    <mergeCell ref="LKK239:LKR239"/>
    <mergeCell ref="LFE239:LFL239"/>
    <mergeCell ref="LFM239:LFT239"/>
    <mergeCell ref="LFU239:LGB239"/>
    <mergeCell ref="LGC239:LGJ239"/>
    <mergeCell ref="LGK239:LGR239"/>
    <mergeCell ref="LGS239:LGZ239"/>
    <mergeCell ref="LHA239:LHH239"/>
    <mergeCell ref="LHI239:LHP239"/>
    <mergeCell ref="LHQ239:LHX239"/>
    <mergeCell ref="LCK239:LCR239"/>
    <mergeCell ref="LCS239:LCZ239"/>
    <mergeCell ref="LDA239:LDH239"/>
    <mergeCell ref="LDI239:LDP239"/>
    <mergeCell ref="LDQ239:LDX239"/>
    <mergeCell ref="LDY239:LEF239"/>
    <mergeCell ref="LEG239:LEN239"/>
    <mergeCell ref="LEO239:LEV239"/>
    <mergeCell ref="LEW239:LFD239"/>
    <mergeCell ref="KZQ239:KZX239"/>
    <mergeCell ref="KZY239:LAF239"/>
    <mergeCell ref="LAG239:LAN239"/>
    <mergeCell ref="LAO239:LAV239"/>
    <mergeCell ref="LAW239:LBD239"/>
    <mergeCell ref="LBE239:LBL239"/>
    <mergeCell ref="LBM239:LBT239"/>
    <mergeCell ref="LBU239:LCB239"/>
    <mergeCell ref="LCC239:LCJ239"/>
    <mergeCell ref="KWW239:KXD239"/>
    <mergeCell ref="KXE239:KXL239"/>
    <mergeCell ref="KXM239:KXT239"/>
    <mergeCell ref="KXU239:KYB239"/>
    <mergeCell ref="KYC239:KYJ239"/>
    <mergeCell ref="KYK239:KYR239"/>
    <mergeCell ref="KYS239:KYZ239"/>
    <mergeCell ref="KZA239:KZH239"/>
    <mergeCell ref="KZI239:KZP239"/>
    <mergeCell ref="KUC239:KUJ239"/>
    <mergeCell ref="KUK239:KUR239"/>
    <mergeCell ref="KUS239:KUZ239"/>
    <mergeCell ref="KVA239:KVH239"/>
    <mergeCell ref="KVI239:KVP239"/>
    <mergeCell ref="KVQ239:KVX239"/>
    <mergeCell ref="KVY239:KWF239"/>
    <mergeCell ref="KWG239:KWN239"/>
    <mergeCell ref="KWO239:KWV239"/>
    <mergeCell ref="KRI239:KRP239"/>
    <mergeCell ref="KRQ239:KRX239"/>
    <mergeCell ref="KRY239:KSF239"/>
    <mergeCell ref="KSG239:KSN239"/>
    <mergeCell ref="KSO239:KSV239"/>
    <mergeCell ref="KSW239:KTD239"/>
    <mergeCell ref="KTE239:KTL239"/>
    <mergeCell ref="KTM239:KTT239"/>
    <mergeCell ref="KTU239:KUB239"/>
    <mergeCell ref="KOO239:KOV239"/>
    <mergeCell ref="KOW239:KPD239"/>
    <mergeCell ref="KPE239:KPL239"/>
    <mergeCell ref="KPM239:KPT239"/>
    <mergeCell ref="KPU239:KQB239"/>
    <mergeCell ref="KQC239:KQJ239"/>
    <mergeCell ref="KQK239:KQR239"/>
    <mergeCell ref="KQS239:KQZ239"/>
    <mergeCell ref="KRA239:KRH239"/>
    <mergeCell ref="KLU239:KMB239"/>
    <mergeCell ref="KMC239:KMJ239"/>
    <mergeCell ref="KMK239:KMR239"/>
    <mergeCell ref="KMS239:KMZ239"/>
    <mergeCell ref="KNA239:KNH239"/>
    <mergeCell ref="KNI239:KNP239"/>
    <mergeCell ref="KNQ239:KNX239"/>
    <mergeCell ref="KNY239:KOF239"/>
    <mergeCell ref="KOG239:KON239"/>
    <mergeCell ref="KJA239:KJH239"/>
    <mergeCell ref="KJI239:KJP239"/>
    <mergeCell ref="KJQ239:KJX239"/>
    <mergeCell ref="KJY239:KKF239"/>
    <mergeCell ref="KKG239:KKN239"/>
    <mergeCell ref="KKO239:KKV239"/>
    <mergeCell ref="KKW239:KLD239"/>
    <mergeCell ref="KLE239:KLL239"/>
    <mergeCell ref="KLM239:KLT239"/>
    <mergeCell ref="KGG239:KGN239"/>
    <mergeCell ref="KGO239:KGV239"/>
    <mergeCell ref="KGW239:KHD239"/>
    <mergeCell ref="KHE239:KHL239"/>
    <mergeCell ref="KHM239:KHT239"/>
    <mergeCell ref="KHU239:KIB239"/>
    <mergeCell ref="KIC239:KIJ239"/>
    <mergeCell ref="KIK239:KIR239"/>
    <mergeCell ref="KIS239:KIZ239"/>
    <mergeCell ref="KDM239:KDT239"/>
    <mergeCell ref="KDU239:KEB239"/>
    <mergeCell ref="KEC239:KEJ239"/>
    <mergeCell ref="KEK239:KER239"/>
    <mergeCell ref="KES239:KEZ239"/>
    <mergeCell ref="KFA239:KFH239"/>
    <mergeCell ref="KFI239:KFP239"/>
    <mergeCell ref="KFQ239:KFX239"/>
    <mergeCell ref="KFY239:KGF239"/>
    <mergeCell ref="KAS239:KAZ239"/>
    <mergeCell ref="KBA239:KBH239"/>
    <mergeCell ref="KBI239:KBP239"/>
    <mergeCell ref="KBQ239:KBX239"/>
    <mergeCell ref="KBY239:KCF239"/>
    <mergeCell ref="KCG239:KCN239"/>
    <mergeCell ref="KCO239:KCV239"/>
    <mergeCell ref="KCW239:KDD239"/>
    <mergeCell ref="KDE239:KDL239"/>
    <mergeCell ref="JXY239:JYF239"/>
    <mergeCell ref="JYG239:JYN239"/>
    <mergeCell ref="JYO239:JYV239"/>
    <mergeCell ref="JYW239:JZD239"/>
    <mergeCell ref="JZE239:JZL239"/>
    <mergeCell ref="JZM239:JZT239"/>
    <mergeCell ref="JZU239:KAB239"/>
    <mergeCell ref="KAC239:KAJ239"/>
    <mergeCell ref="KAK239:KAR239"/>
    <mergeCell ref="JVE239:JVL239"/>
    <mergeCell ref="JVM239:JVT239"/>
    <mergeCell ref="JVU239:JWB239"/>
    <mergeCell ref="JWC239:JWJ239"/>
    <mergeCell ref="JWK239:JWR239"/>
    <mergeCell ref="JWS239:JWZ239"/>
    <mergeCell ref="JXA239:JXH239"/>
    <mergeCell ref="JXI239:JXP239"/>
    <mergeCell ref="JXQ239:JXX239"/>
    <mergeCell ref="JSK239:JSR239"/>
    <mergeCell ref="JSS239:JSZ239"/>
    <mergeCell ref="JTA239:JTH239"/>
    <mergeCell ref="JTI239:JTP239"/>
    <mergeCell ref="JTQ239:JTX239"/>
    <mergeCell ref="JTY239:JUF239"/>
    <mergeCell ref="JUG239:JUN239"/>
    <mergeCell ref="JUO239:JUV239"/>
    <mergeCell ref="JUW239:JVD239"/>
    <mergeCell ref="JPQ239:JPX239"/>
    <mergeCell ref="JPY239:JQF239"/>
    <mergeCell ref="JQG239:JQN239"/>
    <mergeCell ref="JQO239:JQV239"/>
    <mergeCell ref="JQW239:JRD239"/>
    <mergeCell ref="JRE239:JRL239"/>
    <mergeCell ref="JRM239:JRT239"/>
    <mergeCell ref="JRU239:JSB239"/>
    <mergeCell ref="JSC239:JSJ239"/>
    <mergeCell ref="JMW239:JND239"/>
    <mergeCell ref="JNE239:JNL239"/>
    <mergeCell ref="JNM239:JNT239"/>
    <mergeCell ref="JNU239:JOB239"/>
    <mergeCell ref="JOC239:JOJ239"/>
    <mergeCell ref="JOK239:JOR239"/>
    <mergeCell ref="JOS239:JOZ239"/>
    <mergeCell ref="JPA239:JPH239"/>
    <mergeCell ref="JPI239:JPP239"/>
    <mergeCell ref="JKC239:JKJ239"/>
    <mergeCell ref="JKK239:JKR239"/>
    <mergeCell ref="JKS239:JKZ239"/>
    <mergeCell ref="JLA239:JLH239"/>
    <mergeCell ref="JLI239:JLP239"/>
    <mergeCell ref="JLQ239:JLX239"/>
    <mergeCell ref="JLY239:JMF239"/>
    <mergeCell ref="JMG239:JMN239"/>
    <mergeCell ref="JMO239:JMV239"/>
    <mergeCell ref="JHI239:JHP239"/>
    <mergeCell ref="JHQ239:JHX239"/>
    <mergeCell ref="JHY239:JIF239"/>
    <mergeCell ref="JIG239:JIN239"/>
    <mergeCell ref="JIO239:JIV239"/>
    <mergeCell ref="JIW239:JJD239"/>
    <mergeCell ref="JJE239:JJL239"/>
    <mergeCell ref="JJM239:JJT239"/>
    <mergeCell ref="JJU239:JKB239"/>
    <mergeCell ref="JEO239:JEV239"/>
    <mergeCell ref="JEW239:JFD239"/>
    <mergeCell ref="JFE239:JFL239"/>
    <mergeCell ref="JFM239:JFT239"/>
    <mergeCell ref="JFU239:JGB239"/>
    <mergeCell ref="JGC239:JGJ239"/>
    <mergeCell ref="JGK239:JGR239"/>
    <mergeCell ref="JGS239:JGZ239"/>
    <mergeCell ref="JHA239:JHH239"/>
    <mergeCell ref="JBU239:JCB239"/>
    <mergeCell ref="JCC239:JCJ239"/>
    <mergeCell ref="JCK239:JCR239"/>
    <mergeCell ref="JCS239:JCZ239"/>
    <mergeCell ref="JDA239:JDH239"/>
    <mergeCell ref="JDI239:JDP239"/>
    <mergeCell ref="JDQ239:JDX239"/>
    <mergeCell ref="JDY239:JEF239"/>
    <mergeCell ref="JEG239:JEN239"/>
    <mergeCell ref="IZA239:IZH239"/>
    <mergeCell ref="IZI239:IZP239"/>
    <mergeCell ref="IZQ239:IZX239"/>
    <mergeCell ref="IZY239:JAF239"/>
    <mergeCell ref="JAG239:JAN239"/>
    <mergeCell ref="JAO239:JAV239"/>
    <mergeCell ref="JAW239:JBD239"/>
    <mergeCell ref="JBE239:JBL239"/>
    <mergeCell ref="JBM239:JBT239"/>
    <mergeCell ref="IWG239:IWN239"/>
    <mergeCell ref="IWO239:IWV239"/>
    <mergeCell ref="IWW239:IXD239"/>
    <mergeCell ref="IXE239:IXL239"/>
    <mergeCell ref="IXM239:IXT239"/>
    <mergeCell ref="IXU239:IYB239"/>
    <mergeCell ref="IYC239:IYJ239"/>
    <mergeCell ref="IYK239:IYR239"/>
    <mergeCell ref="IYS239:IYZ239"/>
    <mergeCell ref="ITM239:ITT239"/>
    <mergeCell ref="ITU239:IUB239"/>
    <mergeCell ref="IUC239:IUJ239"/>
    <mergeCell ref="IUK239:IUR239"/>
    <mergeCell ref="IUS239:IUZ239"/>
    <mergeCell ref="IVA239:IVH239"/>
    <mergeCell ref="IVI239:IVP239"/>
    <mergeCell ref="IVQ239:IVX239"/>
    <mergeCell ref="IVY239:IWF239"/>
    <mergeCell ref="IQS239:IQZ239"/>
    <mergeCell ref="IRA239:IRH239"/>
    <mergeCell ref="IRI239:IRP239"/>
    <mergeCell ref="IRQ239:IRX239"/>
    <mergeCell ref="IRY239:ISF239"/>
    <mergeCell ref="ISG239:ISN239"/>
    <mergeCell ref="ISO239:ISV239"/>
    <mergeCell ref="ISW239:ITD239"/>
    <mergeCell ref="ITE239:ITL239"/>
    <mergeCell ref="INY239:IOF239"/>
    <mergeCell ref="IOG239:ION239"/>
    <mergeCell ref="IOO239:IOV239"/>
    <mergeCell ref="IOW239:IPD239"/>
    <mergeCell ref="IPE239:IPL239"/>
    <mergeCell ref="IPM239:IPT239"/>
    <mergeCell ref="IPU239:IQB239"/>
    <mergeCell ref="IQC239:IQJ239"/>
    <mergeCell ref="IQK239:IQR239"/>
    <mergeCell ref="ILE239:ILL239"/>
    <mergeCell ref="ILM239:ILT239"/>
    <mergeCell ref="ILU239:IMB239"/>
    <mergeCell ref="IMC239:IMJ239"/>
    <mergeCell ref="IMK239:IMR239"/>
    <mergeCell ref="IMS239:IMZ239"/>
    <mergeCell ref="INA239:INH239"/>
    <mergeCell ref="INI239:INP239"/>
    <mergeCell ref="INQ239:INX239"/>
    <mergeCell ref="IIK239:IIR239"/>
    <mergeCell ref="IIS239:IIZ239"/>
    <mergeCell ref="IJA239:IJH239"/>
    <mergeCell ref="IJI239:IJP239"/>
    <mergeCell ref="IJQ239:IJX239"/>
    <mergeCell ref="IJY239:IKF239"/>
    <mergeCell ref="IKG239:IKN239"/>
    <mergeCell ref="IKO239:IKV239"/>
    <mergeCell ref="IKW239:ILD239"/>
    <mergeCell ref="IFQ239:IFX239"/>
    <mergeCell ref="IFY239:IGF239"/>
    <mergeCell ref="IGG239:IGN239"/>
    <mergeCell ref="IGO239:IGV239"/>
    <mergeCell ref="IGW239:IHD239"/>
    <mergeCell ref="IHE239:IHL239"/>
    <mergeCell ref="IHM239:IHT239"/>
    <mergeCell ref="IHU239:IIB239"/>
    <mergeCell ref="IIC239:IIJ239"/>
    <mergeCell ref="ICW239:IDD239"/>
    <mergeCell ref="IDE239:IDL239"/>
    <mergeCell ref="IDM239:IDT239"/>
    <mergeCell ref="IDU239:IEB239"/>
    <mergeCell ref="IEC239:IEJ239"/>
    <mergeCell ref="IEK239:IER239"/>
    <mergeCell ref="IES239:IEZ239"/>
    <mergeCell ref="IFA239:IFH239"/>
    <mergeCell ref="IFI239:IFP239"/>
    <mergeCell ref="IAC239:IAJ239"/>
    <mergeCell ref="IAK239:IAR239"/>
    <mergeCell ref="IAS239:IAZ239"/>
    <mergeCell ref="IBA239:IBH239"/>
    <mergeCell ref="IBI239:IBP239"/>
    <mergeCell ref="IBQ239:IBX239"/>
    <mergeCell ref="IBY239:ICF239"/>
    <mergeCell ref="ICG239:ICN239"/>
    <mergeCell ref="ICO239:ICV239"/>
    <mergeCell ref="HXI239:HXP239"/>
    <mergeCell ref="HXQ239:HXX239"/>
    <mergeCell ref="HXY239:HYF239"/>
    <mergeCell ref="HYG239:HYN239"/>
    <mergeCell ref="HYO239:HYV239"/>
    <mergeCell ref="HYW239:HZD239"/>
    <mergeCell ref="HZE239:HZL239"/>
    <mergeCell ref="HZM239:HZT239"/>
    <mergeCell ref="HZU239:IAB239"/>
    <mergeCell ref="HUO239:HUV239"/>
    <mergeCell ref="HUW239:HVD239"/>
    <mergeCell ref="HVE239:HVL239"/>
    <mergeCell ref="HVM239:HVT239"/>
    <mergeCell ref="HVU239:HWB239"/>
    <mergeCell ref="HWC239:HWJ239"/>
    <mergeCell ref="HWK239:HWR239"/>
    <mergeCell ref="HWS239:HWZ239"/>
    <mergeCell ref="HXA239:HXH239"/>
    <mergeCell ref="HRU239:HSB239"/>
    <mergeCell ref="HSC239:HSJ239"/>
    <mergeCell ref="HSK239:HSR239"/>
    <mergeCell ref="HSS239:HSZ239"/>
    <mergeCell ref="HTA239:HTH239"/>
    <mergeCell ref="HTI239:HTP239"/>
    <mergeCell ref="HTQ239:HTX239"/>
    <mergeCell ref="HTY239:HUF239"/>
    <mergeCell ref="HUG239:HUN239"/>
    <mergeCell ref="HPA239:HPH239"/>
    <mergeCell ref="HPI239:HPP239"/>
    <mergeCell ref="HPQ239:HPX239"/>
    <mergeCell ref="HPY239:HQF239"/>
    <mergeCell ref="HQG239:HQN239"/>
    <mergeCell ref="HQO239:HQV239"/>
    <mergeCell ref="HQW239:HRD239"/>
    <mergeCell ref="HRE239:HRL239"/>
    <mergeCell ref="HRM239:HRT239"/>
    <mergeCell ref="HMG239:HMN239"/>
    <mergeCell ref="HMO239:HMV239"/>
    <mergeCell ref="HMW239:HND239"/>
    <mergeCell ref="HNE239:HNL239"/>
    <mergeCell ref="HNM239:HNT239"/>
    <mergeCell ref="HNU239:HOB239"/>
    <mergeCell ref="HOC239:HOJ239"/>
    <mergeCell ref="HOK239:HOR239"/>
    <mergeCell ref="HOS239:HOZ239"/>
    <mergeCell ref="HJM239:HJT239"/>
    <mergeCell ref="HJU239:HKB239"/>
    <mergeCell ref="HKC239:HKJ239"/>
    <mergeCell ref="HKK239:HKR239"/>
    <mergeCell ref="HKS239:HKZ239"/>
    <mergeCell ref="HLA239:HLH239"/>
    <mergeCell ref="HLI239:HLP239"/>
    <mergeCell ref="HLQ239:HLX239"/>
    <mergeCell ref="HLY239:HMF239"/>
    <mergeCell ref="HGS239:HGZ239"/>
    <mergeCell ref="HHA239:HHH239"/>
    <mergeCell ref="HHI239:HHP239"/>
    <mergeCell ref="HHQ239:HHX239"/>
    <mergeCell ref="HHY239:HIF239"/>
    <mergeCell ref="HIG239:HIN239"/>
    <mergeCell ref="HIO239:HIV239"/>
    <mergeCell ref="HIW239:HJD239"/>
    <mergeCell ref="HJE239:HJL239"/>
    <mergeCell ref="HDY239:HEF239"/>
    <mergeCell ref="HEG239:HEN239"/>
    <mergeCell ref="HEO239:HEV239"/>
    <mergeCell ref="HEW239:HFD239"/>
    <mergeCell ref="HFE239:HFL239"/>
    <mergeCell ref="HFM239:HFT239"/>
    <mergeCell ref="HFU239:HGB239"/>
    <mergeCell ref="HGC239:HGJ239"/>
    <mergeCell ref="HGK239:HGR239"/>
    <mergeCell ref="HBE239:HBL239"/>
    <mergeCell ref="HBM239:HBT239"/>
    <mergeCell ref="HBU239:HCB239"/>
    <mergeCell ref="HCC239:HCJ239"/>
    <mergeCell ref="HCK239:HCR239"/>
    <mergeCell ref="HCS239:HCZ239"/>
    <mergeCell ref="HDA239:HDH239"/>
    <mergeCell ref="HDI239:HDP239"/>
    <mergeCell ref="HDQ239:HDX239"/>
    <mergeCell ref="GYK239:GYR239"/>
    <mergeCell ref="GYS239:GYZ239"/>
    <mergeCell ref="GZA239:GZH239"/>
    <mergeCell ref="GZI239:GZP239"/>
    <mergeCell ref="GZQ239:GZX239"/>
    <mergeCell ref="GZY239:HAF239"/>
    <mergeCell ref="HAG239:HAN239"/>
    <mergeCell ref="HAO239:HAV239"/>
    <mergeCell ref="HAW239:HBD239"/>
    <mergeCell ref="GVQ239:GVX239"/>
    <mergeCell ref="GVY239:GWF239"/>
    <mergeCell ref="GWG239:GWN239"/>
    <mergeCell ref="GWO239:GWV239"/>
    <mergeCell ref="GWW239:GXD239"/>
    <mergeCell ref="GXE239:GXL239"/>
    <mergeCell ref="GXM239:GXT239"/>
    <mergeCell ref="GXU239:GYB239"/>
    <mergeCell ref="GYC239:GYJ239"/>
    <mergeCell ref="GSW239:GTD239"/>
    <mergeCell ref="GTE239:GTL239"/>
    <mergeCell ref="GTM239:GTT239"/>
    <mergeCell ref="GTU239:GUB239"/>
    <mergeCell ref="GUC239:GUJ239"/>
    <mergeCell ref="GUK239:GUR239"/>
    <mergeCell ref="GUS239:GUZ239"/>
    <mergeCell ref="GVA239:GVH239"/>
    <mergeCell ref="GVI239:GVP239"/>
    <mergeCell ref="GQC239:GQJ239"/>
    <mergeCell ref="GQK239:GQR239"/>
    <mergeCell ref="GQS239:GQZ239"/>
    <mergeCell ref="GRA239:GRH239"/>
    <mergeCell ref="GRI239:GRP239"/>
    <mergeCell ref="GRQ239:GRX239"/>
    <mergeCell ref="GRY239:GSF239"/>
    <mergeCell ref="GSG239:GSN239"/>
    <mergeCell ref="GSO239:GSV239"/>
    <mergeCell ref="GNI239:GNP239"/>
    <mergeCell ref="GNQ239:GNX239"/>
    <mergeCell ref="GNY239:GOF239"/>
    <mergeCell ref="GOG239:GON239"/>
    <mergeCell ref="GOO239:GOV239"/>
    <mergeCell ref="GOW239:GPD239"/>
    <mergeCell ref="GPE239:GPL239"/>
    <mergeCell ref="GPM239:GPT239"/>
    <mergeCell ref="GPU239:GQB239"/>
    <mergeCell ref="GKO239:GKV239"/>
    <mergeCell ref="GKW239:GLD239"/>
    <mergeCell ref="GLE239:GLL239"/>
    <mergeCell ref="GLM239:GLT239"/>
    <mergeCell ref="GLU239:GMB239"/>
    <mergeCell ref="GMC239:GMJ239"/>
    <mergeCell ref="GMK239:GMR239"/>
    <mergeCell ref="GMS239:GMZ239"/>
    <mergeCell ref="GNA239:GNH239"/>
    <mergeCell ref="GHU239:GIB239"/>
    <mergeCell ref="GIC239:GIJ239"/>
    <mergeCell ref="GIK239:GIR239"/>
    <mergeCell ref="GIS239:GIZ239"/>
    <mergeCell ref="GJA239:GJH239"/>
    <mergeCell ref="GJI239:GJP239"/>
    <mergeCell ref="GJQ239:GJX239"/>
    <mergeCell ref="GJY239:GKF239"/>
    <mergeCell ref="GKG239:GKN239"/>
    <mergeCell ref="GFA239:GFH239"/>
    <mergeCell ref="GFI239:GFP239"/>
    <mergeCell ref="GFQ239:GFX239"/>
    <mergeCell ref="GFY239:GGF239"/>
    <mergeCell ref="GGG239:GGN239"/>
    <mergeCell ref="GGO239:GGV239"/>
    <mergeCell ref="GGW239:GHD239"/>
    <mergeCell ref="GHE239:GHL239"/>
    <mergeCell ref="GHM239:GHT239"/>
    <mergeCell ref="GCG239:GCN239"/>
    <mergeCell ref="GCO239:GCV239"/>
    <mergeCell ref="GCW239:GDD239"/>
    <mergeCell ref="GDE239:GDL239"/>
    <mergeCell ref="GDM239:GDT239"/>
    <mergeCell ref="GDU239:GEB239"/>
    <mergeCell ref="GEC239:GEJ239"/>
    <mergeCell ref="GEK239:GER239"/>
    <mergeCell ref="GES239:GEZ239"/>
    <mergeCell ref="FZM239:FZT239"/>
    <mergeCell ref="FZU239:GAB239"/>
    <mergeCell ref="GAC239:GAJ239"/>
    <mergeCell ref="GAK239:GAR239"/>
    <mergeCell ref="GAS239:GAZ239"/>
    <mergeCell ref="GBA239:GBH239"/>
    <mergeCell ref="GBI239:GBP239"/>
    <mergeCell ref="GBQ239:GBX239"/>
    <mergeCell ref="GBY239:GCF239"/>
    <mergeCell ref="FWS239:FWZ239"/>
    <mergeCell ref="FXA239:FXH239"/>
    <mergeCell ref="FXI239:FXP239"/>
    <mergeCell ref="FXQ239:FXX239"/>
    <mergeCell ref="FXY239:FYF239"/>
    <mergeCell ref="FYG239:FYN239"/>
    <mergeCell ref="FYO239:FYV239"/>
    <mergeCell ref="FYW239:FZD239"/>
    <mergeCell ref="FZE239:FZL239"/>
    <mergeCell ref="FTY239:FUF239"/>
    <mergeCell ref="FUG239:FUN239"/>
    <mergeCell ref="FUO239:FUV239"/>
    <mergeCell ref="FUW239:FVD239"/>
    <mergeCell ref="FVE239:FVL239"/>
    <mergeCell ref="FVM239:FVT239"/>
    <mergeCell ref="FVU239:FWB239"/>
    <mergeCell ref="FWC239:FWJ239"/>
    <mergeCell ref="FWK239:FWR239"/>
    <mergeCell ref="FRE239:FRL239"/>
    <mergeCell ref="FRM239:FRT239"/>
    <mergeCell ref="FRU239:FSB239"/>
    <mergeCell ref="FSC239:FSJ239"/>
    <mergeCell ref="FSK239:FSR239"/>
    <mergeCell ref="FSS239:FSZ239"/>
    <mergeCell ref="FTA239:FTH239"/>
    <mergeCell ref="FTI239:FTP239"/>
    <mergeCell ref="FTQ239:FTX239"/>
    <mergeCell ref="FOK239:FOR239"/>
    <mergeCell ref="FOS239:FOZ239"/>
    <mergeCell ref="FPA239:FPH239"/>
    <mergeCell ref="FPI239:FPP239"/>
    <mergeCell ref="FPQ239:FPX239"/>
    <mergeCell ref="FPY239:FQF239"/>
    <mergeCell ref="FQG239:FQN239"/>
    <mergeCell ref="FQO239:FQV239"/>
    <mergeCell ref="FQW239:FRD239"/>
    <mergeCell ref="FLQ239:FLX239"/>
    <mergeCell ref="FLY239:FMF239"/>
    <mergeCell ref="FMG239:FMN239"/>
    <mergeCell ref="FMO239:FMV239"/>
    <mergeCell ref="FMW239:FND239"/>
    <mergeCell ref="FNE239:FNL239"/>
    <mergeCell ref="FNM239:FNT239"/>
    <mergeCell ref="FNU239:FOB239"/>
    <mergeCell ref="FOC239:FOJ239"/>
    <mergeCell ref="FIW239:FJD239"/>
    <mergeCell ref="FJE239:FJL239"/>
    <mergeCell ref="FJM239:FJT239"/>
    <mergeCell ref="FJU239:FKB239"/>
    <mergeCell ref="FKC239:FKJ239"/>
    <mergeCell ref="FKK239:FKR239"/>
    <mergeCell ref="FKS239:FKZ239"/>
    <mergeCell ref="FLA239:FLH239"/>
    <mergeCell ref="FLI239:FLP239"/>
    <mergeCell ref="FGC239:FGJ239"/>
    <mergeCell ref="FGK239:FGR239"/>
    <mergeCell ref="FGS239:FGZ239"/>
    <mergeCell ref="FHA239:FHH239"/>
    <mergeCell ref="FHI239:FHP239"/>
    <mergeCell ref="FHQ239:FHX239"/>
    <mergeCell ref="FHY239:FIF239"/>
    <mergeCell ref="FIG239:FIN239"/>
    <mergeCell ref="FIO239:FIV239"/>
    <mergeCell ref="FDI239:FDP239"/>
    <mergeCell ref="FDQ239:FDX239"/>
    <mergeCell ref="FDY239:FEF239"/>
    <mergeCell ref="FEG239:FEN239"/>
    <mergeCell ref="FEO239:FEV239"/>
    <mergeCell ref="FEW239:FFD239"/>
    <mergeCell ref="FFE239:FFL239"/>
    <mergeCell ref="FFM239:FFT239"/>
    <mergeCell ref="FFU239:FGB239"/>
    <mergeCell ref="FAO239:FAV239"/>
    <mergeCell ref="FAW239:FBD239"/>
    <mergeCell ref="FBE239:FBL239"/>
    <mergeCell ref="FBM239:FBT239"/>
    <mergeCell ref="FBU239:FCB239"/>
    <mergeCell ref="FCC239:FCJ239"/>
    <mergeCell ref="FCK239:FCR239"/>
    <mergeCell ref="FCS239:FCZ239"/>
    <mergeCell ref="FDA239:FDH239"/>
    <mergeCell ref="EXU239:EYB239"/>
    <mergeCell ref="EYC239:EYJ239"/>
    <mergeCell ref="EYK239:EYR239"/>
    <mergeCell ref="EYS239:EYZ239"/>
    <mergeCell ref="EZA239:EZH239"/>
    <mergeCell ref="EZI239:EZP239"/>
    <mergeCell ref="EZQ239:EZX239"/>
    <mergeCell ref="EZY239:FAF239"/>
    <mergeCell ref="FAG239:FAN239"/>
    <mergeCell ref="EVA239:EVH239"/>
    <mergeCell ref="EVI239:EVP239"/>
    <mergeCell ref="EVQ239:EVX239"/>
    <mergeCell ref="EVY239:EWF239"/>
    <mergeCell ref="EWG239:EWN239"/>
    <mergeCell ref="EWO239:EWV239"/>
    <mergeCell ref="EWW239:EXD239"/>
    <mergeCell ref="EXE239:EXL239"/>
    <mergeCell ref="EXM239:EXT239"/>
    <mergeCell ref="ESG239:ESN239"/>
    <mergeCell ref="ESO239:ESV239"/>
    <mergeCell ref="ESW239:ETD239"/>
    <mergeCell ref="ETE239:ETL239"/>
    <mergeCell ref="ETM239:ETT239"/>
    <mergeCell ref="ETU239:EUB239"/>
    <mergeCell ref="EUC239:EUJ239"/>
    <mergeCell ref="EUK239:EUR239"/>
    <mergeCell ref="EUS239:EUZ239"/>
    <mergeCell ref="EPM239:EPT239"/>
    <mergeCell ref="EPU239:EQB239"/>
    <mergeCell ref="EQC239:EQJ239"/>
    <mergeCell ref="EQK239:EQR239"/>
    <mergeCell ref="EQS239:EQZ239"/>
    <mergeCell ref="ERA239:ERH239"/>
    <mergeCell ref="ERI239:ERP239"/>
    <mergeCell ref="ERQ239:ERX239"/>
    <mergeCell ref="ERY239:ESF239"/>
    <mergeCell ref="EMS239:EMZ239"/>
    <mergeCell ref="ENA239:ENH239"/>
    <mergeCell ref="ENI239:ENP239"/>
    <mergeCell ref="ENQ239:ENX239"/>
    <mergeCell ref="ENY239:EOF239"/>
    <mergeCell ref="EOG239:EON239"/>
    <mergeCell ref="EOO239:EOV239"/>
    <mergeCell ref="EOW239:EPD239"/>
    <mergeCell ref="EPE239:EPL239"/>
    <mergeCell ref="EJY239:EKF239"/>
    <mergeCell ref="EKG239:EKN239"/>
    <mergeCell ref="EKO239:EKV239"/>
    <mergeCell ref="EKW239:ELD239"/>
    <mergeCell ref="ELE239:ELL239"/>
    <mergeCell ref="ELM239:ELT239"/>
    <mergeCell ref="ELU239:EMB239"/>
    <mergeCell ref="EMC239:EMJ239"/>
    <mergeCell ref="EMK239:EMR239"/>
    <mergeCell ref="EHE239:EHL239"/>
    <mergeCell ref="EHM239:EHT239"/>
    <mergeCell ref="EHU239:EIB239"/>
    <mergeCell ref="EIC239:EIJ239"/>
    <mergeCell ref="EIK239:EIR239"/>
    <mergeCell ref="EIS239:EIZ239"/>
    <mergeCell ref="EJA239:EJH239"/>
    <mergeCell ref="EJI239:EJP239"/>
    <mergeCell ref="EJQ239:EJX239"/>
    <mergeCell ref="EEK239:EER239"/>
    <mergeCell ref="EES239:EEZ239"/>
    <mergeCell ref="EFA239:EFH239"/>
    <mergeCell ref="EFI239:EFP239"/>
    <mergeCell ref="EFQ239:EFX239"/>
    <mergeCell ref="EFY239:EGF239"/>
    <mergeCell ref="EGG239:EGN239"/>
    <mergeCell ref="EGO239:EGV239"/>
    <mergeCell ref="EGW239:EHD239"/>
    <mergeCell ref="EBQ239:EBX239"/>
    <mergeCell ref="EBY239:ECF239"/>
    <mergeCell ref="ECG239:ECN239"/>
    <mergeCell ref="ECO239:ECV239"/>
    <mergeCell ref="ECW239:EDD239"/>
    <mergeCell ref="EDE239:EDL239"/>
    <mergeCell ref="EDM239:EDT239"/>
    <mergeCell ref="EDU239:EEB239"/>
    <mergeCell ref="EEC239:EEJ239"/>
    <mergeCell ref="DYW239:DZD239"/>
    <mergeCell ref="DZE239:DZL239"/>
    <mergeCell ref="DZM239:DZT239"/>
    <mergeCell ref="DZU239:EAB239"/>
    <mergeCell ref="EAC239:EAJ239"/>
    <mergeCell ref="EAK239:EAR239"/>
    <mergeCell ref="EAS239:EAZ239"/>
    <mergeCell ref="EBA239:EBH239"/>
    <mergeCell ref="EBI239:EBP239"/>
    <mergeCell ref="DWC239:DWJ239"/>
    <mergeCell ref="DWK239:DWR239"/>
    <mergeCell ref="DWS239:DWZ239"/>
    <mergeCell ref="DXA239:DXH239"/>
    <mergeCell ref="DXI239:DXP239"/>
    <mergeCell ref="DXQ239:DXX239"/>
    <mergeCell ref="DXY239:DYF239"/>
    <mergeCell ref="DYG239:DYN239"/>
    <mergeCell ref="DYO239:DYV239"/>
    <mergeCell ref="DTI239:DTP239"/>
    <mergeCell ref="DTQ239:DTX239"/>
    <mergeCell ref="DTY239:DUF239"/>
    <mergeCell ref="DUG239:DUN239"/>
    <mergeCell ref="DUO239:DUV239"/>
    <mergeCell ref="DUW239:DVD239"/>
    <mergeCell ref="DVE239:DVL239"/>
    <mergeCell ref="DVM239:DVT239"/>
    <mergeCell ref="DVU239:DWB239"/>
    <mergeCell ref="DQO239:DQV239"/>
    <mergeCell ref="DQW239:DRD239"/>
    <mergeCell ref="DRE239:DRL239"/>
    <mergeCell ref="DRM239:DRT239"/>
    <mergeCell ref="DRU239:DSB239"/>
    <mergeCell ref="DSC239:DSJ239"/>
    <mergeCell ref="DSK239:DSR239"/>
    <mergeCell ref="DSS239:DSZ239"/>
    <mergeCell ref="DTA239:DTH239"/>
    <mergeCell ref="DNU239:DOB239"/>
    <mergeCell ref="DOC239:DOJ239"/>
    <mergeCell ref="DOK239:DOR239"/>
    <mergeCell ref="DOS239:DOZ239"/>
    <mergeCell ref="DPA239:DPH239"/>
    <mergeCell ref="DPI239:DPP239"/>
    <mergeCell ref="DPQ239:DPX239"/>
    <mergeCell ref="DPY239:DQF239"/>
    <mergeCell ref="DQG239:DQN239"/>
    <mergeCell ref="DLA239:DLH239"/>
    <mergeCell ref="DLI239:DLP239"/>
    <mergeCell ref="DLQ239:DLX239"/>
    <mergeCell ref="DLY239:DMF239"/>
    <mergeCell ref="DMG239:DMN239"/>
    <mergeCell ref="DMO239:DMV239"/>
    <mergeCell ref="DMW239:DND239"/>
    <mergeCell ref="DNE239:DNL239"/>
    <mergeCell ref="DNM239:DNT239"/>
    <mergeCell ref="DIG239:DIN239"/>
    <mergeCell ref="DIO239:DIV239"/>
    <mergeCell ref="DIW239:DJD239"/>
    <mergeCell ref="DJE239:DJL239"/>
    <mergeCell ref="DJM239:DJT239"/>
    <mergeCell ref="DJU239:DKB239"/>
    <mergeCell ref="DKC239:DKJ239"/>
    <mergeCell ref="DKK239:DKR239"/>
    <mergeCell ref="DKS239:DKZ239"/>
    <mergeCell ref="DFM239:DFT239"/>
    <mergeCell ref="DFU239:DGB239"/>
    <mergeCell ref="DGC239:DGJ239"/>
    <mergeCell ref="DGK239:DGR239"/>
    <mergeCell ref="DGS239:DGZ239"/>
    <mergeCell ref="DHA239:DHH239"/>
    <mergeCell ref="DHI239:DHP239"/>
    <mergeCell ref="DHQ239:DHX239"/>
    <mergeCell ref="DHY239:DIF239"/>
    <mergeCell ref="DCS239:DCZ239"/>
    <mergeCell ref="DDA239:DDH239"/>
    <mergeCell ref="DDI239:DDP239"/>
    <mergeCell ref="DDQ239:DDX239"/>
    <mergeCell ref="DDY239:DEF239"/>
    <mergeCell ref="DEG239:DEN239"/>
    <mergeCell ref="DEO239:DEV239"/>
    <mergeCell ref="DEW239:DFD239"/>
    <mergeCell ref="DFE239:DFL239"/>
    <mergeCell ref="CZY239:DAF239"/>
    <mergeCell ref="DAG239:DAN239"/>
    <mergeCell ref="DAO239:DAV239"/>
    <mergeCell ref="DAW239:DBD239"/>
    <mergeCell ref="DBE239:DBL239"/>
    <mergeCell ref="DBM239:DBT239"/>
    <mergeCell ref="DBU239:DCB239"/>
    <mergeCell ref="DCC239:DCJ239"/>
    <mergeCell ref="DCK239:DCR239"/>
    <mergeCell ref="CXE239:CXL239"/>
    <mergeCell ref="CXM239:CXT239"/>
    <mergeCell ref="CXU239:CYB239"/>
    <mergeCell ref="CYC239:CYJ239"/>
    <mergeCell ref="CYK239:CYR239"/>
    <mergeCell ref="CYS239:CYZ239"/>
    <mergeCell ref="CZA239:CZH239"/>
    <mergeCell ref="CZI239:CZP239"/>
    <mergeCell ref="CZQ239:CZX239"/>
    <mergeCell ref="CUK239:CUR239"/>
    <mergeCell ref="CUS239:CUZ239"/>
    <mergeCell ref="CVA239:CVH239"/>
    <mergeCell ref="CVI239:CVP239"/>
    <mergeCell ref="CVQ239:CVX239"/>
    <mergeCell ref="CVY239:CWF239"/>
    <mergeCell ref="CWG239:CWN239"/>
    <mergeCell ref="CWO239:CWV239"/>
    <mergeCell ref="CWW239:CXD239"/>
    <mergeCell ref="CRQ239:CRX239"/>
    <mergeCell ref="CRY239:CSF239"/>
    <mergeCell ref="CSG239:CSN239"/>
    <mergeCell ref="CSO239:CSV239"/>
    <mergeCell ref="CSW239:CTD239"/>
    <mergeCell ref="CTE239:CTL239"/>
    <mergeCell ref="CTM239:CTT239"/>
    <mergeCell ref="CTU239:CUB239"/>
    <mergeCell ref="CUC239:CUJ239"/>
    <mergeCell ref="COW239:CPD239"/>
    <mergeCell ref="CPE239:CPL239"/>
    <mergeCell ref="CPM239:CPT239"/>
    <mergeCell ref="CPU239:CQB239"/>
    <mergeCell ref="CQC239:CQJ239"/>
    <mergeCell ref="CQK239:CQR239"/>
    <mergeCell ref="CQS239:CQZ239"/>
    <mergeCell ref="CRA239:CRH239"/>
    <mergeCell ref="CRI239:CRP239"/>
    <mergeCell ref="CMC239:CMJ239"/>
    <mergeCell ref="CMK239:CMR239"/>
    <mergeCell ref="CMS239:CMZ239"/>
    <mergeCell ref="CNA239:CNH239"/>
    <mergeCell ref="CNI239:CNP239"/>
    <mergeCell ref="CNQ239:CNX239"/>
    <mergeCell ref="CNY239:COF239"/>
    <mergeCell ref="COG239:CON239"/>
    <mergeCell ref="COO239:COV239"/>
    <mergeCell ref="CJI239:CJP239"/>
    <mergeCell ref="CJQ239:CJX239"/>
    <mergeCell ref="CJY239:CKF239"/>
    <mergeCell ref="CKG239:CKN239"/>
    <mergeCell ref="CKO239:CKV239"/>
    <mergeCell ref="CKW239:CLD239"/>
    <mergeCell ref="CLE239:CLL239"/>
    <mergeCell ref="CLM239:CLT239"/>
    <mergeCell ref="CLU239:CMB239"/>
    <mergeCell ref="CGO239:CGV239"/>
    <mergeCell ref="CGW239:CHD239"/>
    <mergeCell ref="CHE239:CHL239"/>
    <mergeCell ref="CHM239:CHT239"/>
    <mergeCell ref="CHU239:CIB239"/>
    <mergeCell ref="CIC239:CIJ239"/>
    <mergeCell ref="CIK239:CIR239"/>
    <mergeCell ref="CIS239:CIZ239"/>
    <mergeCell ref="CJA239:CJH239"/>
    <mergeCell ref="CDU239:CEB239"/>
    <mergeCell ref="CEC239:CEJ239"/>
    <mergeCell ref="CEK239:CER239"/>
    <mergeCell ref="CES239:CEZ239"/>
    <mergeCell ref="CFA239:CFH239"/>
    <mergeCell ref="CFI239:CFP239"/>
    <mergeCell ref="CFQ239:CFX239"/>
    <mergeCell ref="CFY239:CGF239"/>
    <mergeCell ref="CGG239:CGN239"/>
    <mergeCell ref="CBA239:CBH239"/>
    <mergeCell ref="CBI239:CBP239"/>
    <mergeCell ref="CBQ239:CBX239"/>
    <mergeCell ref="CBY239:CCF239"/>
    <mergeCell ref="CCG239:CCN239"/>
    <mergeCell ref="CCO239:CCV239"/>
    <mergeCell ref="CCW239:CDD239"/>
    <mergeCell ref="CDE239:CDL239"/>
    <mergeCell ref="CDM239:CDT239"/>
    <mergeCell ref="BYG239:BYN239"/>
    <mergeCell ref="BYO239:BYV239"/>
    <mergeCell ref="BYW239:BZD239"/>
    <mergeCell ref="BZE239:BZL239"/>
    <mergeCell ref="BZM239:BZT239"/>
    <mergeCell ref="BZU239:CAB239"/>
    <mergeCell ref="CAC239:CAJ239"/>
    <mergeCell ref="CAK239:CAR239"/>
    <mergeCell ref="CAS239:CAZ239"/>
    <mergeCell ref="BVM239:BVT239"/>
    <mergeCell ref="BVU239:BWB239"/>
    <mergeCell ref="BWC239:BWJ239"/>
    <mergeCell ref="BWK239:BWR239"/>
    <mergeCell ref="BWS239:BWZ239"/>
    <mergeCell ref="BXA239:BXH239"/>
    <mergeCell ref="BXI239:BXP239"/>
    <mergeCell ref="BXQ239:BXX239"/>
    <mergeCell ref="BXY239:BYF239"/>
    <mergeCell ref="BSS239:BSZ239"/>
    <mergeCell ref="BTA239:BTH239"/>
    <mergeCell ref="BTI239:BTP239"/>
    <mergeCell ref="BTQ239:BTX239"/>
    <mergeCell ref="BTY239:BUF239"/>
    <mergeCell ref="BUG239:BUN239"/>
    <mergeCell ref="BUO239:BUV239"/>
    <mergeCell ref="BUW239:BVD239"/>
    <mergeCell ref="BVE239:BVL239"/>
    <mergeCell ref="BPY239:BQF239"/>
    <mergeCell ref="BQG239:BQN239"/>
    <mergeCell ref="BQO239:BQV239"/>
    <mergeCell ref="BQW239:BRD239"/>
    <mergeCell ref="BRE239:BRL239"/>
    <mergeCell ref="BRM239:BRT239"/>
    <mergeCell ref="BRU239:BSB239"/>
    <mergeCell ref="BSC239:BSJ239"/>
    <mergeCell ref="BSK239:BSR239"/>
    <mergeCell ref="BNE239:BNL239"/>
    <mergeCell ref="BNM239:BNT239"/>
    <mergeCell ref="BNU239:BOB239"/>
    <mergeCell ref="BOC239:BOJ239"/>
    <mergeCell ref="BOK239:BOR239"/>
    <mergeCell ref="BOS239:BOZ239"/>
    <mergeCell ref="BPA239:BPH239"/>
    <mergeCell ref="BPI239:BPP239"/>
    <mergeCell ref="BPQ239:BPX239"/>
    <mergeCell ref="BKK239:BKR239"/>
    <mergeCell ref="BKS239:BKZ239"/>
    <mergeCell ref="BLA239:BLH239"/>
    <mergeCell ref="BLI239:BLP239"/>
    <mergeCell ref="BLQ239:BLX239"/>
    <mergeCell ref="BLY239:BMF239"/>
    <mergeCell ref="BMG239:BMN239"/>
    <mergeCell ref="BMO239:BMV239"/>
    <mergeCell ref="BMW239:BND239"/>
    <mergeCell ref="BHQ239:BHX239"/>
    <mergeCell ref="BHY239:BIF239"/>
    <mergeCell ref="BIG239:BIN239"/>
    <mergeCell ref="BIO239:BIV239"/>
    <mergeCell ref="BIW239:BJD239"/>
    <mergeCell ref="BJE239:BJL239"/>
    <mergeCell ref="BJM239:BJT239"/>
    <mergeCell ref="BJU239:BKB239"/>
    <mergeCell ref="BKC239:BKJ239"/>
    <mergeCell ref="BEW239:BFD239"/>
    <mergeCell ref="BFE239:BFL239"/>
    <mergeCell ref="BFM239:BFT239"/>
    <mergeCell ref="BFU239:BGB239"/>
    <mergeCell ref="BGC239:BGJ239"/>
    <mergeCell ref="BGK239:BGR239"/>
    <mergeCell ref="BGS239:BGZ239"/>
    <mergeCell ref="BHA239:BHH239"/>
    <mergeCell ref="BHI239:BHP239"/>
    <mergeCell ref="BCC239:BCJ239"/>
    <mergeCell ref="BCK239:BCR239"/>
    <mergeCell ref="BCS239:BCZ239"/>
    <mergeCell ref="BDA239:BDH239"/>
    <mergeCell ref="BDI239:BDP239"/>
    <mergeCell ref="BDQ239:BDX239"/>
    <mergeCell ref="BDY239:BEF239"/>
    <mergeCell ref="BEG239:BEN239"/>
    <mergeCell ref="BEO239:BEV239"/>
    <mergeCell ref="AZI239:AZP239"/>
    <mergeCell ref="AZQ239:AZX239"/>
    <mergeCell ref="AZY239:BAF239"/>
    <mergeCell ref="BAG239:BAN239"/>
    <mergeCell ref="BAO239:BAV239"/>
    <mergeCell ref="BAW239:BBD239"/>
    <mergeCell ref="BBE239:BBL239"/>
    <mergeCell ref="BBM239:BBT239"/>
    <mergeCell ref="BBU239:BCB239"/>
    <mergeCell ref="AWO239:AWV239"/>
    <mergeCell ref="AWW239:AXD239"/>
    <mergeCell ref="AXE239:AXL239"/>
    <mergeCell ref="AXM239:AXT239"/>
    <mergeCell ref="AXU239:AYB239"/>
    <mergeCell ref="AYC239:AYJ239"/>
    <mergeCell ref="AYK239:AYR239"/>
    <mergeCell ref="AYS239:AYZ239"/>
    <mergeCell ref="AZA239:AZH239"/>
    <mergeCell ref="ATU239:AUB239"/>
    <mergeCell ref="AUC239:AUJ239"/>
    <mergeCell ref="AUK239:AUR239"/>
    <mergeCell ref="AUS239:AUZ239"/>
    <mergeCell ref="AVA239:AVH239"/>
    <mergeCell ref="AVI239:AVP239"/>
    <mergeCell ref="AVQ239:AVX239"/>
    <mergeCell ref="AVY239:AWF239"/>
    <mergeCell ref="AWG239:AWN239"/>
    <mergeCell ref="ARA239:ARH239"/>
    <mergeCell ref="ARI239:ARP239"/>
    <mergeCell ref="ARQ239:ARX239"/>
    <mergeCell ref="ARY239:ASF239"/>
    <mergeCell ref="ASG239:ASN239"/>
    <mergeCell ref="ASO239:ASV239"/>
    <mergeCell ref="ASW239:ATD239"/>
    <mergeCell ref="ATE239:ATL239"/>
    <mergeCell ref="ATM239:ATT239"/>
    <mergeCell ref="AOG239:AON239"/>
    <mergeCell ref="AOO239:AOV239"/>
    <mergeCell ref="AOW239:APD239"/>
    <mergeCell ref="APE239:APL239"/>
    <mergeCell ref="APM239:APT239"/>
    <mergeCell ref="APU239:AQB239"/>
    <mergeCell ref="AQC239:AQJ239"/>
    <mergeCell ref="AQK239:AQR239"/>
    <mergeCell ref="AQS239:AQZ239"/>
    <mergeCell ref="ALM239:ALT239"/>
    <mergeCell ref="ALU239:AMB239"/>
    <mergeCell ref="AMC239:AMJ239"/>
    <mergeCell ref="AMK239:AMR239"/>
    <mergeCell ref="AMS239:AMZ239"/>
    <mergeCell ref="ANA239:ANH239"/>
    <mergeCell ref="ANI239:ANP239"/>
    <mergeCell ref="ANQ239:ANX239"/>
    <mergeCell ref="ANY239:AOF239"/>
    <mergeCell ref="AIS239:AIZ239"/>
    <mergeCell ref="AJA239:AJH239"/>
    <mergeCell ref="AJI239:AJP239"/>
    <mergeCell ref="AJQ239:AJX239"/>
    <mergeCell ref="AJY239:AKF239"/>
    <mergeCell ref="AKG239:AKN239"/>
    <mergeCell ref="AKO239:AKV239"/>
    <mergeCell ref="AKW239:ALD239"/>
    <mergeCell ref="ALE239:ALL239"/>
    <mergeCell ref="AFY239:AGF239"/>
    <mergeCell ref="AGG239:AGN239"/>
    <mergeCell ref="AGO239:AGV239"/>
    <mergeCell ref="AGW239:AHD239"/>
    <mergeCell ref="AHE239:AHL239"/>
    <mergeCell ref="AHM239:AHT239"/>
    <mergeCell ref="AHU239:AIB239"/>
    <mergeCell ref="AIC239:AIJ239"/>
    <mergeCell ref="AIK239:AIR239"/>
    <mergeCell ref="ADE239:ADL239"/>
    <mergeCell ref="ADM239:ADT239"/>
    <mergeCell ref="ADU239:AEB239"/>
    <mergeCell ref="AEC239:AEJ239"/>
    <mergeCell ref="AEK239:AER239"/>
    <mergeCell ref="AES239:AEZ239"/>
    <mergeCell ref="AFA239:AFH239"/>
    <mergeCell ref="AFI239:AFP239"/>
    <mergeCell ref="AFQ239:AFX239"/>
    <mergeCell ref="AAK239:AAR239"/>
    <mergeCell ref="AAS239:AAZ239"/>
    <mergeCell ref="ABA239:ABH239"/>
    <mergeCell ref="ABI239:ABP239"/>
    <mergeCell ref="ABQ239:ABX239"/>
    <mergeCell ref="ABY239:ACF239"/>
    <mergeCell ref="ACG239:ACN239"/>
    <mergeCell ref="ACO239:ACV239"/>
    <mergeCell ref="ACW239:ADD239"/>
    <mergeCell ref="XY239:YF239"/>
    <mergeCell ref="YG239:YN239"/>
    <mergeCell ref="YO239:YV239"/>
    <mergeCell ref="YW239:ZD239"/>
    <mergeCell ref="ZE239:ZL239"/>
    <mergeCell ref="ZM239:ZT239"/>
    <mergeCell ref="ZU239:AAB239"/>
    <mergeCell ref="AAC239:AAJ239"/>
    <mergeCell ref="UW239:VD239"/>
    <mergeCell ref="VE239:VL239"/>
    <mergeCell ref="VM239:VT239"/>
    <mergeCell ref="VU239:WB239"/>
    <mergeCell ref="WC239:WJ239"/>
    <mergeCell ref="WK239:WR239"/>
    <mergeCell ref="WS239:WZ239"/>
    <mergeCell ref="XA239:XH239"/>
    <mergeCell ref="XI239:XP239"/>
    <mergeCell ref="SC239:SJ239"/>
    <mergeCell ref="SK239:SR239"/>
    <mergeCell ref="SS239:SZ239"/>
    <mergeCell ref="TA239:TH239"/>
    <mergeCell ref="TI239:TP239"/>
    <mergeCell ref="TQ239:TX239"/>
    <mergeCell ref="TY239:UF239"/>
    <mergeCell ref="UG239:UN239"/>
    <mergeCell ref="UO239:UV239"/>
    <mergeCell ref="XQ239:XX239"/>
    <mergeCell ref="PI239:PP239"/>
    <mergeCell ref="PQ239:PX239"/>
    <mergeCell ref="PY239:QF239"/>
    <mergeCell ref="QG239:QN239"/>
    <mergeCell ref="QO239:QV239"/>
    <mergeCell ref="QW239:RD239"/>
    <mergeCell ref="RE239:RL239"/>
    <mergeCell ref="RM239:RT239"/>
    <mergeCell ref="RU239:SB239"/>
    <mergeCell ref="NU239:OB239"/>
    <mergeCell ref="OC239:OJ239"/>
    <mergeCell ref="OK239:OR239"/>
    <mergeCell ref="OS239:OZ239"/>
    <mergeCell ref="PA239:PH239"/>
    <mergeCell ref="JU239:KB239"/>
    <mergeCell ref="KC239:KJ239"/>
    <mergeCell ref="KK239:KR239"/>
    <mergeCell ref="KS239:KZ239"/>
    <mergeCell ref="LA239:LH239"/>
    <mergeCell ref="LI239:LP239"/>
    <mergeCell ref="LQ239:LX239"/>
    <mergeCell ref="LY239:MF239"/>
    <mergeCell ref="MG239:MN239"/>
    <mergeCell ref="HA239:HH239"/>
    <mergeCell ref="HI239:HP239"/>
    <mergeCell ref="HQ239:HX239"/>
    <mergeCell ref="HY239:IF239"/>
    <mergeCell ref="IG239:IN239"/>
    <mergeCell ref="IO239:IV239"/>
    <mergeCell ref="IW239:JD239"/>
    <mergeCell ref="JE239:JL239"/>
    <mergeCell ref="JM239:JT239"/>
    <mergeCell ref="EG239:EN239"/>
    <mergeCell ref="EO239:EV239"/>
    <mergeCell ref="EW239:FD239"/>
    <mergeCell ref="FE239:FL239"/>
    <mergeCell ref="FM239:FT239"/>
    <mergeCell ref="FU239:GB239"/>
    <mergeCell ref="GC239:GJ239"/>
    <mergeCell ref="GK239:GR239"/>
    <mergeCell ref="GS239:GZ239"/>
    <mergeCell ref="CS239:CZ239"/>
    <mergeCell ref="DA239:DH239"/>
    <mergeCell ref="DI239:DP239"/>
    <mergeCell ref="DQ239:DX239"/>
    <mergeCell ref="DY239:EF239"/>
    <mergeCell ref="Q239:X239"/>
    <mergeCell ref="Y239:AF239"/>
    <mergeCell ref="AG239:AN239"/>
    <mergeCell ref="AO239:AV239"/>
    <mergeCell ref="AW239:BD239"/>
    <mergeCell ref="BE239:BL239"/>
    <mergeCell ref="XEG219:XEN219"/>
    <mergeCell ref="XEO219:XEV219"/>
    <mergeCell ref="XEW219:XFD219"/>
    <mergeCell ref="A220:H220"/>
    <mergeCell ref="A221:H221"/>
    <mergeCell ref="A222:B222"/>
    <mergeCell ref="G222:H222"/>
    <mergeCell ref="A223:B223"/>
    <mergeCell ref="G223:H223"/>
    <mergeCell ref="XBM219:XBT219"/>
    <mergeCell ref="XBU219:XCB219"/>
    <mergeCell ref="XCC219:XCJ219"/>
    <mergeCell ref="XCK219:XCR219"/>
    <mergeCell ref="XCS219:XCZ219"/>
    <mergeCell ref="XDA219:XDH219"/>
    <mergeCell ref="XDI219:XDP219"/>
    <mergeCell ref="XDQ219:XDX219"/>
    <mergeCell ref="XDY219:XEF219"/>
    <mergeCell ref="WYS219:WYZ219"/>
    <mergeCell ref="WZA219:WZH219"/>
    <mergeCell ref="WZI219:WZP219"/>
    <mergeCell ref="WZQ219:WZX219"/>
    <mergeCell ref="WZY219:XAF219"/>
    <mergeCell ref="XAG219:XAN219"/>
    <mergeCell ref="XAO219:XAV219"/>
    <mergeCell ref="XAW219:XBD219"/>
    <mergeCell ref="XBE219:XBL219"/>
    <mergeCell ref="WVY219:WWF219"/>
    <mergeCell ref="WWG219:WWN219"/>
    <mergeCell ref="WWO219:WWV219"/>
    <mergeCell ref="WWW219:WXD219"/>
    <mergeCell ref="WXE219:WXL219"/>
    <mergeCell ref="WXM219:WXT219"/>
    <mergeCell ref="WXU219:WYB219"/>
    <mergeCell ref="WYC219:WYJ219"/>
    <mergeCell ref="WYK219:WYR219"/>
    <mergeCell ref="WTE219:WTL219"/>
    <mergeCell ref="WTM219:WTT219"/>
    <mergeCell ref="WTU219:WUB219"/>
    <mergeCell ref="WUC219:WUJ219"/>
    <mergeCell ref="WUK219:WUR219"/>
    <mergeCell ref="WUS219:WUZ219"/>
    <mergeCell ref="WVA219:WVH219"/>
    <mergeCell ref="WVI219:WVP219"/>
    <mergeCell ref="WVQ219:WVX219"/>
    <mergeCell ref="WQK219:WQR219"/>
    <mergeCell ref="WQS219:WQZ219"/>
    <mergeCell ref="WRA219:WRH219"/>
    <mergeCell ref="WRI219:WRP219"/>
    <mergeCell ref="MO239:MV239"/>
    <mergeCell ref="MW239:ND239"/>
    <mergeCell ref="NE239:NL239"/>
    <mergeCell ref="NM239:NT239"/>
    <mergeCell ref="WRQ219:WRX219"/>
    <mergeCell ref="WRY219:WSF219"/>
    <mergeCell ref="WSG219:WSN219"/>
    <mergeCell ref="WSO219:WSV219"/>
    <mergeCell ref="WSW219:WTD219"/>
    <mergeCell ref="WNQ219:WNX219"/>
    <mergeCell ref="WNY219:WOF219"/>
    <mergeCell ref="WOG219:WON219"/>
    <mergeCell ref="WOO219:WOV219"/>
    <mergeCell ref="WOW219:WPD219"/>
    <mergeCell ref="WPE219:WPL219"/>
    <mergeCell ref="WPM219:WPT219"/>
    <mergeCell ref="WPU219:WQB219"/>
    <mergeCell ref="WQC219:WQJ219"/>
    <mergeCell ref="WKW219:WLD219"/>
    <mergeCell ref="WLE219:WLL219"/>
    <mergeCell ref="WLM219:WLT219"/>
    <mergeCell ref="WLU219:WMB219"/>
    <mergeCell ref="WMC219:WMJ219"/>
    <mergeCell ref="WMK219:WMR219"/>
    <mergeCell ref="WMS219:WMZ219"/>
    <mergeCell ref="WNA219:WNH219"/>
    <mergeCell ref="WNI219:WNP219"/>
    <mergeCell ref="WIC219:WIJ219"/>
    <mergeCell ref="WIK219:WIR219"/>
    <mergeCell ref="WIS219:WIZ219"/>
    <mergeCell ref="WJA219:WJH219"/>
    <mergeCell ref="WJI219:WJP219"/>
    <mergeCell ref="WJQ219:WJX219"/>
    <mergeCell ref="WJY219:WKF219"/>
    <mergeCell ref="WKG219:WKN219"/>
    <mergeCell ref="WKO219:WKV219"/>
    <mergeCell ref="WFI219:WFP219"/>
    <mergeCell ref="WFQ219:WFX219"/>
    <mergeCell ref="WFY219:WGF219"/>
    <mergeCell ref="WGG219:WGN219"/>
    <mergeCell ref="WGO219:WGV219"/>
    <mergeCell ref="WGW219:WHD219"/>
    <mergeCell ref="WHE219:WHL219"/>
    <mergeCell ref="WHM219:WHT219"/>
    <mergeCell ref="WHU219:WIB219"/>
    <mergeCell ref="WCO219:WCV219"/>
    <mergeCell ref="WCW219:WDD219"/>
    <mergeCell ref="WDE219:WDL219"/>
    <mergeCell ref="WDM219:WDT219"/>
    <mergeCell ref="WDU219:WEB219"/>
    <mergeCell ref="WEC219:WEJ219"/>
    <mergeCell ref="WEK219:WER219"/>
    <mergeCell ref="WES219:WEZ219"/>
    <mergeCell ref="WFA219:WFH219"/>
    <mergeCell ref="VZU219:WAB219"/>
    <mergeCell ref="WAC219:WAJ219"/>
    <mergeCell ref="WAK219:WAR219"/>
    <mergeCell ref="WAS219:WAZ219"/>
    <mergeCell ref="WBA219:WBH219"/>
    <mergeCell ref="WBI219:WBP219"/>
    <mergeCell ref="WBQ219:WBX219"/>
    <mergeCell ref="WBY219:WCF219"/>
    <mergeCell ref="WCG219:WCN219"/>
    <mergeCell ref="VXA219:VXH219"/>
    <mergeCell ref="VXI219:VXP219"/>
    <mergeCell ref="VXQ219:VXX219"/>
    <mergeCell ref="VXY219:VYF219"/>
    <mergeCell ref="VYG219:VYN219"/>
    <mergeCell ref="VYO219:VYV219"/>
    <mergeCell ref="VYW219:VZD219"/>
    <mergeCell ref="VZE219:VZL219"/>
    <mergeCell ref="VZM219:VZT219"/>
    <mergeCell ref="VUG219:VUN219"/>
    <mergeCell ref="VUO219:VUV219"/>
    <mergeCell ref="VUW219:VVD219"/>
    <mergeCell ref="VVE219:VVL219"/>
    <mergeCell ref="VVM219:VVT219"/>
    <mergeCell ref="VVU219:VWB219"/>
    <mergeCell ref="VWC219:VWJ219"/>
    <mergeCell ref="VWK219:VWR219"/>
    <mergeCell ref="VWS219:VWZ219"/>
    <mergeCell ref="VRM219:VRT219"/>
    <mergeCell ref="VRU219:VSB219"/>
    <mergeCell ref="VSC219:VSJ219"/>
    <mergeCell ref="VSK219:VSR219"/>
    <mergeCell ref="VSS219:VSZ219"/>
    <mergeCell ref="VTA219:VTH219"/>
    <mergeCell ref="VTI219:VTP219"/>
    <mergeCell ref="VTQ219:VTX219"/>
    <mergeCell ref="VTY219:VUF219"/>
    <mergeCell ref="VOS219:VOZ219"/>
    <mergeCell ref="VPA219:VPH219"/>
    <mergeCell ref="VPI219:VPP219"/>
    <mergeCell ref="VPQ219:VPX219"/>
    <mergeCell ref="VPY219:VQF219"/>
    <mergeCell ref="VQG219:VQN219"/>
    <mergeCell ref="VQO219:VQV219"/>
    <mergeCell ref="VQW219:VRD219"/>
    <mergeCell ref="VRE219:VRL219"/>
    <mergeCell ref="VLY219:VMF219"/>
    <mergeCell ref="VMG219:VMN219"/>
    <mergeCell ref="VMO219:VMV219"/>
    <mergeCell ref="VMW219:VND219"/>
    <mergeCell ref="VNE219:VNL219"/>
    <mergeCell ref="VNM219:VNT219"/>
    <mergeCell ref="VNU219:VOB219"/>
    <mergeCell ref="VOC219:VOJ219"/>
    <mergeCell ref="VOK219:VOR219"/>
    <mergeCell ref="VJE219:VJL219"/>
    <mergeCell ref="VJM219:VJT219"/>
    <mergeCell ref="VJU219:VKB219"/>
    <mergeCell ref="VKC219:VKJ219"/>
    <mergeCell ref="VKK219:VKR219"/>
    <mergeCell ref="VKS219:VKZ219"/>
    <mergeCell ref="VLA219:VLH219"/>
    <mergeCell ref="VLI219:VLP219"/>
    <mergeCell ref="VLQ219:VLX219"/>
    <mergeCell ref="VGK219:VGR219"/>
    <mergeCell ref="VGS219:VGZ219"/>
    <mergeCell ref="VHA219:VHH219"/>
    <mergeCell ref="VHI219:VHP219"/>
    <mergeCell ref="VHQ219:VHX219"/>
    <mergeCell ref="VHY219:VIF219"/>
    <mergeCell ref="VIG219:VIN219"/>
    <mergeCell ref="VIO219:VIV219"/>
    <mergeCell ref="VIW219:VJD219"/>
    <mergeCell ref="VDQ219:VDX219"/>
    <mergeCell ref="VDY219:VEF219"/>
    <mergeCell ref="VEG219:VEN219"/>
    <mergeCell ref="VEO219:VEV219"/>
    <mergeCell ref="VEW219:VFD219"/>
    <mergeCell ref="VFE219:VFL219"/>
    <mergeCell ref="VFM219:VFT219"/>
    <mergeCell ref="VFU219:VGB219"/>
    <mergeCell ref="VGC219:VGJ219"/>
    <mergeCell ref="VAW219:VBD219"/>
    <mergeCell ref="VBE219:VBL219"/>
    <mergeCell ref="VBM219:VBT219"/>
    <mergeCell ref="VBU219:VCB219"/>
    <mergeCell ref="VCC219:VCJ219"/>
    <mergeCell ref="VCK219:VCR219"/>
    <mergeCell ref="VCS219:VCZ219"/>
    <mergeCell ref="VDA219:VDH219"/>
    <mergeCell ref="VDI219:VDP219"/>
    <mergeCell ref="UYC219:UYJ219"/>
    <mergeCell ref="UYK219:UYR219"/>
    <mergeCell ref="UYS219:UYZ219"/>
    <mergeCell ref="UZA219:UZH219"/>
    <mergeCell ref="UZI219:UZP219"/>
    <mergeCell ref="UZQ219:UZX219"/>
    <mergeCell ref="UZY219:VAF219"/>
    <mergeCell ref="VAG219:VAN219"/>
    <mergeCell ref="VAO219:VAV219"/>
    <mergeCell ref="UVI219:UVP219"/>
    <mergeCell ref="UVQ219:UVX219"/>
    <mergeCell ref="UVY219:UWF219"/>
    <mergeCell ref="UWG219:UWN219"/>
    <mergeCell ref="UWO219:UWV219"/>
    <mergeCell ref="UWW219:UXD219"/>
    <mergeCell ref="UXE219:UXL219"/>
    <mergeCell ref="UXM219:UXT219"/>
    <mergeCell ref="UXU219:UYB219"/>
    <mergeCell ref="USO219:USV219"/>
    <mergeCell ref="USW219:UTD219"/>
    <mergeCell ref="UTE219:UTL219"/>
    <mergeCell ref="UTM219:UTT219"/>
    <mergeCell ref="UTU219:UUB219"/>
    <mergeCell ref="UUC219:UUJ219"/>
    <mergeCell ref="UUK219:UUR219"/>
    <mergeCell ref="UUS219:UUZ219"/>
    <mergeCell ref="UVA219:UVH219"/>
    <mergeCell ref="UPU219:UQB219"/>
    <mergeCell ref="UQC219:UQJ219"/>
    <mergeCell ref="UQK219:UQR219"/>
    <mergeCell ref="UQS219:UQZ219"/>
    <mergeCell ref="URA219:URH219"/>
    <mergeCell ref="URI219:URP219"/>
    <mergeCell ref="URQ219:URX219"/>
    <mergeCell ref="URY219:USF219"/>
    <mergeCell ref="USG219:USN219"/>
    <mergeCell ref="UNA219:UNH219"/>
    <mergeCell ref="UNI219:UNP219"/>
    <mergeCell ref="UNQ219:UNX219"/>
    <mergeCell ref="UNY219:UOF219"/>
    <mergeCell ref="UOG219:UON219"/>
    <mergeCell ref="UOO219:UOV219"/>
    <mergeCell ref="UOW219:UPD219"/>
    <mergeCell ref="UPE219:UPL219"/>
    <mergeCell ref="UPM219:UPT219"/>
    <mergeCell ref="UKG219:UKN219"/>
    <mergeCell ref="UKO219:UKV219"/>
    <mergeCell ref="UKW219:ULD219"/>
    <mergeCell ref="ULE219:ULL219"/>
    <mergeCell ref="ULM219:ULT219"/>
    <mergeCell ref="ULU219:UMB219"/>
    <mergeCell ref="UMC219:UMJ219"/>
    <mergeCell ref="UMK219:UMR219"/>
    <mergeCell ref="UMS219:UMZ219"/>
    <mergeCell ref="UHM219:UHT219"/>
    <mergeCell ref="UHU219:UIB219"/>
    <mergeCell ref="UIC219:UIJ219"/>
    <mergeCell ref="UIK219:UIR219"/>
    <mergeCell ref="UIS219:UIZ219"/>
    <mergeCell ref="UJA219:UJH219"/>
    <mergeCell ref="UJI219:UJP219"/>
    <mergeCell ref="UJQ219:UJX219"/>
    <mergeCell ref="UJY219:UKF219"/>
    <mergeCell ref="UES219:UEZ219"/>
    <mergeCell ref="UFA219:UFH219"/>
    <mergeCell ref="UFI219:UFP219"/>
    <mergeCell ref="UFQ219:UFX219"/>
    <mergeCell ref="UFY219:UGF219"/>
    <mergeCell ref="UGG219:UGN219"/>
    <mergeCell ref="UGO219:UGV219"/>
    <mergeCell ref="UGW219:UHD219"/>
    <mergeCell ref="UHE219:UHL219"/>
    <mergeCell ref="UBY219:UCF219"/>
    <mergeCell ref="UCG219:UCN219"/>
    <mergeCell ref="UCO219:UCV219"/>
    <mergeCell ref="UCW219:UDD219"/>
    <mergeCell ref="UDE219:UDL219"/>
    <mergeCell ref="UDM219:UDT219"/>
    <mergeCell ref="UDU219:UEB219"/>
    <mergeCell ref="UEC219:UEJ219"/>
    <mergeCell ref="UEK219:UER219"/>
    <mergeCell ref="TZE219:TZL219"/>
    <mergeCell ref="TZM219:TZT219"/>
    <mergeCell ref="TZU219:UAB219"/>
    <mergeCell ref="UAC219:UAJ219"/>
    <mergeCell ref="UAK219:UAR219"/>
    <mergeCell ref="UAS219:UAZ219"/>
    <mergeCell ref="UBA219:UBH219"/>
    <mergeCell ref="UBI219:UBP219"/>
    <mergeCell ref="UBQ219:UBX219"/>
    <mergeCell ref="TWK219:TWR219"/>
    <mergeCell ref="TWS219:TWZ219"/>
    <mergeCell ref="TXA219:TXH219"/>
    <mergeCell ref="TXI219:TXP219"/>
    <mergeCell ref="TXQ219:TXX219"/>
    <mergeCell ref="TXY219:TYF219"/>
    <mergeCell ref="TYG219:TYN219"/>
    <mergeCell ref="TYO219:TYV219"/>
    <mergeCell ref="TYW219:TZD219"/>
    <mergeCell ref="TTQ219:TTX219"/>
    <mergeCell ref="TTY219:TUF219"/>
    <mergeCell ref="TUG219:TUN219"/>
    <mergeCell ref="TUO219:TUV219"/>
    <mergeCell ref="TUW219:TVD219"/>
    <mergeCell ref="TVE219:TVL219"/>
    <mergeCell ref="TVM219:TVT219"/>
    <mergeCell ref="TVU219:TWB219"/>
    <mergeCell ref="TWC219:TWJ219"/>
    <mergeCell ref="TQW219:TRD219"/>
    <mergeCell ref="TRE219:TRL219"/>
    <mergeCell ref="TRM219:TRT219"/>
    <mergeCell ref="TRU219:TSB219"/>
    <mergeCell ref="TSC219:TSJ219"/>
    <mergeCell ref="TSK219:TSR219"/>
    <mergeCell ref="TSS219:TSZ219"/>
    <mergeCell ref="TTA219:TTH219"/>
    <mergeCell ref="TTI219:TTP219"/>
    <mergeCell ref="TOC219:TOJ219"/>
    <mergeCell ref="TOK219:TOR219"/>
    <mergeCell ref="TOS219:TOZ219"/>
    <mergeCell ref="TPA219:TPH219"/>
    <mergeCell ref="TPI219:TPP219"/>
    <mergeCell ref="TPQ219:TPX219"/>
    <mergeCell ref="TPY219:TQF219"/>
    <mergeCell ref="TQG219:TQN219"/>
    <mergeCell ref="TQO219:TQV219"/>
    <mergeCell ref="TLI219:TLP219"/>
    <mergeCell ref="TLQ219:TLX219"/>
    <mergeCell ref="TLY219:TMF219"/>
    <mergeCell ref="TMG219:TMN219"/>
    <mergeCell ref="TMO219:TMV219"/>
    <mergeCell ref="TMW219:TND219"/>
    <mergeCell ref="TNE219:TNL219"/>
    <mergeCell ref="TNM219:TNT219"/>
    <mergeCell ref="TNU219:TOB219"/>
    <mergeCell ref="TIO219:TIV219"/>
    <mergeCell ref="TIW219:TJD219"/>
    <mergeCell ref="TJE219:TJL219"/>
    <mergeCell ref="TJM219:TJT219"/>
    <mergeCell ref="TJU219:TKB219"/>
    <mergeCell ref="TKC219:TKJ219"/>
    <mergeCell ref="TKK219:TKR219"/>
    <mergeCell ref="TKS219:TKZ219"/>
    <mergeCell ref="TLA219:TLH219"/>
    <mergeCell ref="TFU219:TGB219"/>
    <mergeCell ref="TGC219:TGJ219"/>
    <mergeCell ref="TGK219:TGR219"/>
    <mergeCell ref="TGS219:TGZ219"/>
    <mergeCell ref="THA219:THH219"/>
    <mergeCell ref="THI219:THP219"/>
    <mergeCell ref="THQ219:THX219"/>
    <mergeCell ref="THY219:TIF219"/>
    <mergeCell ref="TIG219:TIN219"/>
    <mergeCell ref="TDA219:TDH219"/>
    <mergeCell ref="TDI219:TDP219"/>
    <mergeCell ref="TDQ219:TDX219"/>
    <mergeCell ref="TDY219:TEF219"/>
    <mergeCell ref="TEG219:TEN219"/>
    <mergeCell ref="TEO219:TEV219"/>
    <mergeCell ref="TEW219:TFD219"/>
    <mergeCell ref="TFE219:TFL219"/>
    <mergeCell ref="TFM219:TFT219"/>
    <mergeCell ref="TAG219:TAN219"/>
    <mergeCell ref="TAO219:TAV219"/>
    <mergeCell ref="TAW219:TBD219"/>
    <mergeCell ref="TBE219:TBL219"/>
    <mergeCell ref="TBM219:TBT219"/>
    <mergeCell ref="TBU219:TCB219"/>
    <mergeCell ref="TCC219:TCJ219"/>
    <mergeCell ref="TCK219:TCR219"/>
    <mergeCell ref="TCS219:TCZ219"/>
    <mergeCell ref="SXM219:SXT219"/>
    <mergeCell ref="SXU219:SYB219"/>
    <mergeCell ref="SYC219:SYJ219"/>
    <mergeCell ref="SYK219:SYR219"/>
    <mergeCell ref="SYS219:SYZ219"/>
    <mergeCell ref="SZA219:SZH219"/>
    <mergeCell ref="SZI219:SZP219"/>
    <mergeCell ref="SZQ219:SZX219"/>
    <mergeCell ref="SZY219:TAF219"/>
    <mergeCell ref="SUS219:SUZ219"/>
    <mergeCell ref="SVA219:SVH219"/>
    <mergeCell ref="SVI219:SVP219"/>
    <mergeCell ref="SVQ219:SVX219"/>
    <mergeCell ref="SVY219:SWF219"/>
    <mergeCell ref="SWG219:SWN219"/>
    <mergeCell ref="SWO219:SWV219"/>
    <mergeCell ref="SWW219:SXD219"/>
    <mergeCell ref="SXE219:SXL219"/>
    <mergeCell ref="SRY219:SSF219"/>
    <mergeCell ref="SSG219:SSN219"/>
    <mergeCell ref="SSO219:SSV219"/>
    <mergeCell ref="SSW219:STD219"/>
    <mergeCell ref="STE219:STL219"/>
    <mergeCell ref="STM219:STT219"/>
    <mergeCell ref="STU219:SUB219"/>
    <mergeCell ref="SUC219:SUJ219"/>
    <mergeCell ref="SUK219:SUR219"/>
    <mergeCell ref="SPE219:SPL219"/>
    <mergeCell ref="SPM219:SPT219"/>
    <mergeCell ref="SPU219:SQB219"/>
    <mergeCell ref="SQC219:SQJ219"/>
    <mergeCell ref="SQK219:SQR219"/>
    <mergeCell ref="SQS219:SQZ219"/>
    <mergeCell ref="SRA219:SRH219"/>
    <mergeCell ref="SRI219:SRP219"/>
    <mergeCell ref="SRQ219:SRX219"/>
    <mergeCell ref="SMK219:SMR219"/>
    <mergeCell ref="SMS219:SMZ219"/>
    <mergeCell ref="SNA219:SNH219"/>
    <mergeCell ref="SNI219:SNP219"/>
    <mergeCell ref="SNQ219:SNX219"/>
    <mergeCell ref="SNY219:SOF219"/>
    <mergeCell ref="SOG219:SON219"/>
    <mergeCell ref="SOO219:SOV219"/>
    <mergeCell ref="SOW219:SPD219"/>
    <mergeCell ref="SJQ219:SJX219"/>
    <mergeCell ref="SJY219:SKF219"/>
    <mergeCell ref="SKG219:SKN219"/>
    <mergeCell ref="SKO219:SKV219"/>
    <mergeCell ref="SKW219:SLD219"/>
    <mergeCell ref="SLE219:SLL219"/>
    <mergeCell ref="SLM219:SLT219"/>
    <mergeCell ref="SLU219:SMB219"/>
    <mergeCell ref="SMC219:SMJ219"/>
    <mergeCell ref="SGW219:SHD219"/>
    <mergeCell ref="SHE219:SHL219"/>
    <mergeCell ref="SHM219:SHT219"/>
    <mergeCell ref="SHU219:SIB219"/>
    <mergeCell ref="SIC219:SIJ219"/>
    <mergeCell ref="SIK219:SIR219"/>
    <mergeCell ref="SIS219:SIZ219"/>
    <mergeCell ref="SJA219:SJH219"/>
    <mergeCell ref="SJI219:SJP219"/>
    <mergeCell ref="SEC219:SEJ219"/>
    <mergeCell ref="SEK219:SER219"/>
    <mergeCell ref="SES219:SEZ219"/>
    <mergeCell ref="SFA219:SFH219"/>
    <mergeCell ref="SFI219:SFP219"/>
    <mergeCell ref="SFQ219:SFX219"/>
    <mergeCell ref="SFY219:SGF219"/>
    <mergeCell ref="SGG219:SGN219"/>
    <mergeCell ref="SGO219:SGV219"/>
    <mergeCell ref="SBI219:SBP219"/>
    <mergeCell ref="SBQ219:SBX219"/>
    <mergeCell ref="SBY219:SCF219"/>
    <mergeCell ref="SCG219:SCN219"/>
    <mergeCell ref="SCO219:SCV219"/>
    <mergeCell ref="SCW219:SDD219"/>
    <mergeCell ref="SDE219:SDL219"/>
    <mergeCell ref="SDM219:SDT219"/>
    <mergeCell ref="SDU219:SEB219"/>
    <mergeCell ref="RYO219:RYV219"/>
    <mergeCell ref="RYW219:RZD219"/>
    <mergeCell ref="RZE219:RZL219"/>
    <mergeCell ref="RZM219:RZT219"/>
    <mergeCell ref="RZU219:SAB219"/>
    <mergeCell ref="SAC219:SAJ219"/>
    <mergeCell ref="SAK219:SAR219"/>
    <mergeCell ref="SAS219:SAZ219"/>
    <mergeCell ref="SBA219:SBH219"/>
    <mergeCell ref="RVU219:RWB219"/>
    <mergeCell ref="RWC219:RWJ219"/>
    <mergeCell ref="RWK219:RWR219"/>
    <mergeCell ref="RWS219:RWZ219"/>
    <mergeCell ref="RXA219:RXH219"/>
    <mergeCell ref="RXI219:RXP219"/>
    <mergeCell ref="RXQ219:RXX219"/>
    <mergeCell ref="RXY219:RYF219"/>
    <mergeCell ref="RYG219:RYN219"/>
    <mergeCell ref="RTA219:RTH219"/>
    <mergeCell ref="RTI219:RTP219"/>
    <mergeCell ref="RTQ219:RTX219"/>
    <mergeCell ref="RTY219:RUF219"/>
    <mergeCell ref="RUG219:RUN219"/>
    <mergeCell ref="RUO219:RUV219"/>
    <mergeCell ref="RUW219:RVD219"/>
    <mergeCell ref="RVE219:RVL219"/>
    <mergeCell ref="RVM219:RVT219"/>
    <mergeCell ref="RQG219:RQN219"/>
    <mergeCell ref="RQO219:RQV219"/>
    <mergeCell ref="RQW219:RRD219"/>
    <mergeCell ref="RRE219:RRL219"/>
    <mergeCell ref="RRM219:RRT219"/>
    <mergeCell ref="RRU219:RSB219"/>
    <mergeCell ref="RSC219:RSJ219"/>
    <mergeCell ref="RSK219:RSR219"/>
    <mergeCell ref="RSS219:RSZ219"/>
    <mergeCell ref="RNM219:RNT219"/>
    <mergeCell ref="RNU219:ROB219"/>
    <mergeCell ref="ROC219:ROJ219"/>
    <mergeCell ref="ROK219:ROR219"/>
    <mergeCell ref="ROS219:ROZ219"/>
    <mergeCell ref="RPA219:RPH219"/>
    <mergeCell ref="RPI219:RPP219"/>
    <mergeCell ref="RPQ219:RPX219"/>
    <mergeCell ref="RPY219:RQF219"/>
    <mergeCell ref="RKS219:RKZ219"/>
    <mergeCell ref="RLA219:RLH219"/>
    <mergeCell ref="RLI219:RLP219"/>
    <mergeCell ref="RLQ219:RLX219"/>
    <mergeCell ref="RLY219:RMF219"/>
    <mergeCell ref="RMG219:RMN219"/>
    <mergeCell ref="RMO219:RMV219"/>
    <mergeCell ref="RMW219:RND219"/>
    <mergeCell ref="RNE219:RNL219"/>
    <mergeCell ref="RHY219:RIF219"/>
    <mergeCell ref="RIG219:RIN219"/>
    <mergeCell ref="RIO219:RIV219"/>
    <mergeCell ref="RIW219:RJD219"/>
    <mergeCell ref="RJE219:RJL219"/>
    <mergeCell ref="RJM219:RJT219"/>
    <mergeCell ref="RJU219:RKB219"/>
    <mergeCell ref="RKC219:RKJ219"/>
    <mergeCell ref="RKK219:RKR219"/>
    <mergeCell ref="RFE219:RFL219"/>
    <mergeCell ref="RFM219:RFT219"/>
    <mergeCell ref="RFU219:RGB219"/>
    <mergeCell ref="RGC219:RGJ219"/>
    <mergeCell ref="RGK219:RGR219"/>
    <mergeCell ref="RGS219:RGZ219"/>
    <mergeCell ref="RHA219:RHH219"/>
    <mergeCell ref="RHI219:RHP219"/>
    <mergeCell ref="RHQ219:RHX219"/>
    <mergeCell ref="RCK219:RCR219"/>
    <mergeCell ref="RCS219:RCZ219"/>
    <mergeCell ref="RDA219:RDH219"/>
    <mergeCell ref="RDI219:RDP219"/>
    <mergeCell ref="RDQ219:RDX219"/>
    <mergeCell ref="RDY219:REF219"/>
    <mergeCell ref="REG219:REN219"/>
    <mergeCell ref="REO219:REV219"/>
    <mergeCell ref="REW219:RFD219"/>
    <mergeCell ref="QZQ219:QZX219"/>
    <mergeCell ref="QZY219:RAF219"/>
    <mergeCell ref="RAG219:RAN219"/>
    <mergeCell ref="RAO219:RAV219"/>
    <mergeCell ref="RAW219:RBD219"/>
    <mergeCell ref="RBE219:RBL219"/>
    <mergeCell ref="RBM219:RBT219"/>
    <mergeCell ref="RBU219:RCB219"/>
    <mergeCell ref="RCC219:RCJ219"/>
    <mergeCell ref="QWW219:QXD219"/>
    <mergeCell ref="QXE219:QXL219"/>
    <mergeCell ref="QXM219:QXT219"/>
    <mergeCell ref="QXU219:QYB219"/>
    <mergeCell ref="QYC219:QYJ219"/>
    <mergeCell ref="QYK219:QYR219"/>
    <mergeCell ref="QYS219:QYZ219"/>
    <mergeCell ref="QZA219:QZH219"/>
    <mergeCell ref="QZI219:QZP219"/>
    <mergeCell ref="QUC219:QUJ219"/>
    <mergeCell ref="QUK219:QUR219"/>
    <mergeCell ref="QUS219:QUZ219"/>
    <mergeCell ref="QVA219:QVH219"/>
    <mergeCell ref="QVI219:QVP219"/>
    <mergeCell ref="QVQ219:QVX219"/>
    <mergeCell ref="QVY219:QWF219"/>
    <mergeCell ref="QWG219:QWN219"/>
    <mergeCell ref="QWO219:QWV219"/>
    <mergeCell ref="QRI219:QRP219"/>
    <mergeCell ref="QRQ219:QRX219"/>
    <mergeCell ref="QRY219:QSF219"/>
    <mergeCell ref="QSG219:QSN219"/>
    <mergeCell ref="QSO219:QSV219"/>
    <mergeCell ref="QSW219:QTD219"/>
    <mergeCell ref="QTE219:QTL219"/>
    <mergeCell ref="QTM219:QTT219"/>
    <mergeCell ref="QTU219:QUB219"/>
    <mergeCell ref="QOO219:QOV219"/>
    <mergeCell ref="QOW219:QPD219"/>
    <mergeCell ref="QPE219:QPL219"/>
    <mergeCell ref="QPM219:QPT219"/>
    <mergeCell ref="QPU219:QQB219"/>
    <mergeCell ref="QQC219:QQJ219"/>
    <mergeCell ref="QQK219:QQR219"/>
    <mergeCell ref="QQS219:QQZ219"/>
    <mergeCell ref="QRA219:QRH219"/>
    <mergeCell ref="QLU219:QMB219"/>
    <mergeCell ref="QMC219:QMJ219"/>
    <mergeCell ref="QMK219:QMR219"/>
    <mergeCell ref="QMS219:QMZ219"/>
    <mergeCell ref="QNA219:QNH219"/>
    <mergeCell ref="QNI219:QNP219"/>
    <mergeCell ref="QNQ219:QNX219"/>
    <mergeCell ref="QNY219:QOF219"/>
    <mergeCell ref="QOG219:QON219"/>
    <mergeCell ref="QJA219:QJH219"/>
    <mergeCell ref="QJI219:QJP219"/>
    <mergeCell ref="QJQ219:QJX219"/>
    <mergeCell ref="QJY219:QKF219"/>
    <mergeCell ref="QKG219:QKN219"/>
    <mergeCell ref="QKO219:QKV219"/>
    <mergeCell ref="QKW219:QLD219"/>
    <mergeCell ref="QLE219:QLL219"/>
    <mergeCell ref="QLM219:QLT219"/>
    <mergeCell ref="QGG219:QGN219"/>
    <mergeCell ref="QGO219:QGV219"/>
    <mergeCell ref="QGW219:QHD219"/>
    <mergeCell ref="QHE219:QHL219"/>
    <mergeCell ref="QHM219:QHT219"/>
    <mergeCell ref="QHU219:QIB219"/>
    <mergeCell ref="QIC219:QIJ219"/>
    <mergeCell ref="QIK219:QIR219"/>
    <mergeCell ref="QIS219:QIZ219"/>
    <mergeCell ref="QDM219:QDT219"/>
    <mergeCell ref="QDU219:QEB219"/>
    <mergeCell ref="QEC219:QEJ219"/>
    <mergeCell ref="QEK219:QER219"/>
    <mergeCell ref="QES219:QEZ219"/>
    <mergeCell ref="QFA219:QFH219"/>
    <mergeCell ref="QFI219:QFP219"/>
    <mergeCell ref="QFQ219:QFX219"/>
    <mergeCell ref="QFY219:QGF219"/>
    <mergeCell ref="QAS219:QAZ219"/>
    <mergeCell ref="QBA219:QBH219"/>
    <mergeCell ref="QBI219:QBP219"/>
    <mergeCell ref="QBQ219:QBX219"/>
    <mergeCell ref="QBY219:QCF219"/>
    <mergeCell ref="QCG219:QCN219"/>
    <mergeCell ref="QCO219:QCV219"/>
    <mergeCell ref="QCW219:QDD219"/>
    <mergeCell ref="QDE219:QDL219"/>
    <mergeCell ref="PXY219:PYF219"/>
    <mergeCell ref="PYG219:PYN219"/>
    <mergeCell ref="PYO219:PYV219"/>
    <mergeCell ref="PYW219:PZD219"/>
    <mergeCell ref="PZE219:PZL219"/>
    <mergeCell ref="PZM219:PZT219"/>
    <mergeCell ref="PZU219:QAB219"/>
    <mergeCell ref="QAC219:QAJ219"/>
    <mergeCell ref="QAK219:QAR219"/>
    <mergeCell ref="PVE219:PVL219"/>
    <mergeCell ref="PVM219:PVT219"/>
    <mergeCell ref="PVU219:PWB219"/>
    <mergeCell ref="PWC219:PWJ219"/>
    <mergeCell ref="PWK219:PWR219"/>
    <mergeCell ref="PWS219:PWZ219"/>
    <mergeCell ref="PXA219:PXH219"/>
    <mergeCell ref="PXI219:PXP219"/>
    <mergeCell ref="PXQ219:PXX219"/>
    <mergeCell ref="PSK219:PSR219"/>
    <mergeCell ref="PSS219:PSZ219"/>
    <mergeCell ref="PTA219:PTH219"/>
    <mergeCell ref="PTI219:PTP219"/>
    <mergeCell ref="PTQ219:PTX219"/>
    <mergeCell ref="PTY219:PUF219"/>
    <mergeCell ref="PUG219:PUN219"/>
    <mergeCell ref="PUO219:PUV219"/>
    <mergeCell ref="PUW219:PVD219"/>
    <mergeCell ref="PPQ219:PPX219"/>
    <mergeCell ref="PPY219:PQF219"/>
    <mergeCell ref="PQG219:PQN219"/>
    <mergeCell ref="PQO219:PQV219"/>
    <mergeCell ref="PQW219:PRD219"/>
    <mergeCell ref="PRE219:PRL219"/>
    <mergeCell ref="PRM219:PRT219"/>
    <mergeCell ref="PRU219:PSB219"/>
    <mergeCell ref="PSC219:PSJ219"/>
    <mergeCell ref="PMW219:PND219"/>
    <mergeCell ref="PNE219:PNL219"/>
    <mergeCell ref="PNM219:PNT219"/>
    <mergeCell ref="PNU219:POB219"/>
    <mergeCell ref="POC219:POJ219"/>
    <mergeCell ref="POK219:POR219"/>
    <mergeCell ref="POS219:POZ219"/>
    <mergeCell ref="PPA219:PPH219"/>
    <mergeCell ref="PPI219:PPP219"/>
    <mergeCell ref="PKC219:PKJ219"/>
    <mergeCell ref="PKK219:PKR219"/>
    <mergeCell ref="PKS219:PKZ219"/>
    <mergeCell ref="PLA219:PLH219"/>
    <mergeCell ref="PLI219:PLP219"/>
    <mergeCell ref="PLQ219:PLX219"/>
    <mergeCell ref="PLY219:PMF219"/>
    <mergeCell ref="PMG219:PMN219"/>
    <mergeCell ref="PMO219:PMV219"/>
    <mergeCell ref="PHI219:PHP219"/>
    <mergeCell ref="PHQ219:PHX219"/>
    <mergeCell ref="PHY219:PIF219"/>
    <mergeCell ref="PIG219:PIN219"/>
    <mergeCell ref="PIO219:PIV219"/>
    <mergeCell ref="PIW219:PJD219"/>
    <mergeCell ref="PJE219:PJL219"/>
    <mergeCell ref="PJM219:PJT219"/>
    <mergeCell ref="PJU219:PKB219"/>
    <mergeCell ref="PEO219:PEV219"/>
    <mergeCell ref="PEW219:PFD219"/>
    <mergeCell ref="PFE219:PFL219"/>
    <mergeCell ref="PFM219:PFT219"/>
    <mergeCell ref="PFU219:PGB219"/>
    <mergeCell ref="PGC219:PGJ219"/>
    <mergeCell ref="PGK219:PGR219"/>
    <mergeCell ref="PGS219:PGZ219"/>
    <mergeCell ref="PHA219:PHH219"/>
    <mergeCell ref="PBU219:PCB219"/>
    <mergeCell ref="PCC219:PCJ219"/>
    <mergeCell ref="PCK219:PCR219"/>
    <mergeCell ref="PCS219:PCZ219"/>
    <mergeCell ref="PDA219:PDH219"/>
    <mergeCell ref="PDI219:PDP219"/>
    <mergeCell ref="PDQ219:PDX219"/>
    <mergeCell ref="PDY219:PEF219"/>
    <mergeCell ref="PEG219:PEN219"/>
    <mergeCell ref="OZA219:OZH219"/>
    <mergeCell ref="OZI219:OZP219"/>
    <mergeCell ref="OZQ219:OZX219"/>
    <mergeCell ref="OZY219:PAF219"/>
    <mergeCell ref="PAG219:PAN219"/>
    <mergeCell ref="PAO219:PAV219"/>
    <mergeCell ref="PAW219:PBD219"/>
    <mergeCell ref="PBE219:PBL219"/>
    <mergeCell ref="PBM219:PBT219"/>
    <mergeCell ref="OWG219:OWN219"/>
    <mergeCell ref="OWO219:OWV219"/>
    <mergeCell ref="OWW219:OXD219"/>
    <mergeCell ref="OXE219:OXL219"/>
    <mergeCell ref="OXM219:OXT219"/>
    <mergeCell ref="OXU219:OYB219"/>
    <mergeCell ref="OYC219:OYJ219"/>
    <mergeCell ref="OYK219:OYR219"/>
    <mergeCell ref="OYS219:OYZ219"/>
    <mergeCell ref="OTM219:OTT219"/>
    <mergeCell ref="OTU219:OUB219"/>
    <mergeCell ref="OUC219:OUJ219"/>
    <mergeCell ref="OUK219:OUR219"/>
    <mergeCell ref="OUS219:OUZ219"/>
    <mergeCell ref="OVA219:OVH219"/>
    <mergeCell ref="OVI219:OVP219"/>
    <mergeCell ref="OVQ219:OVX219"/>
    <mergeCell ref="OVY219:OWF219"/>
    <mergeCell ref="OQS219:OQZ219"/>
    <mergeCell ref="ORA219:ORH219"/>
    <mergeCell ref="ORI219:ORP219"/>
    <mergeCell ref="ORQ219:ORX219"/>
    <mergeCell ref="ORY219:OSF219"/>
    <mergeCell ref="OSG219:OSN219"/>
    <mergeCell ref="OSO219:OSV219"/>
    <mergeCell ref="OSW219:OTD219"/>
    <mergeCell ref="OTE219:OTL219"/>
    <mergeCell ref="ONY219:OOF219"/>
    <mergeCell ref="OOG219:OON219"/>
    <mergeCell ref="OOO219:OOV219"/>
    <mergeCell ref="OOW219:OPD219"/>
    <mergeCell ref="OPE219:OPL219"/>
    <mergeCell ref="OPM219:OPT219"/>
    <mergeCell ref="OPU219:OQB219"/>
    <mergeCell ref="OQC219:OQJ219"/>
    <mergeCell ref="OQK219:OQR219"/>
    <mergeCell ref="OLE219:OLL219"/>
    <mergeCell ref="OLM219:OLT219"/>
    <mergeCell ref="OLU219:OMB219"/>
    <mergeCell ref="OMC219:OMJ219"/>
    <mergeCell ref="OMK219:OMR219"/>
    <mergeCell ref="OMS219:OMZ219"/>
    <mergeCell ref="ONA219:ONH219"/>
    <mergeCell ref="ONI219:ONP219"/>
    <mergeCell ref="ONQ219:ONX219"/>
    <mergeCell ref="OIK219:OIR219"/>
    <mergeCell ref="OIS219:OIZ219"/>
    <mergeCell ref="OJA219:OJH219"/>
    <mergeCell ref="OJI219:OJP219"/>
    <mergeCell ref="OJQ219:OJX219"/>
    <mergeCell ref="OJY219:OKF219"/>
    <mergeCell ref="OKG219:OKN219"/>
    <mergeCell ref="OKO219:OKV219"/>
    <mergeCell ref="OKW219:OLD219"/>
    <mergeCell ref="OFQ219:OFX219"/>
    <mergeCell ref="OFY219:OGF219"/>
    <mergeCell ref="OGG219:OGN219"/>
    <mergeCell ref="OGO219:OGV219"/>
    <mergeCell ref="OGW219:OHD219"/>
    <mergeCell ref="OHE219:OHL219"/>
    <mergeCell ref="OHM219:OHT219"/>
    <mergeCell ref="OHU219:OIB219"/>
    <mergeCell ref="OIC219:OIJ219"/>
    <mergeCell ref="OCW219:ODD219"/>
    <mergeCell ref="ODE219:ODL219"/>
    <mergeCell ref="ODM219:ODT219"/>
    <mergeCell ref="ODU219:OEB219"/>
    <mergeCell ref="OEC219:OEJ219"/>
    <mergeCell ref="OEK219:OER219"/>
    <mergeCell ref="OES219:OEZ219"/>
    <mergeCell ref="OFA219:OFH219"/>
    <mergeCell ref="OFI219:OFP219"/>
    <mergeCell ref="OAC219:OAJ219"/>
    <mergeCell ref="OAK219:OAR219"/>
    <mergeCell ref="OAS219:OAZ219"/>
    <mergeCell ref="OBA219:OBH219"/>
    <mergeCell ref="OBI219:OBP219"/>
    <mergeCell ref="OBQ219:OBX219"/>
    <mergeCell ref="OBY219:OCF219"/>
    <mergeCell ref="OCG219:OCN219"/>
    <mergeCell ref="OCO219:OCV219"/>
    <mergeCell ref="NXI219:NXP219"/>
    <mergeCell ref="NXQ219:NXX219"/>
    <mergeCell ref="NXY219:NYF219"/>
    <mergeCell ref="NYG219:NYN219"/>
    <mergeCell ref="NYO219:NYV219"/>
    <mergeCell ref="NYW219:NZD219"/>
    <mergeCell ref="NZE219:NZL219"/>
    <mergeCell ref="NZM219:NZT219"/>
    <mergeCell ref="NZU219:OAB219"/>
    <mergeCell ref="NUO219:NUV219"/>
    <mergeCell ref="NUW219:NVD219"/>
    <mergeCell ref="NVE219:NVL219"/>
    <mergeCell ref="NVM219:NVT219"/>
    <mergeCell ref="NVU219:NWB219"/>
    <mergeCell ref="NWC219:NWJ219"/>
    <mergeCell ref="NWK219:NWR219"/>
    <mergeCell ref="NWS219:NWZ219"/>
    <mergeCell ref="NXA219:NXH219"/>
    <mergeCell ref="NRU219:NSB219"/>
    <mergeCell ref="NSC219:NSJ219"/>
    <mergeCell ref="NSK219:NSR219"/>
    <mergeCell ref="NSS219:NSZ219"/>
    <mergeCell ref="NTA219:NTH219"/>
    <mergeCell ref="NTI219:NTP219"/>
    <mergeCell ref="NTQ219:NTX219"/>
    <mergeCell ref="NTY219:NUF219"/>
    <mergeCell ref="NUG219:NUN219"/>
    <mergeCell ref="NPA219:NPH219"/>
    <mergeCell ref="NPI219:NPP219"/>
    <mergeCell ref="NPQ219:NPX219"/>
    <mergeCell ref="NPY219:NQF219"/>
    <mergeCell ref="NQG219:NQN219"/>
    <mergeCell ref="NQO219:NQV219"/>
    <mergeCell ref="NQW219:NRD219"/>
    <mergeCell ref="NRE219:NRL219"/>
    <mergeCell ref="NRM219:NRT219"/>
    <mergeCell ref="NMG219:NMN219"/>
    <mergeCell ref="NMO219:NMV219"/>
    <mergeCell ref="NMW219:NND219"/>
    <mergeCell ref="NNE219:NNL219"/>
    <mergeCell ref="NNM219:NNT219"/>
    <mergeCell ref="NNU219:NOB219"/>
    <mergeCell ref="NOC219:NOJ219"/>
    <mergeCell ref="NOK219:NOR219"/>
    <mergeCell ref="NOS219:NOZ219"/>
    <mergeCell ref="NJM219:NJT219"/>
    <mergeCell ref="NJU219:NKB219"/>
    <mergeCell ref="NKC219:NKJ219"/>
    <mergeCell ref="NKK219:NKR219"/>
    <mergeCell ref="NKS219:NKZ219"/>
    <mergeCell ref="NLA219:NLH219"/>
    <mergeCell ref="NLI219:NLP219"/>
    <mergeCell ref="NLQ219:NLX219"/>
    <mergeCell ref="NLY219:NMF219"/>
    <mergeCell ref="NGS219:NGZ219"/>
    <mergeCell ref="NHA219:NHH219"/>
    <mergeCell ref="NHI219:NHP219"/>
    <mergeCell ref="NHQ219:NHX219"/>
    <mergeCell ref="NHY219:NIF219"/>
    <mergeCell ref="NIG219:NIN219"/>
    <mergeCell ref="NIO219:NIV219"/>
    <mergeCell ref="NIW219:NJD219"/>
    <mergeCell ref="NJE219:NJL219"/>
    <mergeCell ref="NDY219:NEF219"/>
    <mergeCell ref="NEG219:NEN219"/>
    <mergeCell ref="NEO219:NEV219"/>
    <mergeCell ref="NEW219:NFD219"/>
    <mergeCell ref="NFE219:NFL219"/>
    <mergeCell ref="NFM219:NFT219"/>
    <mergeCell ref="NFU219:NGB219"/>
    <mergeCell ref="NGC219:NGJ219"/>
    <mergeCell ref="NGK219:NGR219"/>
    <mergeCell ref="NBE219:NBL219"/>
    <mergeCell ref="NBM219:NBT219"/>
    <mergeCell ref="NBU219:NCB219"/>
    <mergeCell ref="NCC219:NCJ219"/>
    <mergeCell ref="NCK219:NCR219"/>
    <mergeCell ref="NCS219:NCZ219"/>
    <mergeCell ref="NDA219:NDH219"/>
    <mergeCell ref="NDI219:NDP219"/>
    <mergeCell ref="NDQ219:NDX219"/>
    <mergeCell ref="MYK219:MYR219"/>
    <mergeCell ref="MYS219:MYZ219"/>
    <mergeCell ref="MZA219:MZH219"/>
    <mergeCell ref="MZI219:MZP219"/>
    <mergeCell ref="MZQ219:MZX219"/>
    <mergeCell ref="MZY219:NAF219"/>
    <mergeCell ref="NAG219:NAN219"/>
    <mergeCell ref="NAO219:NAV219"/>
    <mergeCell ref="NAW219:NBD219"/>
    <mergeCell ref="MVQ219:MVX219"/>
    <mergeCell ref="MVY219:MWF219"/>
    <mergeCell ref="MWG219:MWN219"/>
    <mergeCell ref="MWO219:MWV219"/>
    <mergeCell ref="MWW219:MXD219"/>
    <mergeCell ref="MXE219:MXL219"/>
    <mergeCell ref="MXM219:MXT219"/>
    <mergeCell ref="MXU219:MYB219"/>
    <mergeCell ref="MYC219:MYJ219"/>
    <mergeCell ref="MSW219:MTD219"/>
    <mergeCell ref="MTE219:MTL219"/>
    <mergeCell ref="MTM219:MTT219"/>
    <mergeCell ref="MTU219:MUB219"/>
    <mergeCell ref="MUC219:MUJ219"/>
    <mergeCell ref="MUK219:MUR219"/>
    <mergeCell ref="MUS219:MUZ219"/>
    <mergeCell ref="MVA219:MVH219"/>
    <mergeCell ref="MVI219:MVP219"/>
    <mergeCell ref="MQC219:MQJ219"/>
    <mergeCell ref="MQK219:MQR219"/>
    <mergeCell ref="MQS219:MQZ219"/>
    <mergeCell ref="MRA219:MRH219"/>
    <mergeCell ref="MRI219:MRP219"/>
    <mergeCell ref="MRQ219:MRX219"/>
    <mergeCell ref="MRY219:MSF219"/>
    <mergeCell ref="MSG219:MSN219"/>
    <mergeCell ref="MSO219:MSV219"/>
    <mergeCell ref="MNI219:MNP219"/>
    <mergeCell ref="MNQ219:MNX219"/>
    <mergeCell ref="MNY219:MOF219"/>
    <mergeCell ref="MOG219:MON219"/>
    <mergeCell ref="MOO219:MOV219"/>
    <mergeCell ref="MOW219:MPD219"/>
    <mergeCell ref="MPE219:MPL219"/>
    <mergeCell ref="MPM219:MPT219"/>
    <mergeCell ref="MPU219:MQB219"/>
    <mergeCell ref="MKO219:MKV219"/>
    <mergeCell ref="MKW219:MLD219"/>
    <mergeCell ref="MLE219:MLL219"/>
    <mergeCell ref="MLM219:MLT219"/>
    <mergeCell ref="MLU219:MMB219"/>
    <mergeCell ref="MMC219:MMJ219"/>
    <mergeCell ref="MMK219:MMR219"/>
    <mergeCell ref="MMS219:MMZ219"/>
    <mergeCell ref="MNA219:MNH219"/>
    <mergeCell ref="MHU219:MIB219"/>
    <mergeCell ref="MIC219:MIJ219"/>
    <mergeCell ref="MIK219:MIR219"/>
    <mergeCell ref="MIS219:MIZ219"/>
    <mergeCell ref="MJA219:MJH219"/>
    <mergeCell ref="MJI219:MJP219"/>
    <mergeCell ref="MJQ219:MJX219"/>
    <mergeCell ref="MJY219:MKF219"/>
    <mergeCell ref="MKG219:MKN219"/>
    <mergeCell ref="MFA219:MFH219"/>
    <mergeCell ref="MFI219:MFP219"/>
    <mergeCell ref="MFQ219:MFX219"/>
    <mergeCell ref="MFY219:MGF219"/>
    <mergeCell ref="MGG219:MGN219"/>
    <mergeCell ref="MGO219:MGV219"/>
    <mergeCell ref="MGW219:MHD219"/>
    <mergeCell ref="MHE219:MHL219"/>
    <mergeCell ref="MHM219:MHT219"/>
    <mergeCell ref="MCG219:MCN219"/>
    <mergeCell ref="MCO219:MCV219"/>
    <mergeCell ref="MCW219:MDD219"/>
    <mergeCell ref="MDE219:MDL219"/>
    <mergeCell ref="MDM219:MDT219"/>
    <mergeCell ref="MDU219:MEB219"/>
    <mergeCell ref="MEC219:MEJ219"/>
    <mergeCell ref="MEK219:MER219"/>
    <mergeCell ref="MES219:MEZ219"/>
    <mergeCell ref="LZM219:LZT219"/>
    <mergeCell ref="LZU219:MAB219"/>
    <mergeCell ref="MAC219:MAJ219"/>
    <mergeCell ref="MAK219:MAR219"/>
    <mergeCell ref="MAS219:MAZ219"/>
    <mergeCell ref="MBA219:MBH219"/>
    <mergeCell ref="MBI219:MBP219"/>
    <mergeCell ref="MBQ219:MBX219"/>
    <mergeCell ref="MBY219:MCF219"/>
    <mergeCell ref="LWS219:LWZ219"/>
    <mergeCell ref="LXA219:LXH219"/>
    <mergeCell ref="LXI219:LXP219"/>
    <mergeCell ref="LXQ219:LXX219"/>
    <mergeCell ref="LXY219:LYF219"/>
    <mergeCell ref="LYG219:LYN219"/>
    <mergeCell ref="LYO219:LYV219"/>
    <mergeCell ref="LYW219:LZD219"/>
    <mergeCell ref="LZE219:LZL219"/>
    <mergeCell ref="LTY219:LUF219"/>
    <mergeCell ref="LUG219:LUN219"/>
    <mergeCell ref="LUO219:LUV219"/>
    <mergeCell ref="LUW219:LVD219"/>
    <mergeCell ref="LVE219:LVL219"/>
    <mergeCell ref="LVM219:LVT219"/>
    <mergeCell ref="LVU219:LWB219"/>
    <mergeCell ref="LWC219:LWJ219"/>
    <mergeCell ref="LWK219:LWR219"/>
    <mergeCell ref="LRE219:LRL219"/>
    <mergeCell ref="LRM219:LRT219"/>
    <mergeCell ref="LRU219:LSB219"/>
    <mergeCell ref="LSC219:LSJ219"/>
    <mergeCell ref="LSK219:LSR219"/>
    <mergeCell ref="LSS219:LSZ219"/>
    <mergeCell ref="LTA219:LTH219"/>
    <mergeCell ref="LTI219:LTP219"/>
    <mergeCell ref="LTQ219:LTX219"/>
    <mergeCell ref="LOK219:LOR219"/>
    <mergeCell ref="LOS219:LOZ219"/>
    <mergeCell ref="LPA219:LPH219"/>
    <mergeCell ref="LPI219:LPP219"/>
    <mergeCell ref="LPQ219:LPX219"/>
    <mergeCell ref="LPY219:LQF219"/>
    <mergeCell ref="LQG219:LQN219"/>
    <mergeCell ref="LQO219:LQV219"/>
    <mergeCell ref="LQW219:LRD219"/>
    <mergeCell ref="LLQ219:LLX219"/>
    <mergeCell ref="LLY219:LMF219"/>
    <mergeCell ref="LMG219:LMN219"/>
    <mergeCell ref="LMO219:LMV219"/>
    <mergeCell ref="LMW219:LND219"/>
    <mergeCell ref="LNE219:LNL219"/>
    <mergeCell ref="LNM219:LNT219"/>
    <mergeCell ref="LNU219:LOB219"/>
    <mergeCell ref="LOC219:LOJ219"/>
    <mergeCell ref="LIW219:LJD219"/>
    <mergeCell ref="LJE219:LJL219"/>
    <mergeCell ref="LJM219:LJT219"/>
    <mergeCell ref="LJU219:LKB219"/>
    <mergeCell ref="LKC219:LKJ219"/>
    <mergeCell ref="LKK219:LKR219"/>
    <mergeCell ref="LKS219:LKZ219"/>
    <mergeCell ref="LLA219:LLH219"/>
    <mergeCell ref="LLI219:LLP219"/>
    <mergeCell ref="LGC219:LGJ219"/>
    <mergeCell ref="LGK219:LGR219"/>
    <mergeCell ref="LGS219:LGZ219"/>
    <mergeCell ref="LHA219:LHH219"/>
    <mergeCell ref="LHI219:LHP219"/>
    <mergeCell ref="LHQ219:LHX219"/>
    <mergeCell ref="LHY219:LIF219"/>
    <mergeCell ref="LIG219:LIN219"/>
    <mergeCell ref="LIO219:LIV219"/>
    <mergeCell ref="LDI219:LDP219"/>
    <mergeCell ref="LDQ219:LDX219"/>
    <mergeCell ref="LDY219:LEF219"/>
    <mergeCell ref="LEG219:LEN219"/>
    <mergeCell ref="LEO219:LEV219"/>
    <mergeCell ref="LEW219:LFD219"/>
    <mergeCell ref="LFE219:LFL219"/>
    <mergeCell ref="LFM219:LFT219"/>
    <mergeCell ref="LFU219:LGB219"/>
    <mergeCell ref="LAO219:LAV219"/>
    <mergeCell ref="LAW219:LBD219"/>
    <mergeCell ref="LBE219:LBL219"/>
    <mergeCell ref="LBM219:LBT219"/>
    <mergeCell ref="LBU219:LCB219"/>
    <mergeCell ref="LCC219:LCJ219"/>
    <mergeCell ref="LCK219:LCR219"/>
    <mergeCell ref="LCS219:LCZ219"/>
    <mergeCell ref="LDA219:LDH219"/>
    <mergeCell ref="KXU219:KYB219"/>
    <mergeCell ref="KYC219:KYJ219"/>
    <mergeCell ref="KYK219:KYR219"/>
    <mergeCell ref="KYS219:KYZ219"/>
    <mergeCell ref="KZA219:KZH219"/>
    <mergeCell ref="KZI219:KZP219"/>
    <mergeCell ref="KZQ219:KZX219"/>
    <mergeCell ref="KZY219:LAF219"/>
    <mergeCell ref="LAG219:LAN219"/>
    <mergeCell ref="KVA219:KVH219"/>
    <mergeCell ref="KVI219:KVP219"/>
    <mergeCell ref="KVQ219:KVX219"/>
    <mergeCell ref="KVY219:KWF219"/>
    <mergeCell ref="KWG219:KWN219"/>
    <mergeCell ref="KWO219:KWV219"/>
    <mergeCell ref="KWW219:KXD219"/>
    <mergeCell ref="KXE219:KXL219"/>
    <mergeCell ref="KXM219:KXT219"/>
    <mergeCell ref="KSG219:KSN219"/>
    <mergeCell ref="KSO219:KSV219"/>
    <mergeCell ref="KSW219:KTD219"/>
    <mergeCell ref="KTE219:KTL219"/>
    <mergeCell ref="KTM219:KTT219"/>
    <mergeCell ref="KTU219:KUB219"/>
    <mergeCell ref="KUC219:KUJ219"/>
    <mergeCell ref="KUK219:KUR219"/>
    <mergeCell ref="KUS219:KUZ219"/>
    <mergeCell ref="KPM219:KPT219"/>
    <mergeCell ref="KPU219:KQB219"/>
    <mergeCell ref="KQC219:KQJ219"/>
    <mergeCell ref="KQK219:KQR219"/>
    <mergeCell ref="KQS219:KQZ219"/>
    <mergeCell ref="KRA219:KRH219"/>
    <mergeCell ref="KRI219:KRP219"/>
    <mergeCell ref="KRQ219:KRX219"/>
    <mergeCell ref="KRY219:KSF219"/>
    <mergeCell ref="KMS219:KMZ219"/>
    <mergeCell ref="KNA219:KNH219"/>
    <mergeCell ref="KNI219:KNP219"/>
    <mergeCell ref="KNQ219:KNX219"/>
    <mergeCell ref="KNY219:KOF219"/>
    <mergeCell ref="KOG219:KON219"/>
    <mergeCell ref="KOO219:KOV219"/>
    <mergeCell ref="KOW219:KPD219"/>
    <mergeCell ref="KPE219:KPL219"/>
    <mergeCell ref="KJY219:KKF219"/>
    <mergeCell ref="KKG219:KKN219"/>
    <mergeCell ref="KKO219:KKV219"/>
    <mergeCell ref="KKW219:KLD219"/>
    <mergeCell ref="KLE219:KLL219"/>
    <mergeCell ref="KLM219:KLT219"/>
    <mergeCell ref="KLU219:KMB219"/>
    <mergeCell ref="KMC219:KMJ219"/>
    <mergeCell ref="KMK219:KMR219"/>
    <mergeCell ref="KHE219:KHL219"/>
    <mergeCell ref="KHM219:KHT219"/>
    <mergeCell ref="KHU219:KIB219"/>
    <mergeCell ref="KIC219:KIJ219"/>
    <mergeCell ref="KIK219:KIR219"/>
    <mergeCell ref="KIS219:KIZ219"/>
    <mergeCell ref="KJA219:KJH219"/>
    <mergeCell ref="KJI219:KJP219"/>
    <mergeCell ref="KJQ219:KJX219"/>
    <mergeCell ref="KEK219:KER219"/>
    <mergeCell ref="KES219:KEZ219"/>
    <mergeCell ref="KFA219:KFH219"/>
    <mergeCell ref="KFI219:KFP219"/>
    <mergeCell ref="KFQ219:KFX219"/>
    <mergeCell ref="KFY219:KGF219"/>
    <mergeCell ref="KGG219:KGN219"/>
    <mergeCell ref="KGO219:KGV219"/>
    <mergeCell ref="KGW219:KHD219"/>
    <mergeCell ref="KBQ219:KBX219"/>
    <mergeCell ref="KBY219:KCF219"/>
    <mergeCell ref="KCG219:KCN219"/>
    <mergeCell ref="KCO219:KCV219"/>
    <mergeCell ref="KCW219:KDD219"/>
    <mergeCell ref="KDE219:KDL219"/>
    <mergeCell ref="KDM219:KDT219"/>
    <mergeCell ref="KDU219:KEB219"/>
    <mergeCell ref="KEC219:KEJ219"/>
    <mergeCell ref="JYW219:JZD219"/>
    <mergeCell ref="JZE219:JZL219"/>
    <mergeCell ref="JZM219:JZT219"/>
    <mergeCell ref="JZU219:KAB219"/>
    <mergeCell ref="KAC219:KAJ219"/>
    <mergeCell ref="KAK219:KAR219"/>
    <mergeCell ref="KAS219:KAZ219"/>
    <mergeCell ref="KBA219:KBH219"/>
    <mergeCell ref="KBI219:KBP219"/>
    <mergeCell ref="JWC219:JWJ219"/>
    <mergeCell ref="JWK219:JWR219"/>
    <mergeCell ref="JWS219:JWZ219"/>
    <mergeCell ref="JXA219:JXH219"/>
    <mergeCell ref="JXI219:JXP219"/>
    <mergeCell ref="JXQ219:JXX219"/>
    <mergeCell ref="JXY219:JYF219"/>
    <mergeCell ref="JYG219:JYN219"/>
    <mergeCell ref="JYO219:JYV219"/>
    <mergeCell ref="JTI219:JTP219"/>
    <mergeCell ref="JTQ219:JTX219"/>
    <mergeCell ref="JTY219:JUF219"/>
    <mergeCell ref="JUG219:JUN219"/>
    <mergeCell ref="JUO219:JUV219"/>
    <mergeCell ref="JUW219:JVD219"/>
    <mergeCell ref="JVE219:JVL219"/>
    <mergeCell ref="JVM219:JVT219"/>
    <mergeCell ref="JVU219:JWB219"/>
    <mergeCell ref="JQO219:JQV219"/>
    <mergeCell ref="JQW219:JRD219"/>
    <mergeCell ref="JRE219:JRL219"/>
    <mergeCell ref="JRM219:JRT219"/>
    <mergeCell ref="JRU219:JSB219"/>
    <mergeCell ref="JSC219:JSJ219"/>
    <mergeCell ref="JSK219:JSR219"/>
    <mergeCell ref="JSS219:JSZ219"/>
    <mergeCell ref="JTA219:JTH219"/>
    <mergeCell ref="JNU219:JOB219"/>
    <mergeCell ref="JOC219:JOJ219"/>
    <mergeCell ref="JOK219:JOR219"/>
    <mergeCell ref="JOS219:JOZ219"/>
    <mergeCell ref="JPA219:JPH219"/>
    <mergeCell ref="JPI219:JPP219"/>
    <mergeCell ref="JPQ219:JPX219"/>
    <mergeCell ref="JPY219:JQF219"/>
    <mergeCell ref="JQG219:JQN219"/>
    <mergeCell ref="JLA219:JLH219"/>
    <mergeCell ref="JLI219:JLP219"/>
    <mergeCell ref="JLQ219:JLX219"/>
    <mergeCell ref="JLY219:JMF219"/>
    <mergeCell ref="JMG219:JMN219"/>
    <mergeCell ref="JMO219:JMV219"/>
    <mergeCell ref="JMW219:JND219"/>
    <mergeCell ref="JNE219:JNL219"/>
    <mergeCell ref="JNM219:JNT219"/>
    <mergeCell ref="JIG219:JIN219"/>
    <mergeCell ref="JIO219:JIV219"/>
    <mergeCell ref="JIW219:JJD219"/>
    <mergeCell ref="JJE219:JJL219"/>
    <mergeCell ref="JJM219:JJT219"/>
    <mergeCell ref="JJU219:JKB219"/>
    <mergeCell ref="JKC219:JKJ219"/>
    <mergeCell ref="JKK219:JKR219"/>
    <mergeCell ref="JKS219:JKZ219"/>
    <mergeCell ref="JFM219:JFT219"/>
    <mergeCell ref="JFU219:JGB219"/>
    <mergeCell ref="JGC219:JGJ219"/>
    <mergeCell ref="JGK219:JGR219"/>
    <mergeCell ref="JGS219:JGZ219"/>
    <mergeCell ref="JHA219:JHH219"/>
    <mergeCell ref="JHI219:JHP219"/>
    <mergeCell ref="JHQ219:JHX219"/>
    <mergeCell ref="JHY219:JIF219"/>
    <mergeCell ref="JCS219:JCZ219"/>
    <mergeCell ref="JDA219:JDH219"/>
    <mergeCell ref="JDI219:JDP219"/>
    <mergeCell ref="JDQ219:JDX219"/>
    <mergeCell ref="JDY219:JEF219"/>
    <mergeCell ref="JEG219:JEN219"/>
    <mergeCell ref="JEO219:JEV219"/>
    <mergeCell ref="JEW219:JFD219"/>
    <mergeCell ref="JFE219:JFL219"/>
    <mergeCell ref="IZY219:JAF219"/>
    <mergeCell ref="JAG219:JAN219"/>
    <mergeCell ref="JAO219:JAV219"/>
    <mergeCell ref="JAW219:JBD219"/>
    <mergeCell ref="JBE219:JBL219"/>
    <mergeCell ref="JBM219:JBT219"/>
    <mergeCell ref="JBU219:JCB219"/>
    <mergeCell ref="JCC219:JCJ219"/>
    <mergeCell ref="JCK219:JCR219"/>
    <mergeCell ref="IXE219:IXL219"/>
    <mergeCell ref="IXM219:IXT219"/>
    <mergeCell ref="IXU219:IYB219"/>
    <mergeCell ref="IYC219:IYJ219"/>
    <mergeCell ref="IYK219:IYR219"/>
    <mergeCell ref="IYS219:IYZ219"/>
    <mergeCell ref="IZA219:IZH219"/>
    <mergeCell ref="IZI219:IZP219"/>
    <mergeCell ref="IZQ219:IZX219"/>
    <mergeCell ref="IUK219:IUR219"/>
    <mergeCell ref="IUS219:IUZ219"/>
    <mergeCell ref="IVA219:IVH219"/>
    <mergeCell ref="IVI219:IVP219"/>
    <mergeCell ref="IVQ219:IVX219"/>
    <mergeCell ref="IVY219:IWF219"/>
    <mergeCell ref="IWG219:IWN219"/>
    <mergeCell ref="IWO219:IWV219"/>
    <mergeCell ref="IWW219:IXD219"/>
    <mergeCell ref="IRQ219:IRX219"/>
    <mergeCell ref="IRY219:ISF219"/>
    <mergeCell ref="ISG219:ISN219"/>
    <mergeCell ref="ISO219:ISV219"/>
    <mergeCell ref="ISW219:ITD219"/>
    <mergeCell ref="ITE219:ITL219"/>
    <mergeCell ref="ITM219:ITT219"/>
    <mergeCell ref="ITU219:IUB219"/>
    <mergeCell ref="IUC219:IUJ219"/>
    <mergeCell ref="IOW219:IPD219"/>
    <mergeCell ref="IPE219:IPL219"/>
    <mergeCell ref="IPM219:IPT219"/>
    <mergeCell ref="IPU219:IQB219"/>
    <mergeCell ref="IQC219:IQJ219"/>
    <mergeCell ref="IQK219:IQR219"/>
    <mergeCell ref="IQS219:IQZ219"/>
    <mergeCell ref="IRA219:IRH219"/>
    <mergeCell ref="IRI219:IRP219"/>
    <mergeCell ref="IMC219:IMJ219"/>
    <mergeCell ref="IMK219:IMR219"/>
    <mergeCell ref="IMS219:IMZ219"/>
    <mergeCell ref="INA219:INH219"/>
    <mergeCell ref="INI219:INP219"/>
    <mergeCell ref="INQ219:INX219"/>
    <mergeCell ref="INY219:IOF219"/>
    <mergeCell ref="IOG219:ION219"/>
    <mergeCell ref="IOO219:IOV219"/>
    <mergeCell ref="IJI219:IJP219"/>
    <mergeCell ref="IJQ219:IJX219"/>
    <mergeCell ref="IJY219:IKF219"/>
    <mergeCell ref="IKG219:IKN219"/>
    <mergeCell ref="IKO219:IKV219"/>
    <mergeCell ref="IKW219:ILD219"/>
    <mergeCell ref="ILE219:ILL219"/>
    <mergeCell ref="ILM219:ILT219"/>
    <mergeCell ref="ILU219:IMB219"/>
    <mergeCell ref="IGO219:IGV219"/>
    <mergeCell ref="IGW219:IHD219"/>
    <mergeCell ref="IHE219:IHL219"/>
    <mergeCell ref="IHM219:IHT219"/>
    <mergeCell ref="IHU219:IIB219"/>
    <mergeCell ref="IIC219:IIJ219"/>
    <mergeCell ref="IIK219:IIR219"/>
    <mergeCell ref="IIS219:IIZ219"/>
    <mergeCell ref="IJA219:IJH219"/>
    <mergeCell ref="IDU219:IEB219"/>
    <mergeCell ref="IEC219:IEJ219"/>
    <mergeCell ref="IEK219:IER219"/>
    <mergeCell ref="IES219:IEZ219"/>
    <mergeCell ref="IFA219:IFH219"/>
    <mergeCell ref="IFI219:IFP219"/>
    <mergeCell ref="IFQ219:IFX219"/>
    <mergeCell ref="IFY219:IGF219"/>
    <mergeCell ref="IGG219:IGN219"/>
    <mergeCell ref="IBA219:IBH219"/>
    <mergeCell ref="IBI219:IBP219"/>
    <mergeCell ref="IBQ219:IBX219"/>
    <mergeCell ref="IBY219:ICF219"/>
    <mergeCell ref="ICG219:ICN219"/>
    <mergeCell ref="ICO219:ICV219"/>
    <mergeCell ref="ICW219:IDD219"/>
    <mergeCell ref="IDE219:IDL219"/>
    <mergeCell ref="IDM219:IDT219"/>
    <mergeCell ref="HYG219:HYN219"/>
    <mergeCell ref="HYO219:HYV219"/>
    <mergeCell ref="HYW219:HZD219"/>
    <mergeCell ref="HZE219:HZL219"/>
    <mergeCell ref="HZM219:HZT219"/>
    <mergeCell ref="HZU219:IAB219"/>
    <mergeCell ref="IAC219:IAJ219"/>
    <mergeCell ref="IAK219:IAR219"/>
    <mergeCell ref="IAS219:IAZ219"/>
    <mergeCell ref="HVM219:HVT219"/>
    <mergeCell ref="HVU219:HWB219"/>
    <mergeCell ref="HWC219:HWJ219"/>
    <mergeCell ref="HWK219:HWR219"/>
    <mergeCell ref="HWS219:HWZ219"/>
    <mergeCell ref="HXA219:HXH219"/>
    <mergeCell ref="HXI219:HXP219"/>
    <mergeCell ref="HXQ219:HXX219"/>
    <mergeCell ref="HXY219:HYF219"/>
    <mergeCell ref="HSS219:HSZ219"/>
    <mergeCell ref="HTA219:HTH219"/>
    <mergeCell ref="HTI219:HTP219"/>
    <mergeCell ref="HTQ219:HTX219"/>
    <mergeCell ref="HTY219:HUF219"/>
    <mergeCell ref="HUG219:HUN219"/>
    <mergeCell ref="HUO219:HUV219"/>
    <mergeCell ref="HUW219:HVD219"/>
    <mergeCell ref="HVE219:HVL219"/>
    <mergeCell ref="HPY219:HQF219"/>
    <mergeCell ref="HQG219:HQN219"/>
    <mergeCell ref="HQO219:HQV219"/>
    <mergeCell ref="HQW219:HRD219"/>
    <mergeCell ref="HRE219:HRL219"/>
    <mergeCell ref="HRM219:HRT219"/>
    <mergeCell ref="HRU219:HSB219"/>
    <mergeCell ref="HSC219:HSJ219"/>
    <mergeCell ref="HSK219:HSR219"/>
    <mergeCell ref="HNE219:HNL219"/>
    <mergeCell ref="HNM219:HNT219"/>
    <mergeCell ref="HNU219:HOB219"/>
    <mergeCell ref="HOC219:HOJ219"/>
    <mergeCell ref="HOK219:HOR219"/>
    <mergeCell ref="HOS219:HOZ219"/>
    <mergeCell ref="HPA219:HPH219"/>
    <mergeCell ref="HPI219:HPP219"/>
    <mergeCell ref="HPQ219:HPX219"/>
    <mergeCell ref="HKK219:HKR219"/>
    <mergeCell ref="HKS219:HKZ219"/>
    <mergeCell ref="HLA219:HLH219"/>
    <mergeCell ref="HLI219:HLP219"/>
    <mergeCell ref="HLQ219:HLX219"/>
    <mergeCell ref="HLY219:HMF219"/>
    <mergeCell ref="HMG219:HMN219"/>
    <mergeCell ref="HMO219:HMV219"/>
    <mergeCell ref="HMW219:HND219"/>
    <mergeCell ref="HHQ219:HHX219"/>
    <mergeCell ref="HHY219:HIF219"/>
    <mergeCell ref="HIG219:HIN219"/>
    <mergeCell ref="HIO219:HIV219"/>
    <mergeCell ref="HIW219:HJD219"/>
    <mergeCell ref="HJE219:HJL219"/>
    <mergeCell ref="HJM219:HJT219"/>
    <mergeCell ref="HJU219:HKB219"/>
    <mergeCell ref="HKC219:HKJ219"/>
    <mergeCell ref="HEW219:HFD219"/>
    <mergeCell ref="HFE219:HFL219"/>
    <mergeCell ref="HFM219:HFT219"/>
    <mergeCell ref="HFU219:HGB219"/>
    <mergeCell ref="HGC219:HGJ219"/>
    <mergeCell ref="HGK219:HGR219"/>
    <mergeCell ref="HGS219:HGZ219"/>
    <mergeCell ref="HHA219:HHH219"/>
    <mergeCell ref="HHI219:HHP219"/>
    <mergeCell ref="HCC219:HCJ219"/>
    <mergeCell ref="HCK219:HCR219"/>
    <mergeCell ref="HCS219:HCZ219"/>
    <mergeCell ref="HDA219:HDH219"/>
    <mergeCell ref="HDI219:HDP219"/>
    <mergeCell ref="HDQ219:HDX219"/>
    <mergeCell ref="HDY219:HEF219"/>
    <mergeCell ref="HEG219:HEN219"/>
    <mergeCell ref="HEO219:HEV219"/>
    <mergeCell ref="GZI219:GZP219"/>
    <mergeCell ref="GZQ219:GZX219"/>
    <mergeCell ref="GZY219:HAF219"/>
    <mergeCell ref="HAG219:HAN219"/>
    <mergeCell ref="HAO219:HAV219"/>
    <mergeCell ref="HAW219:HBD219"/>
    <mergeCell ref="HBE219:HBL219"/>
    <mergeCell ref="HBM219:HBT219"/>
    <mergeCell ref="HBU219:HCB219"/>
    <mergeCell ref="GWO219:GWV219"/>
    <mergeCell ref="GWW219:GXD219"/>
    <mergeCell ref="GXE219:GXL219"/>
    <mergeCell ref="GXM219:GXT219"/>
    <mergeCell ref="GXU219:GYB219"/>
    <mergeCell ref="GYC219:GYJ219"/>
    <mergeCell ref="GYK219:GYR219"/>
    <mergeCell ref="GYS219:GYZ219"/>
    <mergeCell ref="GZA219:GZH219"/>
    <mergeCell ref="GTU219:GUB219"/>
    <mergeCell ref="GUC219:GUJ219"/>
    <mergeCell ref="GUK219:GUR219"/>
    <mergeCell ref="GUS219:GUZ219"/>
    <mergeCell ref="GVA219:GVH219"/>
    <mergeCell ref="GVI219:GVP219"/>
    <mergeCell ref="GVQ219:GVX219"/>
    <mergeCell ref="GVY219:GWF219"/>
    <mergeCell ref="GWG219:GWN219"/>
    <mergeCell ref="GRA219:GRH219"/>
    <mergeCell ref="GRI219:GRP219"/>
    <mergeCell ref="GRQ219:GRX219"/>
    <mergeCell ref="GRY219:GSF219"/>
    <mergeCell ref="GSG219:GSN219"/>
    <mergeCell ref="GSO219:GSV219"/>
    <mergeCell ref="GSW219:GTD219"/>
    <mergeCell ref="GTE219:GTL219"/>
    <mergeCell ref="GTM219:GTT219"/>
    <mergeCell ref="GOG219:GON219"/>
    <mergeCell ref="GOO219:GOV219"/>
    <mergeCell ref="GOW219:GPD219"/>
    <mergeCell ref="GPE219:GPL219"/>
    <mergeCell ref="GPM219:GPT219"/>
    <mergeCell ref="GPU219:GQB219"/>
    <mergeCell ref="GQC219:GQJ219"/>
    <mergeCell ref="GQK219:GQR219"/>
    <mergeCell ref="GQS219:GQZ219"/>
    <mergeCell ref="GLM219:GLT219"/>
    <mergeCell ref="GLU219:GMB219"/>
    <mergeCell ref="GMC219:GMJ219"/>
    <mergeCell ref="GMK219:GMR219"/>
    <mergeCell ref="GMS219:GMZ219"/>
    <mergeCell ref="GNA219:GNH219"/>
    <mergeCell ref="GNI219:GNP219"/>
    <mergeCell ref="GNQ219:GNX219"/>
    <mergeCell ref="GNY219:GOF219"/>
    <mergeCell ref="GIS219:GIZ219"/>
    <mergeCell ref="GJA219:GJH219"/>
    <mergeCell ref="GJI219:GJP219"/>
    <mergeCell ref="GJQ219:GJX219"/>
    <mergeCell ref="GJY219:GKF219"/>
    <mergeCell ref="GKG219:GKN219"/>
    <mergeCell ref="GKO219:GKV219"/>
    <mergeCell ref="GKW219:GLD219"/>
    <mergeCell ref="GLE219:GLL219"/>
    <mergeCell ref="GFY219:GGF219"/>
    <mergeCell ref="GGG219:GGN219"/>
    <mergeCell ref="GGO219:GGV219"/>
    <mergeCell ref="GGW219:GHD219"/>
    <mergeCell ref="GHE219:GHL219"/>
    <mergeCell ref="GHM219:GHT219"/>
    <mergeCell ref="GHU219:GIB219"/>
    <mergeCell ref="GIC219:GIJ219"/>
    <mergeCell ref="GIK219:GIR219"/>
    <mergeCell ref="GDE219:GDL219"/>
    <mergeCell ref="GDM219:GDT219"/>
    <mergeCell ref="GDU219:GEB219"/>
    <mergeCell ref="GEC219:GEJ219"/>
    <mergeCell ref="GEK219:GER219"/>
    <mergeCell ref="GES219:GEZ219"/>
    <mergeCell ref="GFA219:GFH219"/>
    <mergeCell ref="GFI219:GFP219"/>
    <mergeCell ref="GFQ219:GFX219"/>
    <mergeCell ref="GAK219:GAR219"/>
    <mergeCell ref="GAS219:GAZ219"/>
    <mergeCell ref="GBA219:GBH219"/>
    <mergeCell ref="GBI219:GBP219"/>
    <mergeCell ref="GBQ219:GBX219"/>
    <mergeCell ref="GBY219:GCF219"/>
    <mergeCell ref="GCG219:GCN219"/>
    <mergeCell ref="GCO219:GCV219"/>
    <mergeCell ref="GCW219:GDD219"/>
    <mergeCell ref="FXQ219:FXX219"/>
    <mergeCell ref="FXY219:FYF219"/>
    <mergeCell ref="FYG219:FYN219"/>
    <mergeCell ref="FYO219:FYV219"/>
    <mergeCell ref="FYW219:FZD219"/>
    <mergeCell ref="FZE219:FZL219"/>
    <mergeCell ref="FZM219:FZT219"/>
    <mergeCell ref="FZU219:GAB219"/>
    <mergeCell ref="GAC219:GAJ219"/>
    <mergeCell ref="FUW219:FVD219"/>
    <mergeCell ref="FVE219:FVL219"/>
    <mergeCell ref="FVM219:FVT219"/>
    <mergeCell ref="FVU219:FWB219"/>
    <mergeCell ref="FWC219:FWJ219"/>
    <mergeCell ref="FWK219:FWR219"/>
    <mergeCell ref="FWS219:FWZ219"/>
    <mergeCell ref="FXA219:FXH219"/>
    <mergeCell ref="FXI219:FXP219"/>
    <mergeCell ref="FSC219:FSJ219"/>
    <mergeCell ref="FSK219:FSR219"/>
    <mergeCell ref="FSS219:FSZ219"/>
    <mergeCell ref="FTA219:FTH219"/>
    <mergeCell ref="FTI219:FTP219"/>
    <mergeCell ref="FTQ219:FTX219"/>
    <mergeCell ref="FTY219:FUF219"/>
    <mergeCell ref="FUG219:FUN219"/>
    <mergeCell ref="FUO219:FUV219"/>
    <mergeCell ref="FPI219:FPP219"/>
    <mergeCell ref="FPQ219:FPX219"/>
    <mergeCell ref="FPY219:FQF219"/>
    <mergeCell ref="FQG219:FQN219"/>
    <mergeCell ref="FQO219:FQV219"/>
    <mergeCell ref="FQW219:FRD219"/>
    <mergeCell ref="FRE219:FRL219"/>
    <mergeCell ref="FRM219:FRT219"/>
    <mergeCell ref="FRU219:FSB219"/>
    <mergeCell ref="FMO219:FMV219"/>
    <mergeCell ref="FMW219:FND219"/>
    <mergeCell ref="FNE219:FNL219"/>
    <mergeCell ref="FNM219:FNT219"/>
    <mergeCell ref="FNU219:FOB219"/>
    <mergeCell ref="FOC219:FOJ219"/>
    <mergeCell ref="FOK219:FOR219"/>
    <mergeCell ref="FOS219:FOZ219"/>
    <mergeCell ref="FPA219:FPH219"/>
    <mergeCell ref="FJU219:FKB219"/>
    <mergeCell ref="FKC219:FKJ219"/>
    <mergeCell ref="FKK219:FKR219"/>
    <mergeCell ref="FKS219:FKZ219"/>
    <mergeCell ref="FLA219:FLH219"/>
    <mergeCell ref="FLI219:FLP219"/>
    <mergeCell ref="FLQ219:FLX219"/>
    <mergeCell ref="FLY219:FMF219"/>
    <mergeCell ref="FMG219:FMN219"/>
    <mergeCell ref="FHA219:FHH219"/>
    <mergeCell ref="FHI219:FHP219"/>
    <mergeCell ref="FHQ219:FHX219"/>
    <mergeCell ref="FHY219:FIF219"/>
    <mergeCell ref="FIG219:FIN219"/>
    <mergeCell ref="FIO219:FIV219"/>
    <mergeCell ref="FIW219:FJD219"/>
    <mergeCell ref="FJE219:FJL219"/>
    <mergeCell ref="FJM219:FJT219"/>
    <mergeCell ref="FEG219:FEN219"/>
    <mergeCell ref="FEO219:FEV219"/>
    <mergeCell ref="FEW219:FFD219"/>
    <mergeCell ref="FFE219:FFL219"/>
    <mergeCell ref="FFM219:FFT219"/>
    <mergeCell ref="FFU219:FGB219"/>
    <mergeCell ref="FGC219:FGJ219"/>
    <mergeCell ref="FGK219:FGR219"/>
    <mergeCell ref="FGS219:FGZ219"/>
    <mergeCell ref="FBM219:FBT219"/>
    <mergeCell ref="FBU219:FCB219"/>
    <mergeCell ref="FCC219:FCJ219"/>
    <mergeCell ref="FCK219:FCR219"/>
    <mergeCell ref="FCS219:FCZ219"/>
    <mergeCell ref="FDA219:FDH219"/>
    <mergeCell ref="FDI219:FDP219"/>
    <mergeCell ref="FDQ219:FDX219"/>
    <mergeCell ref="FDY219:FEF219"/>
    <mergeCell ref="EYS219:EYZ219"/>
    <mergeCell ref="EZA219:EZH219"/>
    <mergeCell ref="EZI219:EZP219"/>
    <mergeCell ref="EZQ219:EZX219"/>
    <mergeCell ref="EZY219:FAF219"/>
    <mergeCell ref="FAG219:FAN219"/>
    <mergeCell ref="FAO219:FAV219"/>
    <mergeCell ref="FAW219:FBD219"/>
    <mergeCell ref="FBE219:FBL219"/>
    <mergeCell ref="EVY219:EWF219"/>
    <mergeCell ref="EWG219:EWN219"/>
    <mergeCell ref="EWO219:EWV219"/>
    <mergeCell ref="EWW219:EXD219"/>
    <mergeCell ref="EXE219:EXL219"/>
    <mergeCell ref="EXM219:EXT219"/>
    <mergeCell ref="EXU219:EYB219"/>
    <mergeCell ref="EYC219:EYJ219"/>
    <mergeCell ref="EYK219:EYR219"/>
    <mergeCell ref="ETE219:ETL219"/>
    <mergeCell ref="ETM219:ETT219"/>
    <mergeCell ref="ETU219:EUB219"/>
    <mergeCell ref="EUC219:EUJ219"/>
    <mergeCell ref="EUK219:EUR219"/>
    <mergeCell ref="EUS219:EUZ219"/>
    <mergeCell ref="EVA219:EVH219"/>
    <mergeCell ref="EVI219:EVP219"/>
    <mergeCell ref="EVQ219:EVX219"/>
    <mergeCell ref="EQK219:EQR219"/>
    <mergeCell ref="EQS219:EQZ219"/>
    <mergeCell ref="ERA219:ERH219"/>
    <mergeCell ref="ERI219:ERP219"/>
    <mergeCell ref="ERQ219:ERX219"/>
    <mergeCell ref="ERY219:ESF219"/>
    <mergeCell ref="ESG219:ESN219"/>
    <mergeCell ref="ESO219:ESV219"/>
    <mergeCell ref="ESW219:ETD219"/>
    <mergeCell ref="ENQ219:ENX219"/>
    <mergeCell ref="ENY219:EOF219"/>
    <mergeCell ref="EOG219:EON219"/>
    <mergeCell ref="EOO219:EOV219"/>
    <mergeCell ref="EOW219:EPD219"/>
    <mergeCell ref="EPE219:EPL219"/>
    <mergeCell ref="EPM219:EPT219"/>
    <mergeCell ref="EPU219:EQB219"/>
    <mergeCell ref="EQC219:EQJ219"/>
    <mergeCell ref="EKW219:ELD219"/>
    <mergeCell ref="ELE219:ELL219"/>
    <mergeCell ref="ELM219:ELT219"/>
    <mergeCell ref="ELU219:EMB219"/>
    <mergeCell ref="EMC219:EMJ219"/>
    <mergeCell ref="EMK219:EMR219"/>
    <mergeCell ref="EMS219:EMZ219"/>
    <mergeCell ref="ENA219:ENH219"/>
    <mergeCell ref="ENI219:ENP219"/>
    <mergeCell ref="EIC219:EIJ219"/>
    <mergeCell ref="EIK219:EIR219"/>
    <mergeCell ref="EIS219:EIZ219"/>
    <mergeCell ref="EJA219:EJH219"/>
    <mergeCell ref="EJI219:EJP219"/>
    <mergeCell ref="EJQ219:EJX219"/>
    <mergeCell ref="EJY219:EKF219"/>
    <mergeCell ref="EKG219:EKN219"/>
    <mergeCell ref="EKO219:EKV219"/>
    <mergeCell ref="EFI219:EFP219"/>
    <mergeCell ref="EFQ219:EFX219"/>
    <mergeCell ref="EFY219:EGF219"/>
    <mergeCell ref="EGG219:EGN219"/>
    <mergeCell ref="EGO219:EGV219"/>
    <mergeCell ref="EGW219:EHD219"/>
    <mergeCell ref="EHE219:EHL219"/>
    <mergeCell ref="EHM219:EHT219"/>
    <mergeCell ref="EHU219:EIB219"/>
    <mergeCell ref="ECO219:ECV219"/>
    <mergeCell ref="ECW219:EDD219"/>
    <mergeCell ref="EDE219:EDL219"/>
    <mergeCell ref="EDM219:EDT219"/>
    <mergeCell ref="EDU219:EEB219"/>
    <mergeCell ref="EEC219:EEJ219"/>
    <mergeCell ref="EEK219:EER219"/>
    <mergeCell ref="EES219:EEZ219"/>
    <mergeCell ref="EFA219:EFH219"/>
    <mergeCell ref="DZU219:EAB219"/>
    <mergeCell ref="EAC219:EAJ219"/>
    <mergeCell ref="EAK219:EAR219"/>
    <mergeCell ref="EAS219:EAZ219"/>
    <mergeCell ref="EBA219:EBH219"/>
    <mergeCell ref="EBI219:EBP219"/>
    <mergeCell ref="EBQ219:EBX219"/>
    <mergeCell ref="EBY219:ECF219"/>
    <mergeCell ref="ECG219:ECN219"/>
    <mergeCell ref="DXA219:DXH219"/>
    <mergeCell ref="DXI219:DXP219"/>
    <mergeCell ref="DXQ219:DXX219"/>
    <mergeCell ref="DXY219:DYF219"/>
    <mergeCell ref="DYG219:DYN219"/>
    <mergeCell ref="DYO219:DYV219"/>
    <mergeCell ref="DYW219:DZD219"/>
    <mergeCell ref="DZE219:DZL219"/>
    <mergeCell ref="DZM219:DZT219"/>
    <mergeCell ref="DUG219:DUN219"/>
    <mergeCell ref="DUO219:DUV219"/>
    <mergeCell ref="DUW219:DVD219"/>
    <mergeCell ref="DVE219:DVL219"/>
    <mergeCell ref="DVM219:DVT219"/>
    <mergeCell ref="DVU219:DWB219"/>
    <mergeCell ref="DWC219:DWJ219"/>
    <mergeCell ref="DWK219:DWR219"/>
    <mergeCell ref="DWS219:DWZ219"/>
    <mergeCell ref="DRM219:DRT219"/>
    <mergeCell ref="DRU219:DSB219"/>
    <mergeCell ref="DSC219:DSJ219"/>
    <mergeCell ref="DSK219:DSR219"/>
    <mergeCell ref="DSS219:DSZ219"/>
    <mergeCell ref="DTA219:DTH219"/>
    <mergeCell ref="DTI219:DTP219"/>
    <mergeCell ref="DTQ219:DTX219"/>
    <mergeCell ref="DTY219:DUF219"/>
    <mergeCell ref="DOS219:DOZ219"/>
    <mergeCell ref="DPA219:DPH219"/>
    <mergeCell ref="DPI219:DPP219"/>
    <mergeCell ref="DPQ219:DPX219"/>
    <mergeCell ref="DPY219:DQF219"/>
    <mergeCell ref="DQG219:DQN219"/>
    <mergeCell ref="DQO219:DQV219"/>
    <mergeCell ref="DQW219:DRD219"/>
    <mergeCell ref="DRE219:DRL219"/>
    <mergeCell ref="DLY219:DMF219"/>
    <mergeCell ref="DMG219:DMN219"/>
    <mergeCell ref="DMO219:DMV219"/>
    <mergeCell ref="DMW219:DND219"/>
    <mergeCell ref="DNE219:DNL219"/>
    <mergeCell ref="DNM219:DNT219"/>
    <mergeCell ref="DNU219:DOB219"/>
    <mergeCell ref="DOC219:DOJ219"/>
    <mergeCell ref="DOK219:DOR219"/>
    <mergeCell ref="DJE219:DJL219"/>
    <mergeCell ref="DJM219:DJT219"/>
    <mergeCell ref="DJU219:DKB219"/>
    <mergeCell ref="DKC219:DKJ219"/>
    <mergeCell ref="DKK219:DKR219"/>
    <mergeCell ref="DKS219:DKZ219"/>
    <mergeCell ref="DLA219:DLH219"/>
    <mergeCell ref="DLI219:DLP219"/>
    <mergeCell ref="DLQ219:DLX219"/>
    <mergeCell ref="DGK219:DGR219"/>
    <mergeCell ref="DGS219:DGZ219"/>
    <mergeCell ref="DHA219:DHH219"/>
    <mergeCell ref="DHI219:DHP219"/>
    <mergeCell ref="DHQ219:DHX219"/>
    <mergeCell ref="DHY219:DIF219"/>
    <mergeCell ref="DIG219:DIN219"/>
    <mergeCell ref="DIO219:DIV219"/>
    <mergeCell ref="DIW219:DJD219"/>
    <mergeCell ref="DDQ219:DDX219"/>
    <mergeCell ref="DDY219:DEF219"/>
    <mergeCell ref="DEG219:DEN219"/>
    <mergeCell ref="DEO219:DEV219"/>
    <mergeCell ref="DEW219:DFD219"/>
    <mergeCell ref="DFE219:DFL219"/>
    <mergeCell ref="DFM219:DFT219"/>
    <mergeCell ref="DFU219:DGB219"/>
    <mergeCell ref="DGC219:DGJ219"/>
    <mergeCell ref="DAW219:DBD219"/>
    <mergeCell ref="DBE219:DBL219"/>
    <mergeCell ref="DBM219:DBT219"/>
    <mergeCell ref="DBU219:DCB219"/>
    <mergeCell ref="DCC219:DCJ219"/>
    <mergeCell ref="DCK219:DCR219"/>
    <mergeCell ref="DCS219:DCZ219"/>
    <mergeCell ref="DDA219:DDH219"/>
    <mergeCell ref="DDI219:DDP219"/>
    <mergeCell ref="CYC219:CYJ219"/>
    <mergeCell ref="CYK219:CYR219"/>
    <mergeCell ref="CYS219:CYZ219"/>
    <mergeCell ref="CZA219:CZH219"/>
    <mergeCell ref="CZI219:CZP219"/>
    <mergeCell ref="CZQ219:CZX219"/>
    <mergeCell ref="CZY219:DAF219"/>
    <mergeCell ref="DAG219:DAN219"/>
    <mergeCell ref="DAO219:DAV219"/>
    <mergeCell ref="CVI219:CVP219"/>
    <mergeCell ref="CVQ219:CVX219"/>
    <mergeCell ref="CVY219:CWF219"/>
    <mergeCell ref="CWG219:CWN219"/>
    <mergeCell ref="CWO219:CWV219"/>
    <mergeCell ref="CWW219:CXD219"/>
    <mergeCell ref="CXE219:CXL219"/>
    <mergeCell ref="CXM219:CXT219"/>
    <mergeCell ref="CXU219:CYB219"/>
    <mergeCell ref="CSO219:CSV219"/>
    <mergeCell ref="CSW219:CTD219"/>
    <mergeCell ref="CTE219:CTL219"/>
    <mergeCell ref="CTM219:CTT219"/>
    <mergeCell ref="CTU219:CUB219"/>
    <mergeCell ref="CUC219:CUJ219"/>
    <mergeCell ref="CUK219:CUR219"/>
    <mergeCell ref="CUS219:CUZ219"/>
    <mergeCell ref="CVA219:CVH219"/>
    <mergeCell ref="CPU219:CQB219"/>
    <mergeCell ref="CQC219:CQJ219"/>
    <mergeCell ref="CQK219:CQR219"/>
    <mergeCell ref="CQS219:CQZ219"/>
    <mergeCell ref="CRA219:CRH219"/>
    <mergeCell ref="CRI219:CRP219"/>
    <mergeCell ref="CRQ219:CRX219"/>
    <mergeCell ref="CRY219:CSF219"/>
    <mergeCell ref="CSG219:CSN219"/>
    <mergeCell ref="CNA219:CNH219"/>
    <mergeCell ref="CNI219:CNP219"/>
    <mergeCell ref="CNQ219:CNX219"/>
    <mergeCell ref="CNY219:COF219"/>
    <mergeCell ref="COG219:CON219"/>
    <mergeCell ref="COO219:COV219"/>
    <mergeCell ref="COW219:CPD219"/>
    <mergeCell ref="CPE219:CPL219"/>
    <mergeCell ref="CPM219:CPT219"/>
    <mergeCell ref="CKG219:CKN219"/>
    <mergeCell ref="CKO219:CKV219"/>
    <mergeCell ref="CKW219:CLD219"/>
    <mergeCell ref="CLE219:CLL219"/>
    <mergeCell ref="CLM219:CLT219"/>
    <mergeCell ref="CLU219:CMB219"/>
    <mergeCell ref="CMC219:CMJ219"/>
    <mergeCell ref="CMK219:CMR219"/>
    <mergeCell ref="CMS219:CMZ219"/>
    <mergeCell ref="CHM219:CHT219"/>
    <mergeCell ref="CHU219:CIB219"/>
    <mergeCell ref="CIC219:CIJ219"/>
    <mergeCell ref="CIK219:CIR219"/>
    <mergeCell ref="CIS219:CIZ219"/>
    <mergeCell ref="CJA219:CJH219"/>
    <mergeCell ref="CJI219:CJP219"/>
    <mergeCell ref="CJQ219:CJX219"/>
    <mergeCell ref="CJY219:CKF219"/>
    <mergeCell ref="CES219:CEZ219"/>
    <mergeCell ref="CFA219:CFH219"/>
    <mergeCell ref="CFI219:CFP219"/>
    <mergeCell ref="CFQ219:CFX219"/>
    <mergeCell ref="CFY219:CGF219"/>
    <mergeCell ref="CGG219:CGN219"/>
    <mergeCell ref="CGO219:CGV219"/>
    <mergeCell ref="CGW219:CHD219"/>
    <mergeCell ref="CHE219:CHL219"/>
    <mergeCell ref="CBY219:CCF219"/>
    <mergeCell ref="CCG219:CCN219"/>
    <mergeCell ref="CCO219:CCV219"/>
    <mergeCell ref="CCW219:CDD219"/>
    <mergeCell ref="CDE219:CDL219"/>
    <mergeCell ref="CDM219:CDT219"/>
    <mergeCell ref="CDU219:CEB219"/>
    <mergeCell ref="CEC219:CEJ219"/>
    <mergeCell ref="CEK219:CER219"/>
    <mergeCell ref="BZE219:BZL219"/>
    <mergeCell ref="BZM219:BZT219"/>
    <mergeCell ref="BZU219:CAB219"/>
    <mergeCell ref="CAC219:CAJ219"/>
    <mergeCell ref="CAK219:CAR219"/>
    <mergeCell ref="CAS219:CAZ219"/>
    <mergeCell ref="CBA219:CBH219"/>
    <mergeCell ref="CBI219:CBP219"/>
    <mergeCell ref="CBQ219:CBX219"/>
    <mergeCell ref="BWK219:BWR219"/>
    <mergeCell ref="BWS219:BWZ219"/>
    <mergeCell ref="BXA219:BXH219"/>
    <mergeCell ref="BXI219:BXP219"/>
    <mergeCell ref="BXQ219:BXX219"/>
    <mergeCell ref="BXY219:BYF219"/>
    <mergeCell ref="BYG219:BYN219"/>
    <mergeCell ref="BYO219:BYV219"/>
    <mergeCell ref="BYW219:BZD219"/>
    <mergeCell ref="BTQ219:BTX219"/>
    <mergeCell ref="BTY219:BUF219"/>
    <mergeCell ref="BUG219:BUN219"/>
    <mergeCell ref="BUO219:BUV219"/>
    <mergeCell ref="BUW219:BVD219"/>
    <mergeCell ref="BVE219:BVL219"/>
    <mergeCell ref="BVM219:BVT219"/>
    <mergeCell ref="BVU219:BWB219"/>
    <mergeCell ref="BWC219:BWJ219"/>
    <mergeCell ref="BQW219:BRD219"/>
    <mergeCell ref="BRE219:BRL219"/>
    <mergeCell ref="BRM219:BRT219"/>
    <mergeCell ref="BRU219:BSB219"/>
    <mergeCell ref="BSC219:BSJ219"/>
    <mergeCell ref="BSK219:BSR219"/>
    <mergeCell ref="BSS219:BSZ219"/>
    <mergeCell ref="BTA219:BTH219"/>
    <mergeCell ref="BTI219:BTP219"/>
    <mergeCell ref="BOC219:BOJ219"/>
    <mergeCell ref="BOK219:BOR219"/>
    <mergeCell ref="BOS219:BOZ219"/>
    <mergeCell ref="BPA219:BPH219"/>
    <mergeCell ref="BPI219:BPP219"/>
    <mergeCell ref="BPQ219:BPX219"/>
    <mergeCell ref="BPY219:BQF219"/>
    <mergeCell ref="BQG219:BQN219"/>
    <mergeCell ref="BQO219:BQV219"/>
    <mergeCell ref="BLI219:BLP219"/>
    <mergeCell ref="BLQ219:BLX219"/>
    <mergeCell ref="BLY219:BMF219"/>
    <mergeCell ref="BMG219:BMN219"/>
    <mergeCell ref="BMO219:BMV219"/>
    <mergeCell ref="BMW219:BND219"/>
    <mergeCell ref="BNE219:BNL219"/>
    <mergeCell ref="BNM219:BNT219"/>
    <mergeCell ref="BNU219:BOB219"/>
    <mergeCell ref="BIO219:BIV219"/>
    <mergeCell ref="BIW219:BJD219"/>
    <mergeCell ref="BJE219:BJL219"/>
    <mergeCell ref="BJM219:BJT219"/>
    <mergeCell ref="BJU219:BKB219"/>
    <mergeCell ref="BKC219:BKJ219"/>
    <mergeCell ref="BKK219:BKR219"/>
    <mergeCell ref="BKS219:BKZ219"/>
    <mergeCell ref="BLA219:BLH219"/>
    <mergeCell ref="BFU219:BGB219"/>
    <mergeCell ref="BGC219:BGJ219"/>
    <mergeCell ref="BGK219:BGR219"/>
    <mergeCell ref="BGS219:BGZ219"/>
    <mergeCell ref="BHA219:BHH219"/>
    <mergeCell ref="BHI219:BHP219"/>
    <mergeCell ref="BHQ219:BHX219"/>
    <mergeCell ref="BHY219:BIF219"/>
    <mergeCell ref="BIG219:BIN219"/>
    <mergeCell ref="BDA219:BDH219"/>
    <mergeCell ref="BDI219:BDP219"/>
    <mergeCell ref="BDQ219:BDX219"/>
    <mergeCell ref="BDY219:BEF219"/>
    <mergeCell ref="BEG219:BEN219"/>
    <mergeCell ref="BEO219:BEV219"/>
    <mergeCell ref="BEW219:BFD219"/>
    <mergeCell ref="BFE219:BFL219"/>
    <mergeCell ref="BFM219:BFT219"/>
    <mergeCell ref="BAG219:BAN219"/>
    <mergeCell ref="BAO219:BAV219"/>
    <mergeCell ref="BAW219:BBD219"/>
    <mergeCell ref="BBE219:BBL219"/>
    <mergeCell ref="BBM219:BBT219"/>
    <mergeCell ref="BBU219:BCB219"/>
    <mergeCell ref="BCC219:BCJ219"/>
    <mergeCell ref="BCK219:BCR219"/>
    <mergeCell ref="BCS219:BCZ219"/>
    <mergeCell ref="AXM219:AXT219"/>
    <mergeCell ref="AXU219:AYB219"/>
    <mergeCell ref="AYC219:AYJ219"/>
    <mergeCell ref="AYK219:AYR219"/>
    <mergeCell ref="AYS219:AYZ219"/>
    <mergeCell ref="AZA219:AZH219"/>
    <mergeCell ref="AZI219:AZP219"/>
    <mergeCell ref="AZQ219:AZX219"/>
    <mergeCell ref="AZY219:BAF219"/>
    <mergeCell ref="AUS219:AUZ219"/>
    <mergeCell ref="AVA219:AVH219"/>
    <mergeCell ref="AVI219:AVP219"/>
    <mergeCell ref="AVQ219:AVX219"/>
    <mergeCell ref="AVY219:AWF219"/>
    <mergeCell ref="AWG219:AWN219"/>
    <mergeCell ref="AWO219:AWV219"/>
    <mergeCell ref="AWW219:AXD219"/>
    <mergeCell ref="AXE219:AXL219"/>
    <mergeCell ref="ARY219:ASF219"/>
    <mergeCell ref="ASG219:ASN219"/>
    <mergeCell ref="ASO219:ASV219"/>
    <mergeCell ref="ASW219:ATD219"/>
    <mergeCell ref="ATE219:ATL219"/>
    <mergeCell ref="ATM219:ATT219"/>
    <mergeCell ref="ATU219:AUB219"/>
    <mergeCell ref="AUC219:AUJ219"/>
    <mergeCell ref="AUK219:AUR219"/>
    <mergeCell ref="APE219:APL219"/>
    <mergeCell ref="APM219:APT219"/>
    <mergeCell ref="APU219:AQB219"/>
    <mergeCell ref="AQC219:AQJ219"/>
    <mergeCell ref="AQK219:AQR219"/>
    <mergeCell ref="AQS219:AQZ219"/>
    <mergeCell ref="ARA219:ARH219"/>
    <mergeCell ref="ARI219:ARP219"/>
    <mergeCell ref="ARQ219:ARX219"/>
    <mergeCell ref="AMK219:AMR219"/>
    <mergeCell ref="AMS219:AMZ219"/>
    <mergeCell ref="ANA219:ANH219"/>
    <mergeCell ref="ANI219:ANP219"/>
    <mergeCell ref="ANQ219:ANX219"/>
    <mergeCell ref="ANY219:AOF219"/>
    <mergeCell ref="AOG219:AON219"/>
    <mergeCell ref="AOO219:AOV219"/>
    <mergeCell ref="AOW219:APD219"/>
    <mergeCell ref="AJQ219:AJX219"/>
    <mergeCell ref="AJY219:AKF219"/>
    <mergeCell ref="AKG219:AKN219"/>
    <mergeCell ref="AKO219:AKV219"/>
    <mergeCell ref="AKW219:ALD219"/>
    <mergeCell ref="ALE219:ALL219"/>
    <mergeCell ref="ALM219:ALT219"/>
    <mergeCell ref="ALU219:AMB219"/>
    <mergeCell ref="AMC219:AMJ219"/>
    <mergeCell ref="AGW219:AHD219"/>
    <mergeCell ref="AHE219:AHL219"/>
    <mergeCell ref="AHM219:AHT219"/>
    <mergeCell ref="AHU219:AIB219"/>
    <mergeCell ref="AIC219:AIJ219"/>
    <mergeCell ref="AIK219:AIR219"/>
    <mergeCell ref="AIS219:AIZ219"/>
    <mergeCell ref="AJA219:AJH219"/>
    <mergeCell ref="AJI219:AJP219"/>
    <mergeCell ref="AEC219:AEJ219"/>
    <mergeCell ref="AEK219:AER219"/>
    <mergeCell ref="AES219:AEZ219"/>
    <mergeCell ref="AFA219:AFH219"/>
    <mergeCell ref="AFI219:AFP219"/>
    <mergeCell ref="AFQ219:AFX219"/>
    <mergeCell ref="AFY219:AGF219"/>
    <mergeCell ref="AGG219:AGN219"/>
    <mergeCell ref="AGO219:AGV219"/>
    <mergeCell ref="ABI219:ABP219"/>
    <mergeCell ref="ABQ219:ABX219"/>
    <mergeCell ref="ABY219:ACF219"/>
    <mergeCell ref="ACG219:ACN219"/>
    <mergeCell ref="ACO219:ACV219"/>
    <mergeCell ref="ACW219:ADD219"/>
    <mergeCell ref="ADE219:ADL219"/>
    <mergeCell ref="ADM219:ADT219"/>
    <mergeCell ref="ADU219:AEB219"/>
    <mergeCell ref="YO219:YV219"/>
    <mergeCell ref="YW219:ZD219"/>
    <mergeCell ref="ZE219:ZL219"/>
    <mergeCell ref="ZM219:ZT219"/>
    <mergeCell ref="ZU219:AAB219"/>
    <mergeCell ref="AAC219:AAJ219"/>
    <mergeCell ref="AAK219:AAR219"/>
    <mergeCell ref="AAS219:AAZ219"/>
    <mergeCell ref="ABA219:ABH219"/>
    <mergeCell ref="VU219:WB219"/>
    <mergeCell ref="WC219:WJ219"/>
    <mergeCell ref="WK219:WR219"/>
    <mergeCell ref="WS219:WZ219"/>
    <mergeCell ref="XA219:XH219"/>
    <mergeCell ref="XI219:XP219"/>
    <mergeCell ref="XQ219:XX219"/>
    <mergeCell ref="XY219:YF219"/>
    <mergeCell ref="YG219:YN219"/>
    <mergeCell ref="TA219:TH219"/>
    <mergeCell ref="TI219:TP219"/>
    <mergeCell ref="TQ219:TX219"/>
    <mergeCell ref="TY219:UF219"/>
    <mergeCell ref="UG219:UN219"/>
    <mergeCell ref="UO219:UV219"/>
    <mergeCell ref="UW219:VD219"/>
    <mergeCell ref="VE219:VL219"/>
    <mergeCell ref="VM219:VT219"/>
    <mergeCell ref="QG219:QN219"/>
    <mergeCell ref="QO219:QV219"/>
    <mergeCell ref="QW219:RD219"/>
    <mergeCell ref="RE219:RL219"/>
    <mergeCell ref="RM219:RT219"/>
    <mergeCell ref="RU219:SB219"/>
    <mergeCell ref="SC219:SJ219"/>
    <mergeCell ref="SK219:SR219"/>
    <mergeCell ref="SS219:SZ219"/>
    <mergeCell ref="NM219:NT219"/>
    <mergeCell ref="NU219:OB219"/>
    <mergeCell ref="OC219:OJ219"/>
    <mergeCell ref="OK219:OR219"/>
    <mergeCell ref="OS219:OZ219"/>
    <mergeCell ref="PA219:PH219"/>
    <mergeCell ref="PI219:PP219"/>
    <mergeCell ref="PQ219:PX219"/>
    <mergeCell ref="PY219:QF219"/>
    <mergeCell ref="KS219:KZ219"/>
    <mergeCell ref="LA219:LH219"/>
    <mergeCell ref="LI219:LP219"/>
    <mergeCell ref="LQ219:LX219"/>
    <mergeCell ref="LY219:MF219"/>
    <mergeCell ref="MG219:MN219"/>
    <mergeCell ref="MO219:MV219"/>
    <mergeCell ref="MW219:ND219"/>
    <mergeCell ref="NE219:NL219"/>
    <mergeCell ref="HY219:IF219"/>
    <mergeCell ref="IG219:IN219"/>
    <mergeCell ref="IO219:IV219"/>
    <mergeCell ref="IW219:JD219"/>
    <mergeCell ref="JE219:JL219"/>
    <mergeCell ref="JM219:JT219"/>
    <mergeCell ref="JU219:KB219"/>
    <mergeCell ref="KC219:KJ219"/>
    <mergeCell ref="KK219:KR219"/>
    <mergeCell ref="FE219:FL219"/>
    <mergeCell ref="FM219:FT219"/>
    <mergeCell ref="FU219:GB219"/>
    <mergeCell ref="GC219:GJ219"/>
    <mergeCell ref="GK219:GR219"/>
    <mergeCell ref="GS219:GZ219"/>
    <mergeCell ref="HA219:HH219"/>
    <mergeCell ref="HI219:HP219"/>
    <mergeCell ref="HQ219:HX219"/>
    <mergeCell ref="XDQ202:XDX202"/>
    <mergeCell ref="XDY202:XEF202"/>
    <mergeCell ref="XEG202:XEN202"/>
    <mergeCell ref="XEO202:XEV202"/>
    <mergeCell ref="XEW202:XFD202"/>
    <mergeCell ref="A203:H203"/>
    <mergeCell ref="A204:H204"/>
    <mergeCell ref="A205:B205"/>
    <mergeCell ref="G205:H205"/>
    <mergeCell ref="XAW202:XBD202"/>
    <mergeCell ref="XBE202:XBL202"/>
    <mergeCell ref="XBM202:XBT202"/>
    <mergeCell ref="XBU202:XCB202"/>
    <mergeCell ref="XCC202:XCJ202"/>
    <mergeCell ref="XCK202:XCR202"/>
    <mergeCell ref="XCS202:XCZ202"/>
    <mergeCell ref="XDA202:XDH202"/>
    <mergeCell ref="XDI202:XDP202"/>
    <mergeCell ref="WYC202:WYJ202"/>
    <mergeCell ref="WYK202:WYR202"/>
    <mergeCell ref="WYS202:WYZ202"/>
    <mergeCell ref="WZA202:WZH202"/>
    <mergeCell ref="WZI202:WZP202"/>
    <mergeCell ref="WZQ202:WZX202"/>
    <mergeCell ref="WZY202:XAF202"/>
    <mergeCell ref="XAG202:XAN202"/>
    <mergeCell ref="XAO202:XAV202"/>
    <mergeCell ref="WVI202:WVP202"/>
    <mergeCell ref="WVQ202:WVX202"/>
    <mergeCell ref="WVY202:WWF202"/>
    <mergeCell ref="WWG202:WWN202"/>
    <mergeCell ref="WWO202:WWV202"/>
    <mergeCell ref="WWW202:WXD202"/>
    <mergeCell ref="WXE202:WXL202"/>
    <mergeCell ref="WXM202:WXT202"/>
    <mergeCell ref="WXU202:WYB202"/>
    <mergeCell ref="WSO202:WSV202"/>
    <mergeCell ref="WSW202:WTD202"/>
    <mergeCell ref="WTE202:WTL202"/>
    <mergeCell ref="WTM202:WTT202"/>
    <mergeCell ref="WTU202:WUB202"/>
    <mergeCell ref="WUC202:WUJ202"/>
    <mergeCell ref="WUK202:WUR202"/>
    <mergeCell ref="WUS202:WUZ202"/>
    <mergeCell ref="WVA202:WVH202"/>
    <mergeCell ref="WPU202:WQB202"/>
    <mergeCell ref="WQC202:WQJ202"/>
    <mergeCell ref="WQK202:WQR202"/>
    <mergeCell ref="WQS202:WQZ202"/>
    <mergeCell ref="WRA202:WRH202"/>
    <mergeCell ref="WRI202:WRP202"/>
    <mergeCell ref="WRQ202:WRX202"/>
    <mergeCell ref="WRY202:WSF202"/>
    <mergeCell ref="WSG202:WSN202"/>
    <mergeCell ref="WNA202:WNH202"/>
    <mergeCell ref="WNI202:WNP202"/>
    <mergeCell ref="WNQ202:WNX202"/>
    <mergeCell ref="WNY202:WOF202"/>
    <mergeCell ref="WOG202:WON202"/>
    <mergeCell ref="WOO202:WOV202"/>
    <mergeCell ref="WOW202:WPD202"/>
    <mergeCell ref="WPE202:WPL202"/>
    <mergeCell ref="WPM202:WPT202"/>
    <mergeCell ref="WKG202:WKN202"/>
    <mergeCell ref="WKO202:WKV202"/>
    <mergeCell ref="WKW202:WLD202"/>
    <mergeCell ref="WLE202:WLL202"/>
    <mergeCell ref="WLM202:WLT202"/>
    <mergeCell ref="WLU202:WMB202"/>
    <mergeCell ref="WMC202:WMJ202"/>
    <mergeCell ref="WMK202:WMR202"/>
    <mergeCell ref="WMS202:WMZ202"/>
    <mergeCell ref="WHM202:WHT202"/>
    <mergeCell ref="WHU202:WIB202"/>
    <mergeCell ref="WIC202:WIJ202"/>
    <mergeCell ref="WIK202:WIR202"/>
    <mergeCell ref="WIS202:WIZ202"/>
    <mergeCell ref="WJA202:WJH202"/>
    <mergeCell ref="WJI202:WJP202"/>
    <mergeCell ref="WJQ202:WJX202"/>
    <mergeCell ref="WJY202:WKF202"/>
    <mergeCell ref="WES202:WEZ202"/>
    <mergeCell ref="WFA202:WFH202"/>
    <mergeCell ref="WFI202:WFP202"/>
    <mergeCell ref="WFQ202:WFX202"/>
    <mergeCell ref="WFY202:WGF202"/>
    <mergeCell ref="WGG202:WGN202"/>
    <mergeCell ref="WGO202:WGV202"/>
    <mergeCell ref="WGW202:WHD202"/>
    <mergeCell ref="WHE202:WHL202"/>
    <mergeCell ref="WBY202:WCF202"/>
    <mergeCell ref="WCG202:WCN202"/>
    <mergeCell ref="WCO202:WCV202"/>
    <mergeCell ref="WCW202:WDD202"/>
    <mergeCell ref="WDE202:WDL202"/>
    <mergeCell ref="WDM202:WDT202"/>
    <mergeCell ref="WDU202:WEB202"/>
    <mergeCell ref="WEC202:WEJ202"/>
    <mergeCell ref="WEK202:WER202"/>
    <mergeCell ref="VZE202:VZL202"/>
    <mergeCell ref="VZM202:VZT202"/>
    <mergeCell ref="VZU202:WAB202"/>
    <mergeCell ref="WAC202:WAJ202"/>
    <mergeCell ref="WAK202:WAR202"/>
    <mergeCell ref="WAS202:WAZ202"/>
    <mergeCell ref="WBA202:WBH202"/>
    <mergeCell ref="WBI202:WBP202"/>
    <mergeCell ref="WBQ202:WBX202"/>
    <mergeCell ref="VWK202:VWR202"/>
    <mergeCell ref="VWS202:VWZ202"/>
    <mergeCell ref="VXA202:VXH202"/>
    <mergeCell ref="VXI202:VXP202"/>
    <mergeCell ref="VXQ202:VXX202"/>
    <mergeCell ref="VXY202:VYF202"/>
    <mergeCell ref="VYG202:VYN202"/>
    <mergeCell ref="VYO202:VYV202"/>
    <mergeCell ref="VYW202:VZD202"/>
    <mergeCell ref="VTQ202:VTX202"/>
    <mergeCell ref="VTY202:VUF202"/>
    <mergeCell ref="VUG202:VUN202"/>
    <mergeCell ref="VUO202:VUV202"/>
    <mergeCell ref="VUW202:VVD202"/>
    <mergeCell ref="VVE202:VVL202"/>
    <mergeCell ref="VVM202:VVT202"/>
    <mergeCell ref="VVU202:VWB202"/>
    <mergeCell ref="VWC202:VWJ202"/>
    <mergeCell ref="VQW202:VRD202"/>
    <mergeCell ref="VRE202:VRL202"/>
    <mergeCell ref="VRM202:VRT202"/>
    <mergeCell ref="VRU202:VSB202"/>
    <mergeCell ref="VSC202:VSJ202"/>
    <mergeCell ref="VSK202:VSR202"/>
    <mergeCell ref="VSS202:VSZ202"/>
    <mergeCell ref="VTA202:VTH202"/>
    <mergeCell ref="VTI202:VTP202"/>
    <mergeCell ref="VOC202:VOJ202"/>
    <mergeCell ref="VOK202:VOR202"/>
    <mergeCell ref="VOS202:VOZ202"/>
    <mergeCell ref="VPA202:VPH202"/>
    <mergeCell ref="VPI202:VPP202"/>
    <mergeCell ref="VPQ202:VPX202"/>
    <mergeCell ref="VPY202:VQF202"/>
    <mergeCell ref="VQG202:VQN202"/>
    <mergeCell ref="VQO202:VQV202"/>
    <mergeCell ref="VLI202:VLP202"/>
    <mergeCell ref="VLQ202:VLX202"/>
    <mergeCell ref="VLY202:VMF202"/>
    <mergeCell ref="VMG202:VMN202"/>
    <mergeCell ref="VMO202:VMV202"/>
    <mergeCell ref="VMW202:VND202"/>
    <mergeCell ref="VNE202:VNL202"/>
    <mergeCell ref="VNM202:VNT202"/>
    <mergeCell ref="VNU202:VOB202"/>
    <mergeCell ref="VIO202:VIV202"/>
    <mergeCell ref="VIW202:VJD202"/>
    <mergeCell ref="VJE202:VJL202"/>
    <mergeCell ref="VJM202:VJT202"/>
    <mergeCell ref="VJU202:VKB202"/>
    <mergeCell ref="VKC202:VKJ202"/>
    <mergeCell ref="VKK202:VKR202"/>
    <mergeCell ref="VKS202:VKZ202"/>
    <mergeCell ref="VLA202:VLH202"/>
    <mergeCell ref="VFU202:VGB202"/>
    <mergeCell ref="VGC202:VGJ202"/>
    <mergeCell ref="VGK202:VGR202"/>
    <mergeCell ref="VGS202:VGZ202"/>
    <mergeCell ref="VHA202:VHH202"/>
    <mergeCell ref="VHI202:VHP202"/>
    <mergeCell ref="VHQ202:VHX202"/>
    <mergeCell ref="VHY202:VIF202"/>
    <mergeCell ref="VIG202:VIN202"/>
    <mergeCell ref="VDA202:VDH202"/>
    <mergeCell ref="VDI202:VDP202"/>
    <mergeCell ref="VDQ202:VDX202"/>
    <mergeCell ref="VDY202:VEF202"/>
    <mergeCell ref="VEG202:VEN202"/>
    <mergeCell ref="VEO202:VEV202"/>
    <mergeCell ref="VEW202:VFD202"/>
    <mergeCell ref="VFE202:VFL202"/>
    <mergeCell ref="VFM202:VFT202"/>
    <mergeCell ref="VAG202:VAN202"/>
    <mergeCell ref="VAO202:VAV202"/>
    <mergeCell ref="VAW202:VBD202"/>
    <mergeCell ref="VBE202:VBL202"/>
    <mergeCell ref="VBM202:VBT202"/>
    <mergeCell ref="VBU202:VCB202"/>
    <mergeCell ref="VCC202:VCJ202"/>
    <mergeCell ref="VCK202:VCR202"/>
    <mergeCell ref="VCS202:VCZ202"/>
    <mergeCell ref="UXM202:UXT202"/>
    <mergeCell ref="UXU202:UYB202"/>
    <mergeCell ref="UYC202:UYJ202"/>
    <mergeCell ref="UYK202:UYR202"/>
    <mergeCell ref="UYS202:UYZ202"/>
    <mergeCell ref="UZA202:UZH202"/>
    <mergeCell ref="UZI202:UZP202"/>
    <mergeCell ref="UZQ202:UZX202"/>
    <mergeCell ref="UZY202:VAF202"/>
    <mergeCell ref="UUS202:UUZ202"/>
    <mergeCell ref="UVA202:UVH202"/>
    <mergeCell ref="UVI202:UVP202"/>
    <mergeCell ref="UVQ202:UVX202"/>
    <mergeCell ref="UVY202:UWF202"/>
    <mergeCell ref="UWG202:UWN202"/>
    <mergeCell ref="UWO202:UWV202"/>
    <mergeCell ref="UWW202:UXD202"/>
    <mergeCell ref="UXE202:UXL202"/>
    <mergeCell ref="URY202:USF202"/>
    <mergeCell ref="USG202:USN202"/>
    <mergeCell ref="USO202:USV202"/>
    <mergeCell ref="USW202:UTD202"/>
    <mergeCell ref="UTE202:UTL202"/>
    <mergeCell ref="UTM202:UTT202"/>
    <mergeCell ref="UTU202:UUB202"/>
    <mergeCell ref="UUC202:UUJ202"/>
    <mergeCell ref="UUK202:UUR202"/>
    <mergeCell ref="UPE202:UPL202"/>
    <mergeCell ref="UPM202:UPT202"/>
    <mergeCell ref="UPU202:UQB202"/>
    <mergeCell ref="UQC202:UQJ202"/>
    <mergeCell ref="UQK202:UQR202"/>
    <mergeCell ref="UQS202:UQZ202"/>
    <mergeCell ref="URA202:URH202"/>
    <mergeCell ref="URI202:URP202"/>
    <mergeCell ref="URQ202:URX202"/>
    <mergeCell ref="UMK202:UMR202"/>
    <mergeCell ref="UMS202:UMZ202"/>
    <mergeCell ref="UNA202:UNH202"/>
    <mergeCell ref="UNI202:UNP202"/>
    <mergeCell ref="UNQ202:UNX202"/>
    <mergeCell ref="UNY202:UOF202"/>
    <mergeCell ref="UOG202:UON202"/>
    <mergeCell ref="UOO202:UOV202"/>
    <mergeCell ref="UOW202:UPD202"/>
    <mergeCell ref="UJQ202:UJX202"/>
    <mergeCell ref="UJY202:UKF202"/>
    <mergeCell ref="UKG202:UKN202"/>
    <mergeCell ref="UKO202:UKV202"/>
    <mergeCell ref="UKW202:ULD202"/>
    <mergeCell ref="ULE202:ULL202"/>
    <mergeCell ref="ULM202:ULT202"/>
    <mergeCell ref="ULU202:UMB202"/>
    <mergeCell ref="UMC202:UMJ202"/>
    <mergeCell ref="UGW202:UHD202"/>
    <mergeCell ref="UHE202:UHL202"/>
    <mergeCell ref="UHM202:UHT202"/>
    <mergeCell ref="UHU202:UIB202"/>
    <mergeCell ref="UIC202:UIJ202"/>
    <mergeCell ref="UIK202:UIR202"/>
    <mergeCell ref="UIS202:UIZ202"/>
    <mergeCell ref="UJA202:UJH202"/>
    <mergeCell ref="UJI202:UJP202"/>
    <mergeCell ref="UEC202:UEJ202"/>
    <mergeCell ref="UEK202:UER202"/>
    <mergeCell ref="UES202:UEZ202"/>
    <mergeCell ref="UFA202:UFH202"/>
    <mergeCell ref="UFI202:UFP202"/>
    <mergeCell ref="UFQ202:UFX202"/>
    <mergeCell ref="UFY202:UGF202"/>
    <mergeCell ref="UGG202:UGN202"/>
    <mergeCell ref="UGO202:UGV202"/>
    <mergeCell ref="UBI202:UBP202"/>
    <mergeCell ref="UBQ202:UBX202"/>
    <mergeCell ref="UBY202:UCF202"/>
    <mergeCell ref="UCG202:UCN202"/>
    <mergeCell ref="UCO202:UCV202"/>
    <mergeCell ref="UCW202:UDD202"/>
    <mergeCell ref="UDE202:UDL202"/>
    <mergeCell ref="UDM202:UDT202"/>
    <mergeCell ref="UDU202:UEB202"/>
    <mergeCell ref="TYO202:TYV202"/>
    <mergeCell ref="TYW202:TZD202"/>
    <mergeCell ref="TZE202:TZL202"/>
    <mergeCell ref="TZM202:TZT202"/>
    <mergeCell ref="TZU202:UAB202"/>
    <mergeCell ref="UAC202:UAJ202"/>
    <mergeCell ref="UAK202:UAR202"/>
    <mergeCell ref="UAS202:UAZ202"/>
    <mergeCell ref="UBA202:UBH202"/>
    <mergeCell ref="TVU202:TWB202"/>
    <mergeCell ref="TWC202:TWJ202"/>
    <mergeCell ref="TWK202:TWR202"/>
    <mergeCell ref="TWS202:TWZ202"/>
    <mergeCell ref="TXA202:TXH202"/>
    <mergeCell ref="TXI202:TXP202"/>
    <mergeCell ref="TXQ202:TXX202"/>
    <mergeCell ref="TXY202:TYF202"/>
    <mergeCell ref="TYG202:TYN202"/>
    <mergeCell ref="TTA202:TTH202"/>
    <mergeCell ref="TTI202:TTP202"/>
    <mergeCell ref="TTQ202:TTX202"/>
    <mergeCell ref="TTY202:TUF202"/>
    <mergeCell ref="TUG202:TUN202"/>
    <mergeCell ref="TUO202:TUV202"/>
    <mergeCell ref="TUW202:TVD202"/>
    <mergeCell ref="TVE202:TVL202"/>
    <mergeCell ref="TVM202:TVT202"/>
    <mergeCell ref="TQG202:TQN202"/>
    <mergeCell ref="TQO202:TQV202"/>
    <mergeCell ref="TQW202:TRD202"/>
    <mergeCell ref="TRE202:TRL202"/>
    <mergeCell ref="TRM202:TRT202"/>
    <mergeCell ref="TRU202:TSB202"/>
    <mergeCell ref="TSC202:TSJ202"/>
    <mergeCell ref="TSK202:TSR202"/>
    <mergeCell ref="TSS202:TSZ202"/>
    <mergeCell ref="TNM202:TNT202"/>
    <mergeCell ref="TNU202:TOB202"/>
    <mergeCell ref="TOC202:TOJ202"/>
    <mergeCell ref="TOK202:TOR202"/>
    <mergeCell ref="TOS202:TOZ202"/>
    <mergeCell ref="TPA202:TPH202"/>
    <mergeCell ref="TPI202:TPP202"/>
    <mergeCell ref="TPQ202:TPX202"/>
    <mergeCell ref="TPY202:TQF202"/>
    <mergeCell ref="TKS202:TKZ202"/>
    <mergeCell ref="TLA202:TLH202"/>
    <mergeCell ref="TLI202:TLP202"/>
    <mergeCell ref="TLQ202:TLX202"/>
    <mergeCell ref="TLY202:TMF202"/>
    <mergeCell ref="TMG202:TMN202"/>
    <mergeCell ref="TMO202:TMV202"/>
    <mergeCell ref="TMW202:TND202"/>
    <mergeCell ref="TNE202:TNL202"/>
    <mergeCell ref="THY202:TIF202"/>
    <mergeCell ref="TIG202:TIN202"/>
    <mergeCell ref="TIO202:TIV202"/>
    <mergeCell ref="TIW202:TJD202"/>
    <mergeCell ref="TJE202:TJL202"/>
    <mergeCell ref="TJM202:TJT202"/>
    <mergeCell ref="TJU202:TKB202"/>
    <mergeCell ref="TKC202:TKJ202"/>
    <mergeCell ref="TKK202:TKR202"/>
    <mergeCell ref="TFE202:TFL202"/>
    <mergeCell ref="TFM202:TFT202"/>
    <mergeCell ref="TFU202:TGB202"/>
    <mergeCell ref="TGC202:TGJ202"/>
    <mergeCell ref="TGK202:TGR202"/>
    <mergeCell ref="TGS202:TGZ202"/>
    <mergeCell ref="THA202:THH202"/>
    <mergeCell ref="THI202:THP202"/>
    <mergeCell ref="THQ202:THX202"/>
    <mergeCell ref="TCK202:TCR202"/>
    <mergeCell ref="TCS202:TCZ202"/>
    <mergeCell ref="TDA202:TDH202"/>
    <mergeCell ref="TDI202:TDP202"/>
    <mergeCell ref="TDQ202:TDX202"/>
    <mergeCell ref="TDY202:TEF202"/>
    <mergeCell ref="TEG202:TEN202"/>
    <mergeCell ref="TEO202:TEV202"/>
    <mergeCell ref="TEW202:TFD202"/>
    <mergeCell ref="SZQ202:SZX202"/>
    <mergeCell ref="SZY202:TAF202"/>
    <mergeCell ref="TAG202:TAN202"/>
    <mergeCell ref="TAO202:TAV202"/>
    <mergeCell ref="TAW202:TBD202"/>
    <mergeCell ref="TBE202:TBL202"/>
    <mergeCell ref="TBM202:TBT202"/>
    <mergeCell ref="TBU202:TCB202"/>
    <mergeCell ref="TCC202:TCJ202"/>
    <mergeCell ref="SWW202:SXD202"/>
    <mergeCell ref="SXE202:SXL202"/>
    <mergeCell ref="SXM202:SXT202"/>
    <mergeCell ref="SXU202:SYB202"/>
    <mergeCell ref="SYC202:SYJ202"/>
    <mergeCell ref="SYK202:SYR202"/>
    <mergeCell ref="SYS202:SYZ202"/>
    <mergeCell ref="SZA202:SZH202"/>
    <mergeCell ref="SZI202:SZP202"/>
    <mergeCell ref="SUC202:SUJ202"/>
    <mergeCell ref="SUK202:SUR202"/>
    <mergeCell ref="SUS202:SUZ202"/>
    <mergeCell ref="SVA202:SVH202"/>
    <mergeCell ref="SVI202:SVP202"/>
    <mergeCell ref="SVQ202:SVX202"/>
    <mergeCell ref="SVY202:SWF202"/>
    <mergeCell ref="SWG202:SWN202"/>
    <mergeCell ref="SWO202:SWV202"/>
    <mergeCell ref="SRI202:SRP202"/>
    <mergeCell ref="SRQ202:SRX202"/>
    <mergeCell ref="SRY202:SSF202"/>
    <mergeCell ref="SSG202:SSN202"/>
    <mergeCell ref="SSO202:SSV202"/>
    <mergeCell ref="SSW202:STD202"/>
    <mergeCell ref="STE202:STL202"/>
    <mergeCell ref="STM202:STT202"/>
    <mergeCell ref="STU202:SUB202"/>
    <mergeCell ref="SOO202:SOV202"/>
    <mergeCell ref="SOW202:SPD202"/>
    <mergeCell ref="SPE202:SPL202"/>
    <mergeCell ref="SPM202:SPT202"/>
    <mergeCell ref="SPU202:SQB202"/>
    <mergeCell ref="SQC202:SQJ202"/>
    <mergeCell ref="SQK202:SQR202"/>
    <mergeCell ref="SQS202:SQZ202"/>
    <mergeCell ref="SRA202:SRH202"/>
    <mergeCell ref="SLU202:SMB202"/>
    <mergeCell ref="SMC202:SMJ202"/>
    <mergeCell ref="SMK202:SMR202"/>
    <mergeCell ref="SMS202:SMZ202"/>
    <mergeCell ref="SNA202:SNH202"/>
    <mergeCell ref="SNI202:SNP202"/>
    <mergeCell ref="SNQ202:SNX202"/>
    <mergeCell ref="SNY202:SOF202"/>
    <mergeCell ref="SOG202:SON202"/>
    <mergeCell ref="SJA202:SJH202"/>
    <mergeCell ref="SJI202:SJP202"/>
    <mergeCell ref="SJQ202:SJX202"/>
    <mergeCell ref="SJY202:SKF202"/>
    <mergeCell ref="SKG202:SKN202"/>
    <mergeCell ref="SKO202:SKV202"/>
    <mergeCell ref="SKW202:SLD202"/>
    <mergeCell ref="SLE202:SLL202"/>
    <mergeCell ref="SLM202:SLT202"/>
    <mergeCell ref="SGG202:SGN202"/>
    <mergeCell ref="SGO202:SGV202"/>
    <mergeCell ref="SGW202:SHD202"/>
    <mergeCell ref="SHE202:SHL202"/>
    <mergeCell ref="SHM202:SHT202"/>
    <mergeCell ref="SHU202:SIB202"/>
    <mergeCell ref="SIC202:SIJ202"/>
    <mergeCell ref="SIK202:SIR202"/>
    <mergeCell ref="SIS202:SIZ202"/>
    <mergeCell ref="SDM202:SDT202"/>
    <mergeCell ref="SDU202:SEB202"/>
    <mergeCell ref="SEC202:SEJ202"/>
    <mergeCell ref="SEK202:SER202"/>
    <mergeCell ref="SES202:SEZ202"/>
    <mergeCell ref="SFA202:SFH202"/>
    <mergeCell ref="SFI202:SFP202"/>
    <mergeCell ref="SFQ202:SFX202"/>
    <mergeCell ref="SFY202:SGF202"/>
    <mergeCell ref="SAS202:SAZ202"/>
    <mergeCell ref="SBA202:SBH202"/>
    <mergeCell ref="SBI202:SBP202"/>
    <mergeCell ref="SBQ202:SBX202"/>
    <mergeCell ref="SBY202:SCF202"/>
    <mergeCell ref="SCG202:SCN202"/>
    <mergeCell ref="SCO202:SCV202"/>
    <mergeCell ref="SCW202:SDD202"/>
    <mergeCell ref="SDE202:SDL202"/>
    <mergeCell ref="RXY202:RYF202"/>
    <mergeCell ref="RYG202:RYN202"/>
    <mergeCell ref="RYO202:RYV202"/>
    <mergeCell ref="RYW202:RZD202"/>
    <mergeCell ref="RZE202:RZL202"/>
    <mergeCell ref="RZM202:RZT202"/>
    <mergeCell ref="RZU202:SAB202"/>
    <mergeCell ref="SAC202:SAJ202"/>
    <mergeCell ref="SAK202:SAR202"/>
    <mergeCell ref="RVE202:RVL202"/>
    <mergeCell ref="RVM202:RVT202"/>
    <mergeCell ref="RVU202:RWB202"/>
    <mergeCell ref="RWC202:RWJ202"/>
    <mergeCell ref="RWK202:RWR202"/>
    <mergeCell ref="RWS202:RWZ202"/>
    <mergeCell ref="RXA202:RXH202"/>
    <mergeCell ref="RXI202:RXP202"/>
    <mergeCell ref="RXQ202:RXX202"/>
    <mergeCell ref="RSK202:RSR202"/>
    <mergeCell ref="RSS202:RSZ202"/>
    <mergeCell ref="RTA202:RTH202"/>
    <mergeCell ref="RTI202:RTP202"/>
    <mergeCell ref="RTQ202:RTX202"/>
    <mergeCell ref="RTY202:RUF202"/>
    <mergeCell ref="RUG202:RUN202"/>
    <mergeCell ref="RUO202:RUV202"/>
    <mergeCell ref="RUW202:RVD202"/>
    <mergeCell ref="RPQ202:RPX202"/>
    <mergeCell ref="RPY202:RQF202"/>
    <mergeCell ref="RQG202:RQN202"/>
    <mergeCell ref="RQO202:RQV202"/>
    <mergeCell ref="RQW202:RRD202"/>
    <mergeCell ref="RRE202:RRL202"/>
    <mergeCell ref="RRM202:RRT202"/>
    <mergeCell ref="RRU202:RSB202"/>
    <mergeCell ref="RSC202:RSJ202"/>
    <mergeCell ref="RMW202:RND202"/>
    <mergeCell ref="RNE202:RNL202"/>
    <mergeCell ref="RNM202:RNT202"/>
    <mergeCell ref="RNU202:ROB202"/>
    <mergeCell ref="ROC202:ROJ202"/>
    <mergeCell ref="ROK202:ROR202"/>
    <mergeCell ref="ROS202:ROZ202"/>
    <mergeCell ref="RPA202:RPH202"/>
    <mergeCell ref="RPI202:RPP202"/>
    <mergeCell ref="RKC202:RKJ202"/>
    <mergeCell ref="RKK202:RKR202"/>
    <mergeCell ref="RKS202:RKZ202"/>
    <mergeCell ref="RLA202:RLH202"/>
    <mergeCell ref="RLI202:RLP202"/>
    <mergeCell ref="RLQ202:RLX202"/>
    <mergeCell ref="RLY202:RMF202"/>
    <mergeCell ref="RMG202:RMN202"/>
    <mergeCell ref="RMO202:RMV202"/>
    <mergeCell ref="RHI202:RHP202"/>
    <mergeCell ref="RHQ202:RHX202"/>
    <mergeCell ref="RHY202:RIF202"/>
    <mergeCell ref="RIG202:RIN202"/>
    <mergeCell ref="RIO202:RIV202"/>
    <mergeCell ref="RIW202:RJD202"/>
    <mergeCell ref="RJE202:RJL202"/>
    <mergeCell ref="RJM202:RJT202"/>
    <mergeCell ref="RJU202:RKB202"/>
    <mergeCell ref="REO202:REV202"/>
    <mergeCell ref="REW202:RFD202"/>
    <mergeCell ref="RFE202:RFL202"/>
    <mergeCell ref="RFM202:RFT202"/>
    <mergeCell ref="RFU202:RGB202"/>
    <mergeCell ref="RGC202:RGJ202"/>
    <mergeCell ref="RGK202:RGR202"/>
    <mergeCell ref="RGS202:RGZ202"/>
    <mergeCell ref="RHA202:RHH202"/>
    <mergeCell ref="RBU202:RCB202"/>
    <mergeCell ref="RCC202:RCJ202"/>
    <mergeCell ref="RCK202:RCR202"/>
    <mergeCell ref="RCS202:RCZ202"/>
    <mergeCell ref="RDA202:RDH202"/>
    <mergeCell ref="RDI202:RDP202"/>
    <mergeCell ref="RDQ202:RDX202"/>
    <mergeCell ref="RDY202:REF202"/>
    <mergeCell ref="REG202:REN202"/>
    <mergeCell ref="QZA202:QZH202"/>
    <mergeCell ref="QZI202:QZP202"/>
    <mergeCell ref="QZQ202:QZX202"/>
    <mergeCell ref="QZY202:RAF202"/>
    <mergeCell ref="RAG202:RAN202"/>
    <mergeCell ref="RAO202:RAV202"/>
    <mergeCell ref="RAW202:RBD202"/>
    <mergeCell ref="RBE202:RBL202"/>
    <mergeCell ref="RBM202:RBT202"/>
    <mergeCell ref="QWG202:QWN202"/>
    <mergeCell ref="QWO202:QWV202"/>
    <mergeCell ref="QWW202:QXD202"/>
    <mergeCell ref="QXE202:QXL202"/>
    <mergeCell ref="QXM202:QXT202"/>
    <mergeCell ref="QXU202:QYB202"/>
    <mergeCell ref="QYC202:QYJ202"/>
    <mergeCell ref="QYK202:QYR202"/>
    <mergeCell ref="QYS202:QYZ202"/>
    <mergeCell ref="QTM202:QTT202"/>
    <mergeCell ref="QTU202:QUB202"/>
    <mergeCell ref="QUC202:QUJ202"/>
    <mergeCell ref="QUK202:QUR202"/>
    <mergeCell ref="QUS202:QUZ202"/>
    <mergeCell ref="QVA202:QVH202"/>
    <mergeCell ref="QVI202:QVP202"/>
    <mergeCell ref="QVQ202:QVX202"/>
    <mergeCell ref="QVY202:QWF202"/>
    <mergeCell ref="QQS202:QQZ202"/>
    <mergeCell ref="QRA202:QRH202"/>
    <mergeCell ref="QRI202:QRP202"/>
    <mergeCell ref="QRQ202:QRX202"/>
    <mergeCell ref="QRY202:QSF202"/>
    <mergeCell ref="QSG202:QSN202"/>
    <mergeCell ref="QSO202:QSV202"/>
    <mergeCell ref="QSW202:QTD202"/>
    <mergeCell ref="QTE202:QTL202"/>
    <mergeCell ref="QNY202:QOF202"/>
    <mergeCell ref="QOG202:QON202"/>
    <mergeCell ref="QOO202:QOV202"/>
    <mergeCell ref="QOW202:QPD202"/>
    <mergeCell ref="QPE202:QPL202"/>
    <mergeCell ref="QPM202:QPT202"/>
    <mergeCell ref="QPU202:QQB202"/>
    <mergeCell ref="QQC202:QQJ202"/>
    <mergeCell ref="QQK202:QQR202"/>
    <mergeCell ref="QLE202:QLL202"/>
    <mergeCell ref="QLM202:QLT202"/>
    <mergeCell ref="QLU202:QMB202"/>
    <mergeCell ref="QMC202:QMJ202"/>
    <mergeCell ref="QMK202:QMR202"/>
    <mergeCell ref="QMS202:QMZ202"/>
    <mergeCell ref="QNA202:QNH202"/>
    <mergeCell ref="QNI202:QNP202"/>
    <mergeCell ref="QNQ202:QNX202"/>
    <mergeCell ref="QIK202:QIR202"/>
    <mergeCell ref="QIS202:QIZ202"/>
    <mergeCell ref="QJA202:QJH202"/>
    <mergeCell ref="QJI202:QJP202"/>
    <mergeCell ref="QJQ202:QJX202"/>
    <mergeCell ref="QJY202:QKF202"/>
    <mergeCell ref="QKG202:QKN202"/>
    <mergeCell ref="QKO202:QKV202"/>
    <mergeCell ref="QKW202:QLD202"/>
    <mergeCell ref="QFQ202:QFX202"/>
    <mergeCell ref="QFY202:QGF202"/>
    <mergeCell ref="QGG202:QGN202"/>
    <mergeCell ref="QGO202:QGV202"/>
    <mergeCell ref="QGW202:QHD202"/>
    <mergeCell ref="QHE202:QHL202"/>
    <mergeCell ref="QHM202:QHT202"/>
    <mergeCell ref="QHU202:QIB202"/>
    <mergeCell ref="QIC202:QIJ202"/>
    <mergeCell ref="QCW202:QDD202"/>
    <mergeCell ref="QDE202:QDL202"/>
    <mergeCell ref="QDM202:QDT202"/>
    <mergeCell ref="QDU202:QEB202"/>
    <mergeCell ref="QEC202:QEJ202"/>
    <mergeCell ref="QEK202:QER202"/>
    <mergeCell ref="QES202:QEZ202"/>
    <mergeCell ref="QFA202:QFH202"/>
    <mergeCell ref="QFI202:QFP202"/>
    <mergeCell ref="QAC202:QAJ202"/>
    <mergeCell ref="QAK202:QAR202"/>
    <mergeCell ref="QAS202:QAZ202"/>
    <mergeCell ref="QBA202:QBH202"/>
    <mergeCell ref="QBI202:QBP202"/>
    <mergeCell ref="QBQ202:QBX202"/>
    <mergeCell ref="QBY202:QCF202"/>
    <mergeCell ref="QCG202:QCN202"/>
    <mergeCell ref="QCO202:QCV202"/>
    <mergeCell ref="PXI202:PXP202"/>
    <mergeCell ref="PXQ202:PXX202"/>
    <mergeCell ref="PXY202:PYF202"/>
    <mergeCell ref="PYG202:PYN202"/>
    <mergeCell ref="PYO202:PYV202"/>
    <mergeCell ref="PYW202:PZD202"/>
    <mergeCell ref="PZE202:PZL202"/>
    <mergeCell ref="PZM202:PZT202"/>
    <mergeCell ref="PZU202:QAB202"/>
    <mergeCell ref="PUO202:PUV202"/>
    <mergeCell ref="PUW202:PVD202"/>
    <mergeCell ref="PVE202:PVL202"/>
    <mergeCell ref="PVM202:PVT202"/>
    <mergeCell ref="PVU202:PWB202"/>
    <mergeCell ref="PWC202:PWJ202"/>
    <mergeCell ref="PWK202:PWR202"/>
    <mergeCell ref="PWS202:PWZ202"/>
    <mergeCell ref="PXA202:PXH202"/>
    <mergeCell ref="PRU202:PSB202"/>
    <mergeCell ref="PSC202:PSJ202"/>
    <mergeCell ref="PSK202:PSR202"/>
    <mergeCell ref="PSS202:PSZ202"/>
    <mergeCell ref="PTA202:PTH202"/>
    <mergeCell ref="PTI202:PTP202"/>
    <mergeCell ref="PTQ202:PTX202"/>
    <mergeCell ref="PTY202:PUF202"/>
    <mergeCell ref="PUG202:PUN202"/>
    <mergeCell ref="PPA202:PPH202"/>
    <mergeCell ref="PPI202:PPP202"/>
    <mergeCell ref="PPQ202:PPX202"/>
    <mergeCell ref="PPY202:PQF202"/>
    <mergeCell ref="PQG202:PQN202"/>
    <mergeCell ref="PQO202:PQV202"/>
    <mergeCell ref="PQW202:PRD202"/>
    <mergeCell ref="PRE202:PRL202"/>
    <mergeCell ref="PRM202:PRT202"/>
    <mergeCell ref="PMG202:PMN202"/>
    <mergeCell ref="PMO202:PMV202"/>
    <mergeCell ref="PMW202:PND202"/>
    <mergeCell ref="PNE202:PNL202"/>
    <mergeCell ref="PNM202:PNT202"/>
    <mergeCell ref="PNU202:POB202"/>
    <mergeCell ref="POC202:POJ202"/>
    <mergeCell ref="POK202:POR202"/>
    <mergeCell ref="POS202:POZ202"/>
    <mergeCell ref="PJM202:PJT202"/>
    <mergeCell ref="PJU202:PKB202"/>
    <mergeCell ref="PKC202:PKJ202"/>
    <mergeCell ref="PKK202:PKR202"/>
    <mergeCell ref="PKS202:PKZ202"/>
    <mergeCell ref="PLA202:PLH202"/>
    <mergeCell ref="PLI202:PLP202"/>
    <mergeCell ref="PLQ202:PLX202"/>
    <mergeCell ref="PLY202:PMF202"/>
    <mergeCell ref="PGS202:PGZ202"/>
    <mergeCell ref="PHA202:PHH202"/>
    <mergeCell ref="PHI202:PHP202"/>
    <mergeCell ref="PHQ202:PHX202"/>
    <mergeCell ref="PHY202:PIF202"/>
    <mergeCell ref="PIG202:PIN202"/>
    <mergeCell ref="PIO202:PIV202"/>
    <mergeCell ref="PIW202:PJD202"/>
    <mergeCell ref="PJE202:PJL202"/>
    <mergeCell ref="PDY202:PEF202"/>
    <mergeCell ref="PEG202:PEN202"/>
    <mergeCell ref="PEO202:PEV202"/>
    <mergeCell ref="PEW202:PFD202"/>
    <mergeCell ref="PFE202:PFL202"/>
    <mergeCell ref="PFM202:PFT202"/>
    <mergeCell ref="PFU202:PGB202"/>
    <mergeCell ref="PGC202:PGJ202"/>
    <mergeCell ref="PGK202:PGR202"/>
    <mergeCell ref="PBE202:PBL202"/>
    <mergeCell ref="PBM202:PBT202"/>
    <mergeCell ref="PBU202:PCB202"/>
    <mergeCell ref="PCC202:PCJ202"/>
    <mergeCell ref="PCK202:PCR202"/>
    <mergeCell ref="PCS202:PCZ202"/>
    <mergeCell ref="PDA202:PDH202"/>
    <mergeCell ref="PDI202:PDP202"/>
    <mergeCell ref="PDQ202:PDX202"/>
    <mergeCell ref="OYK202:OYR202"/>
    <mergeCell ref="OYS202:OYZ202"/>
    <mergeCell ref="OZA202:OZH202"/>
    <mergeCell ref="OZI202:OZP202"/>
    <mergeCell ref="OZQ202:OZX202"/>
    <mergeCell ref="OZY202:PAF202"/>
    <mergeCell ref="PAG202:PAN202"/>
    <mergeCell ref="PAO202:PAV202"/>
    <mergeCell ref="PAW202:PBD202"/>
    <mergeCell ref="OVQ202:OVX202"/>
    <mergeCell ref="OVY202:OWF202"/>
    <mergeCell ref="OWG202:OWN202"/>
    <mergeCell ref="OWO202:OWV202"/>
    <mergeCell ref="OWW202:OXD202"/>
    <mergeCell ref="OXE202:OXL202"/>
    <mergeCell ref="OXM202:OXT202"/>
    <mergeCell ref="OXU202:OYB202"/>
    <mergeCell ref="OYC202:OYJ202"/>
    <mergeCell ref="OSW202:OTD202"/>
    <mergeCell ref="OTE202:OTL202"/>
    <mergeCell ref="OTM202:OTT202"/>
    <mergeCell ref="OTU202:OUB202"/>
    <mergeCell ref="OUC202:OUJ202"/>
    <mergeCell ref="OUK202:OUR202"/>
    <mergeCell ref="OUS202:OUZ202"/>
    <mergeCell ref="OVA202:OVH202"/>
    <mergeCell ref="OVI202:OVP202"/>
    <mergeCell ref="OQC202:OQJ202"/>
    <mergeCell ref="OQK202:OQR202"/>
    <mergeCell ref="OQS202:OQZ202"/>
    <mergeCell ref="ORA202:ORH202"/>
    <mergeCell ref="ORI202:ORP202"/>
    <mergeCell ref="ORQ202:ORX202"/>
    <mergeCell ref="ORY202:OSF202"/>
    <mergeCell ref="OSG202:OSN202"/>
    <mergeCell ref="OSO202:OSV202"/>
    <mergeCell ref="ONI202:ONP202"/>
    <mergeCell ref="ONQ202:ONX202"/>
    <mergeCell ref="ONY202:OOF202"/>
    <mergeCell ref="OOG202:OON202"/>
    <mergeCell ref="OOO202:OOV202"/>
    <mergeCell ref="OOW202:OPD202"/>
    <mergeCell ref="OPE202:OPL202"/>
    <mergeCell ref="OPM202:OPT202"/>
    <mergeCell ref="OPU202:OQB202"/>
    <mergeCell ref="OKO202:OKV202"/>
    <mergeCell ref="OKW202:OLD202"/>
    <mergeCell ref="OLE202:OLL202"/>
    <mergeCell ref="OLM202:OLT202"/>
    <mergeCell ref="OLU202:OMB202"/>
    <mergeCell ref="OMC202:OMJ202"/>
    <mergeCell ref="OMK202:OMR202"/>
    <mergeCell ref="OMS202:OMZ202"/>
    <mergeCell ref="ONA202:ONH202"/>
    <mergeCell ref="OHU202:OIB202"/>
    <mergeCell ref="OIC202:OIJ202"/>
    <mergeCell ref="OIK202:OIR202"/>
    <mergeCell ref="OIS202:OIZ202"/>
    <mergeCell ref="OJA202:OJH202"/>
    <mergeCell ref="OJI202:OJP202"/>
    <mergeCell ref="OJQ202:OJX202"/>
    <mergeCell ref="OJY202:OKF202"/>
    <mergeCell ref="OKG202:OKN202"/>
    <mergeCell ref="OFA202:OFH202"/>
    <mergeCell ref="OFI202:OFP202"/>
    <mergeCell ref="OFQ202:OFX202"/>
    <mergeCell ref="OFY202:OGF202"/>
    <mergeCell ref="OGG202:OGN202"/>
    <mergeCell ref="OGO202:OGV202"/>
    <mergeCell ref="OGW202:OHD202"/>
    <mergeCell ref="OHE202:OHL202"/>
    <mergeCell ref="OHM202:OHT202"/>
    <mergeCell ref="OCG202:OCN202"/>
    <mergeCell ref="OCO202:OCV202"/>
    <mergeCell ref="OCW202:ODD202"/>
    <mergeCell ref="ODE202:ODL202"/>
    <mergeCell ref="ODM202:ODT202"/>
    <mergeCell ref="ODU202:OEB202"/>
    <mergeCell ref="OEC202:OEJ202"/>
    <mergeCell ref="OEK202:OER202"/>
    <mergeCell ref="OES202:OEZ202"/>
    <mergeCell ref="NZM202:NZT202"/>
    <mergeCell ref="NZU202:OAB202"/>
    <mergeCell ref="OAC202:OAJ202"/>
    <mergeCell ref="OAK202:OAR202"/>
    <mergeCell ref="OAS202:OAZ202"/>
    <mergeCell ref="OBA202:OBH202"/>
    <mergeCell ref="OBI202:OBP202"/>
    <mergeCell ref="OBQ202:OBX202"/>
    <mergeCell ref="OBY202:OCF202"/>
    <mergeCell ref="NWS202:NWZ202"/>
    <mergeCell ref="NXA202:NXH202"/>
    <mergeCell ref="NXI202:NXP202"/>
    <mergeCell ref="NXQ202:NXX202"/>
    <mergeCell ref="NXY202:NYF202"/>
    <mergeCell ref="NYG202:NYN202"/>
    <mergeCell ref="NYO202:NYV202"/>
    <mergeCell ref="NYW202:NZD202"/>
    <mergeCell ref="NZE202:NZL202"/>
    <mergeCell ref="NTY202:NUF202"/>
    <mergeCell ref="NUG202:NUN202"/>
    <mergeCell ref="NUO202:NUV202"/>
    <mergeCell ref="NUW202:NVD202"/>
    <mergeCell ref="NVE202:NVL202"/>
    <mergeCell ref="NVM202:NVT202"/>
    <mergeCell ref="NVU202:NWB202"/>
    <mergeCell ref="NWC202:NWJ202"/>
    <mergeCell ref="NWK202:NWR202"/>
    <mergeCell ref="NRE202:NRL202"/>
    <mergeCell ref="NRM202:NRT202"/>
    <mergeCell ref="NRU202:NSB202"/>
    <mergeCell ref="NSC202:NSJ202"/>
    <mergeCell ref="NSK202:NSR202"/>
    <mergeCell ref="NSS202:NSZ202"/>
    <mergeCell ref="NTA202:NTH202"/>
    <mergeCell ref="NTI202:NTP202"/>
    <mergeCell ref="NTQ202:NTX202"/>
    <mergeCell ref="NOK202:NOR202"/>
    <mergeCell ref="NOS202:NOZ202"/>
    <mergeCell ref="NPA202:NPH202"/>
    <mergeCell ref="NPI202:NPP202"/>
    <mergeCell ref="NPQ202:NPX202"/>
    <mergeCell ref="NPY202:NQF202"/>
    <mergeCell ref="NQG202:NQN202"/>
    <mergeCell ref="NQO202:NQV202"/>
    <mergeCell ref="NQW202:NRD202"/>
    <mergeCell ref="NLQ202:NLX202"/>
    <mergeCell ref="NLY202:NMF202"/>
    <mergeCell ref="NMG202:NMN202"/>
    <mergeCell ref="NMO202:NMV202"/>
    <mergeCell ref="NMW202:NND202"/>
    <mergeCell ref="NNE202:NNL202"/>
    <mergeCell ref="NNM202:NNT202"/>
    <mergeCell ref="NNU202:NOB202"/>
    <mergeCell ref="NOC202:NOJ202"/>
    <mergeCell ref="NIW202:NJD202"/>
    <mergeCell ref="NJE202:NJL202"/>
    <mergeCell ref="NJM202:NJT202"/>
    <mergeCell ref="NJU202:NKB202"/>
    <mergeCell ref="NKC202:NKJ202"/>
    <mergeCell ref="NKK202:NKR202"/>
    <mergeCell ref="NKS202:NKZ202"/>
    <mergeCell ref="NLA202:NLH202"/>
    <mergeCell ref="NLI202:NLP202"/>
    <mergeCell ref="NGC202:NGJ202"/>
    <mergeCell ref="NGK202:NGR202"/>
    <mergeCell ref="NGS202:NGZ202"/>
    <mergeCell ref="NHA202:NHH202"/>
    <mergeCell ref="NHI202:NHP202"/>
    <mergeCell ref="NHQ202:NHX202"/>
    <mergeCell ref="NHY202:NIF202"/>
    <mergeCell ref="NIG202:NIN202"/>
    <mergeCell ref="NIO202:NIV202"/>
    <mergeCell ref="NDI202:NDP202"/>
    <mergeCell ref="NDQ202:NDX202"/>
    <mergeCell ref="NDY202:NEF202"/>
    <mergeCell ref="NEG202:NEN202"/>
    <mergeCell ref="NEO202:NEV202"/>
    <mergeCell ref="NEW202:NFD202"/>
    <mergeCell ref="NFE202:NFL202"/>
    <mergeCell ref="NFM202:NFT202"/>
    <mergeCell ref="NFU202:NGB202"/>
    <mergeCell ref="NAO202:NAV202"/>
    <mergeCell ref="NAW202:NBD202"/>
    <mergeCell ref="NBE202:NBL202"/>
    <mergeCell ref="NBM202:NBT202"/>
    <mergeCell ref="NBU202:NCB202"/>
    <mergeCell ref="NCC202:NCJ202"/>
    <mergeCell ref="NCK202:NCR202"/>
    <mergeCell ref="NCS202:NCZ202"/>
    <mergeCell ref="NDA202:NDH202"/>
    <mergeCell ref="MXU202:MYB202"/>
    <mergeCell ref="MYC202:MYJ202"/>
    <mergeCell ref="MYK202:MYR202"/>
    <mergeCell ref="MYS202:MYZ202"/>
    <mergeCell ref="MZA202:MZH202"/>
    <mergeCell ref="MZI202:MZP202"/>
    <mergeCell ref="MZQ202:MZX202"/>
    <mergeCell ref="MZY202:NAF202"/>
    <mergeCell ref="NAG202:NAN202"/>
    <mergeCell ref="MVA202:MVH202"/>
    <mergeCell ref="MVI202:MVP202"/>
    <mergeCell ref="MVQ202:MVX202"/>
    <mergeCell ref="MVY202:MWF202"/>
    <mergeCell ref="MWG202:MWN202"/>
    <mergeCell ref="MWO202:MWV202"/>
    <mergeCell ref="MWW202:MXD202"/>
    <mergeCell ref="MXE202:MXL202"/>
    <mergeCell ref="MXM202:MXT202"/>
    <mergeCell ref="MSG202:MSN202"/>
    <mergeCell ref="MSO202:MSV202"/>
    <mergeCell ref="MSW202:MTD202"/>
    <mergeCell ref="MTE202:MTL202"/>
    <mergeCell ref="MTM202:MTT202"/>
    <mergeCell ref="MTU202:MUB202"/>
    <mergeCell ref="MUC202:MUJ202"/>
    <mergeCell ref="MUK202:MUR202"/>
    <mergeCell ref="MUS202:MUZ202"/>
    <mergeCell ref="MPM202:MPT202"/>
    <mergeCell ref="MPU202:MQB202"/>
    <mergeCell ref="MQC202:MQJ202"/>
    <mergeCell ref="MQK202:MQR202"/>
    <mergeCell ref="MQS202:MQZ202"/>
    <mergeCell ref="MRA202:MRH202"/>
    <mergeCell ref="MRI202:MRP202"/>
    <mergeCell ref="MRQ202:MRX202"/>
    <mergeCell ref="MRY202:MSF202"/>
    <mergeCell ref="MMS202:MMZ202"/>
    <mergeCell ref="MNA202:MNH202"/>
    <mergeCell ref="MNI202:MNP202"/>
    <mergeCell ref="MNQ202:MNX202"/>
    <mergeCell ref="MNY202:MOF202"/>
    <mergeCell ref="MOG202:MON202"/>
    <mergeCell ref="MOO202:MOV202"/>
    <mergeCell ref="MOW202:MPD202"/>
    <mergeCell ref="MPE202:MPL202"/>
    <mergeCell ref="MJY202:MKF202"/>
    <mergeCell ref="MKG202:MKN202"/>
    <mergeCell ref="MKO202:MKV202"/>
    <mergeCell ref="MKW202:MLD202"/>
    <mergeCell ref="MLE202:MLL202"/>
    <mergeCell ref="MLM202:MLT202"/>
    <mergeCell ref="MLU202:MMB202"/>
    <mergeCell ref="MMC202:MMJ202"/>
    <mergeCell ref="MMK202:MMR202"/>
    <mergeCell ref="MHE202:MHL202"/>
    <mergeCell ref="MHM202:MHT202"/>
    <mergeCell ref="MHU202:MIB202"/>
    <mergeCell ref="MIC202:MIJ202"/>
    <mergeCell ref="MIK202:MIR202"/>
    <mergeCell ref="MIS202:MIZ202"/>
    <mergeCell ref="MJA202:MJH202"/>
    <mergeCell ref="MJI202:MJP202"/>
    <mergeCell ref="MJQ202:MJX202"/>
    <mergeCell ref="MEK202:MER202"/>
    <mergeCell ref="MES202:MEZ202"/>
    <mergeCell ref="MFA202:MFH202"/>
    <mergeCell ref="MFI202:MFP202"/>
    <mergeCell ref="MFQ202:MFX202"/>
    <mergeCell ref="MFY202:MGF202"/>
    <mergeCell ref="MGG202:MGN202"/>
    <mergeCell ref="MGO202:MGV202"/>
    <mergeCell ref="MGW202:MHD202"/>
    <mergeCell ref="MBQ202:MBX202"/>
    <mergeCell ref="MBY202:MCF202"/>
    <mergeCell ref="MCG202:MCN202"/>
    <mergeCell ref="MCO202:MCV202"/>
    <mergeCell ref="MCW202:MDD202"/>
    <mergeCell ref="MDE202:MDL202"/>
    <mergeCell ref="MDM202:MDT202"/>
    <mergeCell ref="MDU202:MEB202"/>
    <mergeCell ref="MEC202:MEJ202"/>
    <mergeCell ref="LYW202:LZD202"/>
    <mergeCell ref="LZE202:LZL202"/>
    <mergeCell ref="LZM202:LZT202"/>
    <mergeCell ref="LZU202:MAB202"/>
    <mergeCell ref="MAC202:MAJ202"/>
    <mergeCell ref="MAK202:MAR202"/>
    <mergeCell ref="MAS202:MAZ202"/>
    <mergeCell ref="MBA202:MBH202"/>
    <mergeCell ref="MBI202:MBP202"/>
    <mergeCell ref="LWC202:LWJ202"/>
    <mergeCell ref="LWK202:LWR202"/>
    <mergeCell ref="LWS202:LWZ202"/>
    <mergeCell ref="LXA202:LXH202"/>
    <mergeCell ref="LXI202:LXP202"/>
    <mergeCell ref="LXQ202:LXX202"/>
    <mergeCell ref="LXY202:LYF202"/>
    <mergeCell ref="LYG202:LYN202"/>
    <mergeCell ref="LYO202:LYV202"/>
    <mergeCell ref="LTI202:LTP202"/>
    <mergeCell ref="LTQ202:LTX202"/>
    <mergeCell ref="LTY202:LUF202"/>
    <mergeCell ref="LUG202:LUN202"/>
    <mergeCell ref="LUO202:LUV202"/>
    <mergeCell ref="LUW202:LVD202"/>
    <mergeCell ref="LVE202:LVL202"/>
    <mergeCell ref="LVM202:LVT202"/>
    <mergeCell ref="LVU202:LWB202"/>
    <mergeCell ref="LQO202:LQV202"/>
    <mergeCell ref="LQW202:LRD202"/>
    <mergeCell ref="LRE202:LRL202"/>
    <mergeCell ref="LRM202:LRT202"/>
    <mergeCell ref="LRU202:LSB202"/>
    <mergeCell ref="LSC202:LSJ202"/>
    <mergeCell ref="LSK202:LSR202"/>
    <mergeCell ref="LSS202:LSZ202"/>
    <mergeCell ref="LTA202:LTH202"/>
    <mergeCell ref="LNU202:LOB202"/>
    <mergeCell ref="LOC202:LOJ202"/>
    <mergeCell ref="LOK202:LOR202"/>
    <mergeCell ref="LOS202:LOZ202"/>
    <mergeCell ref="LPA202:LPH202"/>
    <mergeCell ref="LPI202:LPP202"/>
    <mergeCell ref="LPQ202:LPX202"/>
    <mergeCell ref="LPY202:LQF202"/>
    <mergeCell ref="LQG202:LQN202"/>
    <mergeCell ref="LLA202:LLH202"/>
    <mergeCell ref="LLI202:LLP202"/>
    <mergeCell ref="LLQ202:LLX202"/>
    <mergeCell ref="LLY202:LMF202"/>
    <mergeCell ref="LMG202:LMN202"/>
    <mergeCell ref="LMO202:LMV202"/>
    <mergeCell ref="LMW202:LND202"/>
    <mergeCell ref="LNE202:LNL202"/>
    <mergeCell ref="LNM202:LNT202"/>
    <mergeCell ref="LIG202:LIN202"/>
    <mergeCell ref="LIO202:LIV202"/>
    <mergeCell ref="LIW202:LJD202"/>
    <mergeCell ref="LJE202:LJL202"/>
    <mergeCell ref="LJM202:LJT202"/>
    <mergeCell ref="LJU202:LKB202"/>
    <mergeCell ref="LKC202:LKJ202"/>
    <mergeCell ref="LKK202:LKR202"/>
    <mergeCell ref="LKS202:LKZ202"/>
    <mergeCell ref="LFM202:LFT202"/>
    <mergeCell ref="LFU202:LGB202"/>
    <mergeCell ref="LGC202:LGJ202"/>
    <mergeCell ref="LGK202:LGR202"/>
    <mergeCell ref="LGS202:LGZ202"/>
    <mergeCell ref="LHA202:LHH202"/>
    <mergeCell ref="LHI202:LHP202"/>
    <mergeCell ref="LHQ202:LHX202"/>
    <mergeCell ref="LHY202:LIF202"/>
    <mergeCell ref="LCS202:LCZ202"/>
    <mergeCell ref="LDA202:LDH202"/>
    <mergeCell ref="LDI202:LDP202"/>
    <mergeCell ref="LDQ202:LDX202"/>
    <mergeCell ref="LDY202:LEF202"/>
    <mergeCell ref="LEG202:LEN202"/>
    <mergeCell ref="LEO202:LEV202"/>
    <mergeCell ref="LEW202:LFD202"/>
    <mergeCell ref="LFE202:LFL202"/>
    <mergeCell ref="KZY202:LAF202"/>
    <mergeCell ref="LAG202:LAN202"/>
    <mergeCell ref="LAO202:LAV202"/>
    <mergeCell ref="LAW202:LBD202"/>
    <mergeCell ref="LBE202:LBL202"/>
    <mergeCell ref="LBM202:LBT202"/>
    <mergeCell ref="LBU202:LCB202"/>
    <mergeCell ref="LCC202:LCJ202"/>
    <mergeCell ref="LCK202:LCR202"/>
    <mergeCell ref="KXE202:KXL202"/>
    <mergeCell ref="KXM202:KXT202"/>
    <mergeCell ref="KXU202:KYB202"/>
    <mergeCell ref="KYC202:KYJ202"/>
    <mergeCell ref="KYK202:KYR202"/>
    <mergeCell ref="KYS202:KYZ202"/>
    <mergeCell ref="KZA202:KZH202"/>
    <mergeCell ref="KZI202:KZP202"/>
    <mergeCell ref="KZQ202:KZX202"/>
    <mergeCell ref="KUK202:KUR202"/>
    <mergeCell ref="KUS202:KUZ202"/>
    <mergeCell ref="KVA202:KVH202"/>
    <mergeCell ref="KVI202:KVP202"/>
    <mergeCell ref="KVQ202:KVX202"/>
    <mergeCell ref="KVY202:KWF202"/>
    <mergeCell ref="KWG202:KWN202"/>
    <mergeCell ref="KWO202:KWV202"/>
    <mergeCell ref="KWW202:KXD202"/>
    <mergeCell ref="KRQ202:KRX202"/>
    <mergeCell ref="KRY202:KSF202"/>
    <mergeCell ref="KSG202:KSN202"/>
    <mergeCell ref="KSO202:KSV202"/>
    <mergeCell ref="KSW202:KTD202"/>
    <mergeCell ref="KTE202:KTL202"/>
    <mergeCell ref="KTM202:KTT202"/>
    <mergeCell ref="KTU202:KUB202"/>
    <mergeCell ref="KUC202:KUJ202"/>
    <mergeCell ref="KOW202:KPD202"/>
    <mergeCell ref="KPE202:KPL202"/>
    <mergeCell ref="KPM202:KPT202"/>
    <mergeCell ref="KPU202:KQB202"/>
    <mergeCell ref="KQC202:KQJ202"/>
    <mergeCell ref="KQK202:KQR202"/>
    <mergeCell ref="KQS202:KQZ202"/>
    <mergeCell ref="KRA202:KRH202"/>
    <mergeCell ref="KRI202:KRP202"/>
    <mergeCell ref="KMC202:KMJ202"/>
    <mergeCell ref="KMK202:KMR202"/>
    <mergeCell ref="KMS202:KMZ202"/>
    <mergeCell ref="KNA202:KNH202"/>
    <mergeCell ref="KNI202:KNP202"/>
    <mergeCell ref="KNQ202:KNX202"/>
    <mergeCell ref="KNY202:KOF202"/>
    <mergeCell ref="KOG202:KON202"/>
    <mergeCell ref="KOO202:KOV202"/>
    <mergeCell ref="KJI202:KJP202"/>
    <mergeCell ref="KJQ202:KJX202"/>
    <mergeCell ref="KJY202:KKF202"/>
    <mergeCell ref="KKG202:KKN202"/>
    <mergeCell ref="KKO202:KKV202"/>
    <mergeCell ref="KKW202:KLD202"/>
    <mergeCell ref="KLE202:KLL202"/>
    <mergeCell ref="KLM202:KLT202"/>
    <mergeCell ref="KLU202:KMB202"/>
    <mergeCell ref="KGO202:KGV202"/>
    <mergeCell ref="KGW202:KHD202"/>
    <mergeCell ref="KHE202:KHL202"/>
    <mergeCell ref="KHM202:KHT202"/>
    <mergeCell ref="KHU202:KIB202"/>
    <mergeCell ref="KIC202:KIJ202"/>
    <mergeCell ref="KIK202:KIR202"/>
    <mergeCell ref="KIS202:KIZ202"/>
    <mergeCell ref="KJA202:KJH202"/>
    <mergeCell ref="KDU202:KEB202"/>
    <mergeCell ref="KEC202:KEJ202"/>
    <mergeCell ref="KEK202:KER202"/>
    <mergeCell ref="KES202:KEZ202"/>
    <mergeCell ref="KFA202:KFH202"/>
    <mergeCell ref="KFI202:KFP202"/>
    <mergeCell ref="KFQ202:KFX202"/>
    <mergeCell ref="KFY202:KGF202"/>
    <mergeCell ref="KGG202:KGN202"/>
    <mergeCell ref="KBA202:KBH202"/>
    <mergeCell ref="KBI202:KBP202"/>
    <mergeCell ref="KBQ202:KBX202"/>
    <mergeCell ref="KBY202:KCF202"/>
    <mergeCell ref="KCG202:KCN202"/>
    <mergeCell ref="KCO202:KCV202"/>
    <mergeCell ref="KCW202:KDD202"/>
    <mergeCell ref="KDE202:KDL202"/>
    <mergeCell ref="KDM202:KDT202"/>
    <mergeCell ref="JYG202:JYN202"/>
    <mergeCell ref="JYO202:JYV202"/>
    <mergeCell ref="JYW202:JZD202"/>
    <mergeCell ref="JZE202:JZL202"/>
    <mergeCell ref="JZM202:JZT202"/>
    <mergeCell ref="JZU202:KAB202"/>
    <mergeCell ref="KAC202:KAJ202"/>
    <mergeCell ref="KAK202:KAR202"/>
    <mergeCell ref="KAS202:KAZ202"/>
    <mergeCell ref="JVM202:JVT202"/>
    <mergeCell ref="JVU202:JWB202"/>
    <mergeCell ref="JWC202:JWJ202"/>
    <mergeCell ref="JWK202:JWR202"/>
    <mergeCell ref="JWS202:JWZ202"/>
    <mergeCell ref="JXA202:JXH202"/>
    <mergeCell ref="JXI202:JXP202"/>
    <mergeCell ref="JXQ202:JXX202"/>
    <mergeCell ref="JXY202:JYF202"/>
    <mergeCell ref="JSS202:JSZ202"/>
    <mergeCell ref="JTA202:JTH202"/>
    <mergeCell ref="JTI202:JTP202"/>
    <mergeCell ref="JTQ202:JTX202"/>
    <mergeCell ref="JTY202:JUF202"/>
    <mergeCell ref="JUG202:JUN202"/>
    <mergeCell ref="JUO202:JUV202"/>
    <mergeCell ref="JUW202:JVD202"/>
    <mergeCell ref="JVE202:JVL202"/>
    <mergeCell ref="JPY202:JQF202"/>
    <mergeCell ref="JQG202:JQN202"/>
    <mergeCell ref="JQO202:JQV202"/>
    <mergeCell ref="JQW202:JRD202"/>
    <mergeCell ref="JRE202:JRL202"/>
    <mergeCell ref="JRM202:JRT202"/>
    <mergeCell ref="JRU202:JSB202"/>
    <mergeCell ref="JSC202:JSJ202"/>
    <mergeCell ref="JSK202:JSR202"/>
    <mergeCell ref="JNE202:JNL202"/>
    <mergeCell ref="JNM202:JNT202"/>
    <mergeCell ref="JNU202:JOB202"/>
    <mergeCell ref="JOC202:JOJ202"/>
    <mergeCell ref="JOK202:JOR202"/>
    <mergeCell ref="JOS202:JOZ202"/>
    <mergeCell ref="JPA202:JPH202"/>
    <mergeCell ref="JPI202:JPP202"/>
    <mergeCell ref="JPQ202:JPX202"/>
    <mergeCell ref="JKK202:JKR202"/>
    <mergeCell ref="JKS202:JKZ202"/>
    <mergeCell ref="JLA202:JLH202"/>
    <mergeCell ref="JLI202:JLP202"/>
    <mergeCell ref="JLQ202:JLX202"/>
    <mergeCell ref="JLY202:JMF202"/>
    <mergeCell ref="JMG202:JMN202"/>
    <mergeCell ref="JMO202:JMV202"/>
    <mergeCell ref="JMW202:JND202"/>
    <mergeCell ref="JHQ202:JHX202"/>
    <mergeCell ref="JHY202:JIF202"/>
    <mergeCell ref="JIG202:JIN202"/>
    <mergeCell ref="JIO202:JIV202"/>
    <mergeCell ref="JIW202:JJD202"/>
    <mergeCell ref="JJE202:JJL202"/>
    <mergeCell ref="JJM202:JJT202"/>
    <mergeCell ref="JJU202:JKB202"/>
    <mergeCell ref="JKC202:JKJ202"/>
    <mergeCell ref="JEW202:JFD202"/>
    <mergeCell ref="JFE202:JFL202"/>
    <mergeCell ref="JFM202:JFT202"/>
    <mergeCell ref="JFU202:JGB202"/>
    <mergeCell ref="JGC202:JGJ202"/>
    <mergeCell ref="JGK202:JGR202"/>
    <mergeCell ref="JGS202:JGZ202"/>
    <mergeCell ref="JHA202:JHH202"/>
    <mergeCell ref="JHI202:JHP202"/>
    <mergeCell ref="JCC202:JCJ202"/>
    <mergeCell ref="JCK202:JCR202"/>
    <mergeCell ref="JCS202:JCZ202"/>
    <mergeCell ref="JDA202:JDH202"/>
    <mergeCell ref="JDI202:JDP202"/>
    <mergeCell ref="JDQ202:JDX202"/>
    <mergeCell ref="JDY202:JEF202"/>
    <mergeCell ref="JEG202:JEN202"/>
    <mergeCell ref="JEO202:JEV202"/>
    <mergeCell ref="IZI202:IZP202"/>
    <mergeCell ref="IZQ202:IZX202"/>
    <mergeCell ref="IZY202:JAF202"/>
    <mergeCell ref="JAG202:JAN202"/>
    <mergeCell ref="JAO202:JAV202"/>
    <mergeCell ref="JAW202:JBD202"/>
    <mergeCell ref="JBE202:JBL202"/>
    <mergeCell ref="JBM202:JBT202"/>
    <mergeCell ref="JBU202:JCB202"/>
    <mergeCell ref="IWO202:IWV202"/>
    <mergeCell ref="IWW202:IXD202"/>
    <mergeCell ref="IXE202:IXL202"/>
    <mergeCell ref="IXM202:IXT202"/>
    <mergeCell ref="IXU202:IYB202"/>
    <mergeCell ref="IYC202:IYJ202"/>
    <mergeCell ref="IYK202:IYR202"/>
    <mergeCell ref="IYS202:IYZ202"/>
    <mergeCell ref="IZA202:IZH202"/>
    <mergeCell ref="ITU202:IUB202"/>
    <mergeCell ref="IUC202:IUJ202"/>
    <mergeCell ref="IUK202:IUR202"/>
    <mergeCell ref="IUS202:IUZ202"/>
    <mergeCell ref="IVA202:IVH202"/>
    <mergeCell ref="IVI202:IVP202"/>
    <mergeCell ref="IVQ202:IVX202"/>
    <mergeCell ref="IVY202:IWF202"/>
    <mergeCell ref="IWG202:IWN202"/>
    <mergeCell ref="IRA202:IRH202"/>
    <mergeCell ref="IRI202:IRP202"/>
    <mergeCell ref="IRQ202:IRX202"/>
    <mergeCell ref="IRY202:ISF202"/>
    <mergeCell ref="ISG202:ISN202"/>
    <mergeCell ref="ISO202:ISV202"/>
    <mergeCell ref="ISW202:ITD202"/>
    <mergeCell ref="ITE202:ITL202"/>
    <mergeCell ref="ITM202:ITT202"/>
    <mergeCell ref="IOG202:ION202"/>
    <mergeCell ref="IOO202:IOV202"/>
    <mergeCell ref="IOW202:IPD202"/>
    <mergeCell ref="IPE202:IPL202"/>
    <mergeCell ref="IPM202:IPT202"/>
    <mergeCell ref="IPU202:IQB202"/>
    <mergeCell ref="IQC202:IQJ202"/>
    <mergeCell ref="IQK202:IQR202"/>
    <mergeCell ref="IQS202:IQZ202"/>
    <mergeCell ref="ILM202:ILT202"/>
    <mergeCell ref="ILU202:IMB202"/>
    <mergeCell ref="IMC202:IMJ202"/>
    <mergeCell ref="IMK202:IMR202"/>
    <mergeCell ref="IMS202:IMZ202"/>
    <mergeCell ref="INA202:INH202"/>
    <mergeCell ref="INI202:INP202"/>
    <mergeCell ref="INQ202:INX202"/>
    <mergeCell ref="INY202:IOF202"/>
    <mergeCell ref="IIS202:IIZ202"/>
    <mergeCell ref="IJA202:IJH202"/>
    <mergeCell ref="IJI202:IJP202"/>
    <mergeCell ref="IJQ202:IJX202"/>
    <mergeCell ref="IJY202:IKF202"/>
    <mergeCell ref="IKG202:IKN202"/>
    <mergeCell ref="IKO202:IKV202"/>
    <mergeCell ref="IKW202:ILD202"/>
    <mergeCell ref="ILE202:ILL202"/>
    <mergeCell ref="IFY202:IGF202"/>
    <mergeCell ref="IGG202:IGN202"/>
    <mergeCell ref="IGO202:IGV202"/>
    <mergeCell ref="IGW202:IHD202"/>
    <mergeCell ref="IHE202:IHL202"/>
    <mergeCell ref="IHM202:IHT202"/>
    <mergeCell ref="IHU202:IIB202"/>
    <mergeCell ref="IIC202:IIJ202"/>
    <mergeCell ref="IIK202:IIR202"/>
    <mergeCell ref="IDE202:IDL202"/>
    <mergeCell ref="IDM202:IDT202"/>
    <mergeCell ref="IDU202:IEB202"/>
    <mergeCell ref="IEC202:IEJ202"/>
    <mergeCell ref="IEK202:IER202"/>
    <mergeCell ref="IES202:IEZ202"/>
    <mergeCell ref="IFA202:IFH202"/>
    <mergeCell ref="IFI202:IFP202"/>
    <mergeCell ref="IFQ202:IFX202"/>
    <mergeCell ref="IAK202:IAR202"/>
    <mergeCell ref="IAS202:IAZ202"/>
    <mergeCell ref="IBA202:IBH202"/>
    <mergeCell ref="IBI202:IBP202"/>
    <mergeCell ref="IBQ202:IBX202"/>
    <mergeCell ref="IBY202:ICF202"/>
    <mergeCell ref="ICG202:ICN202"/>
    <mergeCell ref="ICO202:ICV202"/>
    <mergeCell ref="ICW202:IDD202"/>
    <mergeCell ref="HXQ202:HXX202"/>
    <mergeCell ref="HXY202:HYF202"/>
    <mergeCell ref="HYG202:HYN202"/>
    <mergeCell ref="HYO202:HYV202"/>
    <mergeCell ref="HYW202:HZD202"/>
    <mergeCell ref="HZE202:HZL202"/>
    <mergeCell ref="HZM202:HZT202"/>
    <mergeCell ref="HZU202:IAB202"/>
    <mergeCell ref="IAC202:IAJ202"/>
    <mergeCell ref="HUW202:HVD202"/>
    <mergeCell ref="HVE202:HVL202"/>
    <mergeCell ref="HVM202:HVT202"/>
    <mergeCell ref="HVU202:HWB202"/>
    <mergeCell ref="HWC202:HWJ202"/>
    <mergeCell ref="HWK202:HWR202"/>
    <mergeCell ref="HWS202:HWZ202"/>
    <mergeCell ref="HXA202:HXH202"/>
    <mergeCell ref="HXI202:HXP202"/>
    <mergeCell ref="HSC202:HSJ202"/>
    <mergeCell ref="HSK202:HSR202"/>
    <mergeCell ref="HSS202:HSZ202"/>
    <mergeCell ref="HTA202:HTH202"/>
    <mergeCell ref="HTI202:HTP202"/>
    <mergeCell ref="HTQ202:HTX202"/>
    <mergeCell ref="HTY202:HUF202"/>
    <mergeCell ref="HUG202:HUN202"/>
    <mergeCell ref="HUO202:HUV202"/>
    <mergeCell ref="HPI202:HPP202"/>
    <mergeCell ref="HPQ202:HPX202"/>
    <mergeCell ref="HPY202:HQF202"/>
    <mergeCell ref="HQG202:HQN202"/>
    <mergeCell ref="HQO202:HQV202"/>
    <mergeCell ref="HQW202:HRD202"/>
    <mergeCell ref="HRE202:HRL202"/>
    <mergeCell ref="HRM202:HRT202"/>
    <mergeCell ref="HRU202:HSB202"/>
    <mergeCell ref="HMO202:HMV202"/>
    <mergeCell ref="HMW202:HND202"/>
    <mergeCell ref="HNE202:HNL202"/>
    <mergeCell ref="HNM202:HNT202"/>
    <mergeCell ref="HNU202:HOB202"/>
    <mergeCell ref="HOC202:HOJ202"/>
    <mergeCell ref="HOK202:HOR202"/>
    <mergeCell ref="HOS202:HOZ202"/>
    <mergeCell ref="HPA202:HPH202"/>
    <mergeCell ref="HJU202:HKB202"/>
    <mergeCell ref="HKC202:HKJ202"/>
    <mergeCell ref="HKK202:HKR202"/>
    <mergeCell ref="HKS202:HKZ202"/>
    <mergeCell ref="HLA202:HLH202"/>
    <mergeCell ref="HLI202:HLP202"/>
    <mergeCell ref="HLQ202:HLX202"/>
    <mergeCell ref="HLY202:HMF202"/>
    <mergeCell ref="HMG202:HMN202"/>
    <mergeCell ref="HHA202:HHH202"/>
    <mergeCell ref="HHI202:HHP202"/>
    <mergeCell ref="HHQ202:HHX202"/>
    <mergeCell ref="HHY202:HIF202"/>
    <mergeCell ref="HIG202:HIN202"/>
    <mergeCell ref="HIO202:HIV202"/>
    <mergeCell ref="HIW202:HJD202"/>
    <mergeCell ref="HJE202:HJL202"/>
    <mergeCell ref="HJM202:HJT202"/>
    <mergeCell ref="HEG202:HEN202"/>
    <mergeCell ref="HEO202:HEV202"/>
    <mergeCell ref="HEW202:HFD202"/>
    <mergeCell ref="HFE202:HFL202"/>
    <mergeCell ref="HFM202:HFT202"/>
    <mergeCell ref="HFU202:HGB202"/>
    <mergeCell ref="HGC202:HGJ202"/>
    <mergeCell ref="HGK202:HGR202"/>
    <mergeCell ref="HGS202:HGZ202"/>
    <mergeCell ref="HBM202:HBT202"/>
    <mergeCell ref="HBU202:HCB202"/>
    <mergeCell ref="HCC202:HCJ202"/>
    <mergeCell ref="HCK202:HCR202"/>
    <mergeCell ref="HCS202:HCZ202"/>
    <mergeCell ref="HDA202:HDH202"/>
    <mergeCell ref="HDI202:HDP202"/>
    <mergeCell ref="HDQ202:HDX202"/>
    <mergeCell ref="HDY202:HEF202"/>
    <mergeCell ref="GYS202:GYZ202"/>
    <mergeCell ref="GZA202:GZH202"/>
    <mergeCell ref="GZI202:GZP202"/>
    <mergeCell ref="GZQ202:GZX202"/>
    <mergeCell ref="GZY202:HAF202"/>
    <mergeCell ref="HAG202:HAN202"/>
    <mergeCell ref="HAO202:HAV202"/>
    <mergeCell ref="HAW202:HBD202"/>
    <mergeCell ref="HBE202:HBL202"/>
    <mergeCell ref="GVY202:GWF202"/>
    <mergeCell ref="GWG202:GWN202"/>
    <mergeCell ref="GWO202:GWV202"/>
    <mergeCell ref="GWW202:GXD202"/>
    <mergeCell ref="GXE202:GXL202"/>
    <mergeCell ref="GXM202:GXT202"/>
    <mergeCell ref="GXU202:GYB202"/>
    <mergeCell ref="GYC202:GYJ202"/>
    <mergeCell ref="GYK202:GYR202"/>
    <mergeCell ref="GTE202:GTL202"/>
    <mergeCell ref="GTM202:GTT202"/>
    <mergeCell ref="GTU202:GUB202"/>
    <mergeCell ref="GUC202:GUJ202"/>
    <mergeCell ref="GUK202:GUR202"/>
    <mergeCell ref="GUS202:GUZ202"/>
    <mergeCell ref="GVA202:GVH202"/>
    <mergeCell ref="GVI202:GVP202"/>
    <mergeCell ref="GVQ202:GVX202"/>
    <mergeCell ref="GQK202:GQR202"/>
    <mergeCell ref="GQS202:GQZ202"/>
    <mergeCell ref="GRA202:GRH202"/>
    <mergeCell ref="GRI202:GRP202"/>
    <mergeCell ref="GRQ202:GRX202"/>
    <mergeCell ref="GRY202:GSF202"/>
    <mergeCell ref="GSG202:GSN202"/>
    <mergeCell ref="GSO202:GSV202"/>
    <mergeCell ref="GSW202:GTD202"/>
    <mergeCell ref="GNQ202:GNX202"/>
    <mergeCell ref="GNY202:GOF202"/>
    <mergeCell ref="GOG202:GON202"/>
    <mergeCell ref="GOO202:GOV202"/>
    <mergeCell ref="GOW202:GPD202"/>
    <mergeCell ref="GPE202:GPL202"/>
    <mergeCell ref="GPM202:GPT202"/>
    <mergeCell ref="GPU202:GQB202"/>
    <mergeCell ref="GQC202:GQJ202"/>
    <mergeCell ref="GKW202:GLD202"/>
    <mergeCell ref="GLE202:GLL202"/>
    <mergeCell ref="GLM202:GLT202"/>
    <mergeCell ref="GLU202:GMB202"/>
    <mergeCell ref="GMC202:GMJ202"/>
    <mergeCell ref="GMK202:GMR202"/>
    <mergeCell ref="GMS202:GMZ202"/>
    <mergeCell ref="GNA202:GNH202"/>
    <mergeCell ref="GNI202:GNP202"/>
    <mergeCell ref="GIC202:GIJ202"/>
    <mergeCell ref="GIK202:GIR202"/>
    <mergeCell ref="GIS202:GIZ202"/>
    <mergeCell ref="GJA202:GJH202"/>
    <mergeCell ref="GJI202:GJP202"/>
    <mergeCell ref="GJQ202:GJX202"/>
    <mergeCell ref="GJY202:GKF202"/>
    <mergeCell ref="GKG202:GKN202"/>
    <mergeCell ref="GKO202:GKV202"/>
    <mergeCell ref="GFI202:GFP202"/>
    <mergeCell ref="GFQ202:GFX202"/>
    <mergeCell ref="GFY202:GGF202"/>
    <mergeCell ref="GGG202:GGN202"/>
    <mergeCell ref="GGO202:GGV202"/>
    <mergeCell ref="GGW202:GHD202"/>
    <mergeCell ref="GHE202:GHL202"/>
    <mergeCell ref="GHM202:GHT202"/>
    <mergeCell ref="GHU202:GIB202"/>
    <mergeCell ref="GCO202:GCV202"/>
    <mergeCell ref="GCW202:GDD202"/>
    <mergeCell ref="GDE202:GDL202"/>
    <mergeCell ref="GDM202:GDT202"/>
    <mergeCell ref="GDU202:GEB202"/>
    <mergeCell ref="GEC202:GEJ202"/>
    <mergeCell ref="GEK202:GER202"/>
    <mergeCell ref="GES202:GEZ202"/>
    <mergeCell ref="GFA202:GFH202"/>
    <mergeCell ref="FZU202:GAB202"/>
    <mergeCell ref="GAC202:GAJ202"/>
    <mergeCell ref="GAK202:GAR202"/>
    <mergeCell ref="GAS202:GAZ202"/>
    <mergeCell ref="GBA202:GBH202"/>
    <mergeCell ref="GBI202:GBP202"/>
    <mergeCell ref="GBQ202:GBX202"/>
    <mergeCell ref="GBY202:GCF202"/>
    <mergeCell ref="GCG202:GCN202"/>
    <mergeCell ref="FXA202:FXH202"/>
    <mergeCell ref="FXI202:FXP202"/>
    <mergeCell ref="FXQ202:FXX202"/>
    <mergeCell ref="FXY202:FYF202"/>
    <mergeCell ref="FYG202:FYN202"/>
    <mergeCell ref="FYO202:FYV202"/>
    <mergeCell ref="FYW202:FZD202"/>
    <mergeCell ref="FZE202:FZL202"/>
    <mergeCell ref="FZM202:FZT202"/>
    <mergeCell ref="FUG202:FUN202"/>
    <mergeCell ref="FUO202:FUV202"/>
    <mergeCell ref="FUW202:FVD202"/>
    <mergeCell ref="FVE202:FVL202"/>
    <mergeCell ref="FVM202:FVT202"/>
    <mergeCell ref="FVU202:FWB202"/>
    <mergeCell ref="FWC202:FWJ202"/>
    <mergeCell ref="FWK202:FWR202"/>
    <mergeCell ref="FWS202:FWZ202"/>
    <mergeCell ref="FRM202:FRT202"/>
    <mergeCell ref="FRU202:FSB202"/>
    <mergeCell ref="FSC202:FSJ202"/>
    <mergeCell ref="FSK202:FSR202"/>
    <mergeCell ref="FSS202:FSZ202"/>
    <mergeCell ref="FTA202:FTH202"/>
    <mergeCell ref="FTI202:FTP202"/>
    <mergeCell ref="FTQ202:FTX202"/>
    <mergeCell ref="FTY202:FUF202"/>
    <mergeCell ref="FOS202:FOZ202"/>
    <mergeCell ref="FPA202:FPH202"/>
    <mergeCell ref="FPI202:FPP202"/>
    <mergeCell ref="FPQ202:FPX202"/>
    <mergeCell ref="FPY202:FQF202"/>
    <mergeCell ref="FQG202:FQN202"/>
    <mergeCell ref="FQO202:FQV202"/>
    <mergeCell ref="FQW202:FRD202"/>
    <mergeCell ref="FRE202:FRL202"/>
    <mergeCell ref="FLY202:FMF202"/>
    <mergeCell ref="FMG202:FMN202"/>
    <mergeCell ref="FMO202:FMV202"/>
    <mergeCell ref="FMW202:FND202"/>
    <mergeCell ref="FNE202:FNL202"/>
    <mergeCell ref="FNM202:FNT202"/>
    <mergeCell ref="FNU202:FOB202"/>
    <mergeCell ref="FOC202:FOJ202"/>
    <mergeCell ref="FOK202:FOR202"/>
    <mergeCell ref="FJE202:FJL202"/>
    <mergeCell ref="FJM202:FJT202"/>
    <mergeCell ref="FJU202:FKB202"/>
    <mergeCell ref="FKC202:FKJ202"/>
    <mergeCell ref="FKK202:FKR202"/>
    <mergeCell ref="FKS202:FKZ202"/>
    <mergeCell ref="FLA202:FLH202"/>
    <mergeCell ref="FLI202:FLP202"/>
    <mergeCell ref="FLQ202:FLX202"/>
    <mergeCell ref="FGK202:FGR202"/>
    <mergeCell ref="FGS202:FGZ202"/>
    <mergeCell ref="FHA202:FHH202"/>
    <mergeCell ref="FHI202:FHP202"/>
    <mergeCell ref="FHQ202:FHX202"/>
    <mergeCell ref="FHY202:FIF202"/>
    <mergeCell ref="FIG202:FIN202"/>
    <mergeCell ref="FIO202:FIV202"/>
    <mergeCell ref="FIW202:FJD202"/>
    <mergeCell ref="FDQ202:FDX202"/>
    <mergeCell ref="FDY202:FEF202"/>
    <mergeCell ref="FEG202:FEN202"/>
    <mergeCell ref="FEO202:FEV202"/>
    <mergeCell ref="FEW202:FFD202"/>
    <mergeCell ref="FFE202:FFL202"/>
    <mergeCell ref="FFM202:FFT202"/>
    <mergeCell ref="FFU202:FGB202"/>
    <mergeCell ref="FGC202:FGJ202"/>
    <mergeCell ref="FAW202:FBD202"/>
    <mergeCell ref="FBE202:FBL202"/>
    <mergeCell ref="FBM202:FBT202"/>
    <mergeCell ref="FBU202:FCB202"/>
    <mergeCell ref="FCC202:FCJ202"/>
    <mergeCell ref="FCK202:FCR202"/>
    <mergeCell ref="FCS202:FCZ202"/>
    <mergeCell ref="FDA202:FDH202"/>
    <mergeCell ref="FDI202:FDP202"/>
    <mergeCell ref="EYC202:EYJ202"/>
    <mergeCell ref="EYK202:EYR202"/>
    <mergeCell ref="EYS202:EYZ202"/>
    <mergeCell ref="EZA202:EZH202"/>
    <mergeCell ref="EZI202:EZP202"/>
    <mergeCell ref="EZQ202:EZX202"/>
    <mergeCell ref="EZY202:FAF202"/>
    <mergeCell ref="FAG202:FAN202"/>
    <mergeCell ref="FAO202:FAV202"/>
    <mergeCell ref="EVI202:EVP202"/>
    <mergeCell ref="EVQ202:EVX202"/>
    <mergeCell ref="EVY202:EWF202"/>
    <mergeCell ref="EWG202:EWN202"/>
    <mergeCell ref="EWO202:EWV202"/>
    <mergeCell ref="EWW202:EXD202"/>
    <mergeCell ref="EXE202:EXL202"/>
    <mergeCell ref="EXM202:EXT202"/>
    <mergeCell ref="EXU202:EYB202"/>
    <mergeCell ref="ESO202:ESV202"/>
    <mergeCell ref="ESW202:ETD202"/>
    <mergeCell ref="ETE202:ETL202"/>
    <mergeCell ref="ETM202:ETT202"/>
    <mergeCell ref="ETU202:EUB202"/>
    <mergeCell ref="EUC202:EUJ202"/>
    <mergeCell ref="EUK202:EUR202"/>
    <mergeCell ref="EUS202:EUZ202"/>
    <mergeCell ref="EVA202:EVH202"/>
    <mergeCell ref="EPU202:EQB202"/>
    <mergeCell ref="EQC202:EQJ202"/>
    <mergeCell ref="EQK202:EQR202"/>
    <mergeCell ref="EQS202:EQZ202"/>
    <mergeCell ref="ERA202:ERH202"/>
    <mergeCell ref="ERI202:ERP202"/>
    <mergeCell ref="ERQ202:ERX202"/>
    <mergeCell ref="ERY202:ESF202"/>
    <mergeCell ref="ESG202:ESN202"/>
    <mergeCell ref="ENA202:ENH202"/>
    <mergeCell ref="ENI202:ENP202"/>
    <mergeCell ref="ENQ202:ENX202"/>
    <mergeCell ref="ENY202:EOF202"/>
    <mergeCell ref="EOG202:EON202"/>
    <mergeCell ref="EOO202:EOV202"/>
    <mergeCell ref="EOW202:EPD202"/>
    <mergeCell ref="EPE202:EPL202"/>
    <mergeCell ref="EPM202:EPT202"/>
    <mergeCell ref="EKG202:EKN202"/>
    <mergeCell ref="EKO202:EKV202"/>
    <mergeCell ref="EKW202:ELD202"/>
    <mergeCell ref="ELE202:ELL202"/>
    <mergeCell ref="ELM202:ELT202"/>
    <mergeCell ref="ELU202:EMB202"/>
    <mergeCell ref="EMC202:EMJ202"/>
    <mergeCell ref="EMK202:EMR202"/>
    <mergeCell ref="EMS202:EMZ202"/>
    <mergeCell ref="EHM202:EHT202"/>
    <mergeCell ref="EHU202:EIB202"/>
    <mergeCell ref="EIC202:EIJ202"/>
    <mergeCell ref="EIK202:EIR202"/>
    <mergeCell ref="EIS202:EIZ202"/>
    <mergeCell ref="EJA202:EJH202"/>
    <mergeCell ref="EJI202:EJP202"/>
    <mergeCell ref="EJQ202:EJX202"/>
    <mergeCell ref="EJY202:EKF202"/>
    <mergeCell ref="EES202:EEZ202"/>
    <mergeCell ref="EFA202:EFH202"/>
    <mergeCell ref="EFI202:EFP202"/>
    <mergeCell ref="EFQ202:EFX202"/>
    <mergeCell ref="EFY202:EGF202"/>
    <mergeCell ref="EGG202:EGN202"/>
    <mergeCell ref="EGO202:EGV202"/>
    <mergeCell ref="EGW202:EHD202"/>
    <mergeCell ref="EHE202:EHL202"/>
    <mergeCell ref="EBY202:ECF202"/>
    <mergeCell ref="ECG202:ECN202"/>
    <mergeCell ref="ECO202:ECV202"/>
    <mergeCell ref="ECW202:EDD202"/>
    <mergeCell ref="EDE202:EDL202"/>
    <mergeCell ref="EDM202:EDT202"/>
    <mergeCell ref="EDU202:EEB202"/>
    <mergeCell ref="EEC202:EEJ202"/>
    <mergeCell ref="EEK202:EER202"/>
    <mergeCell ref="DZE202:DZL202"/>
    <mergeCell ref="DZM202:DZT202"/>
    <mergeCell ref="DZU202:EAB202"/>
    <mergeCell ref="EAC202:EAJ202"/>
    <mergeCell ref="EAK202:EAR202"/>
    <mergeCell ref="EAS202:EAZ202"/>
    <mergeCell ref="EBA202:EBH202"/>
    <mergeCell ref="EBI202:EBP202"/>
    <mergeCell ref="EBQ202:EBX202"/>
    <mergeCell ref="DWK202:DWR202"/>
    <mergeCell ref="DWS202:DWZ202"/>
    <mergeCell ref="DXA202:DXH202"/>
    <mergeCell ref="DXI202:DXP202"/>
    <mergeCell ref="DXQ202:DXX202"/>
    <mergeCell ref="DXY202:DYF202"/>
    <mergeCell ref="DYG202:DYN202"/>
    <mergeCell ref="DYO202:DYV202"/>
    <mergeCell ref="DYW202:DZD202"/>
    <mergeCell ref="DTQ202:DTX202"/>
    <mergeCell ref="DTY202:DUF202"/>
    <mergeCell ref="DUG202:DUN202"/>
    <mergeCell ref="DUO202:DUV202"/>
    <mergeCell ref="DUW202:DVD202"/>
    <mergeCell ref="DVE202:DVL202"/>
    <mergeCell ref="DVM202:DVT202"/>
    <mergeCell ref="DVU202:DWB202"/>
    <mergeCell ref="DWC202:DWJ202"/>
    <mergeCell ref="DQW202:DRD202"/>
    <mergeCell ref="DRE202:DRL202"/>
    <mergeCell ref="DRM202:DRT202"/>
    <mergeCell ref="DRU202:DSB202"/>
    <mergeCell ref="DSC202:DSJ202"/>
    <mergeCell ref="DSK202:DSR202"/>
    <mergeCell ref="DSS202:DSZ202"/>
    <mergeCell ref="DTA202:DTH202"/>
    <mergeCell ref="DTI202:DTP202"/>
    <mergeCell ref="DOC202:DOJ202"/>
    <mergeCell ref="DOK202:DOR202"/>
    <mergeCell ref="DOS202:DOZ202"/>
    <mergeCell ref="DPA202:DPH202"/>
    <mergeCell ref="DPI202:DPP202"/>
    <mergeCell ref="DPQ202:DPX202"/>
    <mergeCell ref="DPY202:DQF202"/>
    <mergeCell ref="DQG202:DQN202"/>
    <mergeCell ref="DQO202:DQV202"/>
    <mergeCell ref="DLI202:DLP202"/>
    <mergeCell ref="DLQ202:DLX202"/>
    <mergeCell ref="DLY202:DMF202"/>
    <mergeCell ref="DMG202:DMN202"/>
    <mergeCell ref="DMO202:DMV202"/>
    <mergeCell ref="DMW202:DND202"/>
    <mergeCell ref="DNE202:DNL202"/>
    <mergeCell ref="DNM202:DNT202"/>
    <mergeCell ref="DNU202:DOB202"/>
    <mergeCell ref="DIO202:DIV202"/>
    <mergeCell ref="DIW202:DJD202"/>
    <mergeCell ref="DJE202:DJL202"/>
    <mergeCell ref="DJM202:DJT202"/>
    <mergeCell ref="DJU202:DKB202"/>
    <mergeCell ref="DKC202:DKJ202"/>
    <mergeCell ref="DKK202:DKR202"/>
    <mergeCell ref="DKS202:DKZ202"/>
    <mergeCell ref="DLA202:DLH202"/>
    <mergeCell ref="DFU202:DGB202"/>
    <mergeCell ref="DGC202:DGJ202"/>
    <mergeCell ref="DGK202:DGR202"/>
    <mergeCell ref="DGS202:DGZ202"/>
    <mergeCell ref="DHA202:DHH202"/>
    <mergeCell ref="DHI202:DHP202"/>
    <mergeCell ref="DHQ202:DHX202"/>
    <mergeCell ref="DHY202:DIF202"/>
    <mergeCell ref="DIG202:DIN202"/>
    <mergeCell ref="DDA202:DDH202"/>
    <mergeCell ref="DDI202:DDP202"/>
    <mergeCell ref="DDQ202:DDX202"/>
    <mergeCell ref="DDY202:DEF202"/>
    <mergeCell ref="DEG202:DEN202"/>
    <mergeCell ref="DEO202:DEV202"/>
    <mergeCell ref="DEW202:DFD202"/>
    <mergeCell ref="DFE202:DFL202"/>
    <mergeCell ref="DFM202:DFT202"/>
    <mergeCell ref="DAG202:DAN202"/>
    <mergeCell ref="DAO202:DAV202"/>
    <mergeCell ref="DAW202:DBD202"/>
    <mergeCell ref="DBE202:DBL202"/>
    <mergeCell ref="DBM202:DBT202"/>
    <mergeCell ref="DBU202:DCB202"/>
    <mergeCell ref="DCC202:DCJ202"/>
    <mergeCell ref="DCK202:DCR202"/>
    <mergeCell ref="DCS202:DCZ202"/>
    <mergeCell ref="CXM202:CXT202"/>
    <mergeCell ref="CXU202:CYB202"/>
    <mergeCell ref="CYC202:CYJ202"/>
    <mergeCell ref="CYK202:CYR202"/>
    <mergeCell ref="CYS202:CYZ202"/>
    <mergeCell ref="CZA202:CZH202"/>
    <mergeCell ref="CZI202:CZP202"/>
    <mergeCell ref="CZQ202:CZX202"/>
    <mergeCell ref="CZY202:DAF202"/>
    <mergeCell ref="CUS202:CUZ202"/>
    <mergeCell ref="CVA202:CVH202"/>
    <mergeCell ref="CVI202:CVP202"/>
    <mergeCell ref="CVQ202:CVX202"/>
    <mergeCell ref="CVY202:CWF202"/>
    <mergeCell ref="CWG202:CWN202"/>
    <mergeCell ref="CWO202:CWV202"/>
    <mergeCell ref="CWW202:CXD202"/>
    <mergeCell ref="CXE202:CXL202"/>
    <mergeCell ref="CRY202:CSF202"/>
    <mergeCell ref="CSG202:CSN202"/>
    <mergeCell ref="CSO202:CSV202"/>
    <mergeCell ref="CSW202:CTD202"/>
    <mergeCell ref="CTE202:CTL202"/>
    <mergeCell ref="CTM202:CTT202"/>
    <mergeCell ref="CTU202:CUB202"/>
    <mergeCell ref="CUC202:CUJ202"/>
    <mergeCell ref="CUK202:CUR202"/>
    <mergeCell ref="CPE202:CPL202"/>
    <mergeCell ref="CPM202:CPT202"/>
    <mergeCell ref="CPU202:CQB202"/>
    <mergeCell ref="CQC202:CQJ202"/>
    <mergeCell ref="CQK202:CQR202"/>
    <mergeCell ref="CQS202:CQZ202"/>
    <mergeCell ref="CRA202:CRH202"/>
    <mergeCell ref="CRI202:CRP202"/>
    <mergeCell ref="CRQ202:CRX202"/>
    <mergeCell ref="CMK202:CMR202"/>
    <mergeCell ref="CMS202:CMZ202"/>
    <mergeCell ref="CNA202:CNH202"/>
    <mergeCell ref="CNI202:CNP202"/>
    <mergeCell ref="CNQ202:CNX202"/>
    <mergeCell ref="CNY202:COF202"/>
    <mergeCell ref="COG202:CON202"/>
    <mergeCell ref="COO202:COV202"/>
    <mergeCell ref="COW202:CPD202"/>
    <mergeCell ref="CJQ202:CJX202"/>
    <mergeCell ref="CJY202:CKF202"/>
    <mergeCell ref="CKG202:CKN202"/>
    <mergeCell ref="CKO202:CKV202"/>
    <mergeCell ref="CKW202:CLD202"/>
    <mergeCell ref="CLE202:CLL202"/>
    <mergeCell ref="CLM202:CLT202"/>
    <mergeCell ref="CLU202:CMB202"/>
    <mergeCell ref="CMC202:CMJ202"/>
    <mergeCell ref="CGW202:CHD202"/>
    <mergeCell ref="CHE202:CHL202"/>
    <mergeCell ref="CHM202:CHT202"/>
    <mergeCell ref="CHU202:CIB202"/>
    <mergeCell ref="CIC202:CIJ202"/>
    <mergeCell ref="CIK202:CIR202"/>
    <mergeCell ref="CIS202:CIZ202"/>
    <mergeCell ref="CJA202:CJH202"/>
    <mergeCell ref="CJI202:CJP202"/>
    <mergeCell ref="CEC202:CEJ202"/>
    <mergeCell ref="CEK202:CER202"/>
    <mergeCell ref="CES202:CEZ202"/>
    <mergeCell ref="CFA202:CFH202"/>
    <mergeCell ref="CFI202:CFP202"/>
    <mergeCell ref="CFQ202:CFX202"/>
    <mergeCell ref="CFY202:CGF202"/>
    <mergeCell ref="CGG202:CGN202"/>
    <mergeCell ref="CGO202:CGV202"/>
    <mergeCell ref="CBI202:CBP202"/>
    <mergeCell ref="CBQ202:CBX202"/>
    <mergeCell ref="CBY202:CCF202"/>
    <mergeCell ref="CCG202:CCN202"/>
    <mergeCell ref="CCO202:CCV202"/>
    <mergeCell ref="CCW202:CDD202"/>
    <mergeCell ref="CDE202:CDL202"/>
    <mergeCell ref="CDM202:CDT202"/>
    <mergeCell ref="CDU202:CEB202"/>
    <mergeCell ref="BYO202:BYV202"/>
    <mergeCell ref="BYW202:BZD202"/>
    <mergeCell ref="BZE202:BZL202"/>
    <mergeCell ref="BZM202:BZT202"/>
    <mergeCell ref="BZU202:CAB202"/>
    <mergeCell ref="CAC202:CAJ202"/>
    <mergeCell ref="CAK202:CAR202"/>
    <mergeCell ref="CAS202:CAZ202"/>
    <mergeCell ref="CBA202:CBH202"/>
    <mergeCell ref="BVU202:BWB202"/>
    <mergeCell ref="BWC202:BWJ202"/>
    <mergeCell ref="BWK202:BWR202"/>
    <mergeCell ref="BWS202:BWZ202"/>
    <mergeCell ref="BXA202:BXH202"/>
    <mergeCell ref="BXI202:BXP202"/>
    <mergeCell ref="BXQ202:BXX202"/>
    <mergeCell ref="BXY202:BYF202"/>
    <mergeCell ref="BYG202:BYN202"/>
    <mergeCell ref="BTA202:BTH202"/>
    <mergeCell ref="BTI202:BTP202"/>
    <mergeCell ref="BTQ202:BTX202"/>
    <mergeCell ref="BTY202:BUF202"/>
    <mergeCell ref="BUG202:BUN202"/>
    <mergeCell ref="BUO202:BUV202"/>
    <mergeCell ref="BUW202:BVD202"/>
    <mergeCell ref="BVE202:BVL202"/>
    <mergeCell ref="BVM202:BVT202"/>
    <mergeCell ref="BQG202:BQN202"/>
    <mergeCell ref="BQO202:BQV202"/>
    <mergeCell ref="BQW202:BRD202"/>
    <mergeCell ref="BRE202:BRL202"/>
    <mergeCell ref="BRM202:BRT202"/>
    <mergeCell ref="BRU202:BSB202"/>
    <mergeCell ref="BSC202:BSJ202"/>
    <mergeCell ref="BSK202:BSR202"/>
    <mergeCell ref="BSS202:BSZ202"/>
    <mergeCell ref="BNM202:BNT202"/>
    <mergeCell ref="BNU202:BOB202"/>
    <mergeCell ref="BOC202:BOJ202"/>
    <mergeCell ref="BOK202:BOR202"/>
    <mergeCell ref="BOS202:BOZ202"/>
    <mergeCell ref="BPA202:BPH202"/>
    <mergeCell ref="BPI202:BPP202"/>
    <mergeCell ref="BPQ202:BPX202"/>
    <mergeCell ref="BPY202:BQF202"/>
    <mergeCell ref="BKS202:BKZ202"/>
    <mergeCell ref="BLA202:BLH202"/>
    <mergeCell ref="BLI202:BLP202"/>
    <mergeCell ref="BLQ202:BLX202"/>
    <mergeCell ref="BLY202:BMF202"/>
    <mergeCell ref="BMG202:BMN202"/>
    <mergeCell ref="BMO202:BMV202"/>
    <mergeCell ref="BMW202:BND202"/>
    <mergeCell ref="BNE202:BNL202"/>
    <mergeCell ref="BHY202:BIF202"/>
    <mergeCell ref="BIG202:BIN202"/>
    <mergeCell ref="BIO202:BIV202"/>
    <mergeCell ref="BIW202:BJD202"/>
    <mergeCell ref="BJE202:BJL202"/>
    <mergeCell ref="BJM202:BJT202"/>
    <mergeCell ref="BJU202:BKB202"/>
    <mergeCell ref="BKC202:BKJ202"/>
    <mergeCell ref="BKK202:BKR202"/>
    <mergeCell ref="BFE202:BFL202"/>
    <mergeCell ref="BFM202:BFT202"/>
    <mergeCell ref="BFU202:BGB202"/>
    <mergeCell ref="BGC202:BGJ202"/>
    <mergeCell ref="BGK202:BGR202"/>
    <mergeCell ref="BGS202:BGZ202"/>
    <mergeCell ref="BHA202:BHH202"/>
    <mergeCell ref="BHI202:BHP202"/>
    <mergeCell ref="BHQ202:BHX202"/>
    <mergeCell ref="BCK202:BCR202"/>
    <mergeCell ref="BCS202:BCZ202"/>
    <mergeCell ref="BDA202:BDH202"/>
    <mergeCell ref="BDI202:BDP202"/>
    <mergeCell ref="BDQ202:BDX202"/>
    <mergeCell ref="BDY202:BEF202"/>
    <mergeCell ref="BEG202:BEN202"/>
    <mergeCell ref="BEO202:BEV202"/>
    <mergeCell ref="BEW202:BFD202"/>
    <mergeCell ref="AZQ202:AZX202"/>
    <mergeCell ref="AZY202:BAF202"/>
    <mergeCell ref="BAG202:BAN202"/>
    <mergeCell ref="BAO202:BAV202"/>
    <mergeCell ref="BAW202:BBD202"/>
    <mergeCell ref="BBE202:BBL202"/>
    <mergeCell ref="BBM202:BBT202"/>
    <mergeCell ref="BBU202:BCB202"/>
    <mergeCell ref="BCC202:BCJ202"/>
    <mergeCell ref="AWW202:AXD202"/>
    <mergeCell ref="AXE202:AXL202"/>
    <mergeCell ref="AXM202:AXT202"/>
    <mergeCell ref="AXU202:AYB202"/>
    <mergeCell ref="AYC202:AYJ202"/>
    <mergeCell ref="AYK202:AYR202"/>
    <mergeCell ref="AYS202:AYZ202"/>
    <mergeCell ref="AZA202:AZH202"/>
    <mergeCell ref="AZI202:AZP202"/>
    <mergeCell ref="AUC202:AUJ202"/>
    <mergeCell ref="AUK202:AUR202"/>
    <mergeCell ref="AUS202:AUZ202"/>
    <mergeCell ref="AVA202:AVH202"/>
    <mergeCell ref="AVI202:AVP202"/>
    <mergeCell ref="AVQ202:AVX202"/>
    <mergeCell ref="AVY202:AWF202"/>
    <mergeCell ref="AWG202:AWN202"/>
    <mergeCell ref="AWO202:AWV202"/>
    <mergeCell ref="ARI202:ARP202"/>
    <mergeCell ref="ARQ202:ARX202"/>
    <mergeCell ref="ARY202:ASF202"/>
    <mergeCell ref="ASG202:ASN202"/>
    <mergeCell ref="ASO202:ASV202"/>
    <mergeCell ref="ASW202:ATD202"/>
    <mergeCell ref="ATE202:ATL202"/>
    <mergeCell ref="ATM202:ATT202"/>
    <mergeCell ref="ATU202:AUB202"/>
    <mergeCell ref="AOO202:AOV202"/>
    <mergeCell ref="AOW202:APD202"/>
    <mergeCell ref="APE202:APL202"/>
    <mergeCell ref="APM202:APT202"/>
    <mergeCell ref="APU202:AQB202"/>
    <mergeCell ref="AQC202:AQJ202"/>
    <mergeCell ref="AQK202:AQR202"/>
    <mergeCell ref="AQS202:AQZ202"/>
    <mergeCell ref="ARA202:ARH202"/>
    <mergeCell ref="ALU202:AMB202"/>
    <mergeCell ref="AMC202:AMJ202"/>
    <mergeCell ref="AMK202:AMR202"/>
    <mergeCell ref="AMS202:AMZ202"/>
    <mergeCell ref="ANA202:ANH202"/>
    <mergeCell ref="ANI202:ANP202"/>
    <mergeCell ref="ANQ202:ANX202"/>
    <mergeCell ref="ANY202:AOF202"/>
    <mergeCell ref="AOG202:AON202"/>
    <mergeCell ref="AJA202:AJH202"/>
    <mergeCell ref="AJI202:AJP202"/>
    <mergeCell ref="AJQ202:AJX202"/>
    <mergeCell ref="AJY202:AKF202"/>
    <mergeCell ref="AKG202:AKN202"/>
    <mergeCell ref="AKO202:AKV202"/>
    <mergeCell ref="AKW202:ALD202"/>
    <mergeCell ref="ALE202:ALL202"/>
    <mergeCell ref="ALM202:ALT202"/>
    <mergeCell ref="AGG202:AGN202"/>
    <mergeCell ref="AGO202:AGV202"/>
    <mergeCell ref="AGW202:AHD202"/>
    <mergeCell ref="AHE202:AHL202"/>
    <mergeCell ref="AHM202:AHT202"/>
    <mergeCell ref="AHU202:AIB202"/>
    <mergeCell ref="AIC202:AIJ202"/>
    <mergeCell ref="AIK202:AIR202"/>
    <mergeCell ref="AIS202:AIZ202"/>
    <mergeCell ref="ADM202:ADT202"/>
    <mergeCell ref="ADU202:AEB202"/>
    <mergeCell ref="AEC202:AEJ202"/>
    <mergeCell ref="AEK202:AER202"/>
    <mergeCell ref="AES202:AEZ202"/>
    <mergeCell ref="AFA202:AFH202"/>
    <mergeCell ref="AFI202:AFP202"/>
    <mergeCell ref="AFQ202:AFX202"/>
    <mergeCell ref="AFY202:AGF202"/>
    <mergeCell ref="AAS202:AAZ202"/>
    <mergeCell ref="ABA202:ABH202"/>
    <mergeCell ref="ABI202:ABP202"/>
    <mergeCell ref="ABQ202:ABX202"/>
    <mergeCell ref="ABY202:ACF202"/>
    <mergeCell ref="ACG202:ACN202"/>
    <mergeCell ref="ACO202:ACV202"/>
    <mergeCell ref="ACW202:ADD202"/>
    <mergeCell ref="ADE202:ADL202"/>
    <mergeCell ref="XY202:YF202"/>
    <mergeCell ref="YG202:YN202"/>
    <mergeCell ref="YO202:YV202"/>
    <mergeCell ref="YW202:ZD202"/>
    <mergeCell ref="ZE202:ZL202"/>
    <mergeCell ref="ZM202:ZT202"/>
    <mergeCell ref="ZU202:AAB202"/>
    <mergeCell ref="AAC202:AAJ202"/>
    <mergeCell ref="AAK202:AAR202"/>
    <mergeCell ref="VE202:VL202"/>
    <mergeCell ref="VM202:VT202"/>
    <mergeCell ref="VU202:WB202"/>
    <mergeCell ref="WC202:WJ202"/>
    <mergeCell ref="WK202:WR202"/>
    <mergeCell ref="WS202:WZ202"/>
    <mergeCell ref="XA202:XH202"/>
    <mergeCell ref="XI202:XP202"/>
    <mergeCell ref="XQ202:XX202"/>
    <mergeCell ref="SK202:SR202"/>
    <mergeCell ref="SS202:SZ202"/>
    <mergeCell ref="TA202:TH202"/>
    <mergeCell ref="TI202:TP202"/>
    <mergeCell ref="TQ202:TX202"/>
    <mergeCell ref="TY202:UF202"/>
    <mergeCell ref="UG202:UN202"/>
    <mergeCell ref="UO202:UV202"/>
    <mergeCell ref="UW202:VD202"/>
    <mergeCell ref="QG202:QN202"/>
    <mergeCell ref="QO202:QV202"/>
    <mergeCell ref="QW202:RD202"/>
    <mergeCell ref="RE202:RL202"/>
    <mergeCell ref="RM202:RT202"/>
    <mergeCell ref="RU202:SB202"/>
    <mergeCell ref="SC202:SJ202"/>
    <mergeCell ref="MW202:ND202"/>
    <mergeCell ref="NE202:NL202"/>
    <mergeCell ref="NM202:NT202"/>
    <mergeCell ref="NU202:OB202"/>
    <mergeCell ref="OC202:OJ202"/>
    <mergeCell ref="OK202:OR202"/>
    <mergeCell ref="OS202:OZ202"/>
    <mergeCell ref="PA202:PH202"/>
    <mergeCell ref="PI202:PP202"/>
    <mergeCell ref="KC202:KJ202"/>
    <mergeCell ref="KK202:KR202"/>
    <mergeCell ref="KS202:KZ202"/>
    <mergeCell ref="LA202:LH202"/>
    <mergeCell ref="LI202:LP202"/>
    <mergeCell ref="LQ202:LX202"/>
    <mergeCell ref="LY202:MF202"/>
    <mergeCell ref="MG202:MN202"/>
    <mergeCell ref="MO202:MV202"/>
    <mergeCell ref="HI202:HP202"/>
    <mergeCell ref="HQ202:HX202"/>
    <mergeCell ref="HY202:IF202"/>
    <mergeCell ref="IG202:IN202"/>
    <mergeCell ref="IO202:IV202"/>
    <mergeCell ref="IW202:JD202"/>
    <mergeCell ref="JE202:JL202"/>
    <mergeCell ref="JM202:JT202"/>
    <mergeCell ref="JU202:KB202"/>
    <mergeCell ref="FE202:FL202"/>
    <mergeCell ref="FM202:FT202"/>
    <mergeCell ref="FU202:GB202"/>
    <mergeCell ref="GC202:GJ202"/>
    <mergeCell ref="GK202:GR202"/>
    <mergeCell ref="GS202:GZ202"/>
    <mergeCell ref="HA202:HH202"/>
    <mergeCell ref="XEG185:XEN185"/>
    <mergeCell ref="XEO185:XEV185"/>
    <mergeCell ref="XEW185:XFD185"/>
    <mergeCell ref="A187:H187"/>
    <mergeCell ref="A191:B191"/>
    <mergeCell ref="G191:H191"/>
    <mergeCell ref="A202:H202"/>
    <mergeCell ref="Q202:X202"/>
    <mergeCell ref="Y202:AF202"/>
    <mergeCell ref="AG202:AN202"/>
    <mergeCell ref="AO202:AV202"/>
    <mergeCell ref="AW202:BD202"/>
    <mergeCell ref="BE202:BL202"/>
    <mergeCell ref="BM202:BT202"/>
    <mergeCell ref="BU202:CB202"/>
    <mergeCell ref="CC202:CJ202"/>
    <mergeCell ref="CK202:CR202"/>
    <mergeCell ref="CS202:CZ202"/>
    <mergeCell ref="DA202:DH202"/>
    <mergeCell ref="DI202:DP202"/>
    <mergeCell ref="DQ202:DX202"/>
    <mergeCell ref="DY202:EF202"/>
    <mergeCell ref="EG202:EN202"/>
    <mergeCell ref="XBM185:XBT185"/>
    <mergeCell ref="XBU185:XCB185"/>
    <mergeCell ref="XCC185:XCJ185"/>
    <mergeCell ref="XCK185:XCR185"/>
    <mergeCell ref="XCS185:XCZ185"/>
    <mergeCell ref="XDA185:XDH185"/>
    <mergeCell ref="XDI185:XDP185"/>
    <mergeCell ref="XDQ185:XDX185"/>
    <mergeCell ref="XDY185:XEF185"/>
    <mergeCell ref="WYS185:WYZ185"/>
    <mergeCell ref="WZA185:WZH185"/>
    <mergeCell ref="WZI185:WZP185"/>
    <mergeCell ref="WZQ185:WZX185"/>
    <mergeCell ref="WZY185:XAF185"/>
    <mergeCell ref="XAG185:XAN185"/>
    <mergeCell ref="XAO185:XAV185"/>
    <mergeCell ref="XAW185:XBD185"/>
    <mergeCell ref="XBE185:XBL185"/>
    <mergeCell ref="WVY185:WWF185"/>
    <mergeCell ref="WWG185:WWN185"/>
    <mergeCell ref="WWO185:WWV185"/>
    <mergeCell ref="WWW185:WXD185"/>
    <mergeCell ref="WXE185:WXL185"/>
    <mergeCell ref="WXM185:WXT185"/>
    <mergeCell ref="WXU185:WYB185"/>
    <mergeCell ref="WYC185:WYJ185"/>
    <mergeCell ref="WYK185:WYR185"/>
    <mergeCell ref="WTE185:WTL185"/>
    <mergeCell ref="WTM185:WTT185"/>
    <mergeCell ref="WTU185:WUB185"/>
    <mergeCell ref="WUC185:WUJ185"/>
    <mergeCell ref="WUK185:WUR185"/>
    <mergeCell ref="PQ202:PX202"/>
    <mergeCell ref="PY202:QF202"/>
    <mergeCell ref="WUS185:WUZ185"/>
    <mergeCell ref="WVA185:WVH185"/>
    <mergeCell ref="WVI185:WVP185"/>
    <mergeCell ref="WVQ185:WVX185"/>
    <mergeCell ref="WQK185:WQR185"/>
    <mergeCell ref="WQS185:WQZ185"/>
    <mergeCell ref="WRA185:WRH185"/>
    <mergeCell ref="WRI185:WRP185"/>
    <mergeCell ref="WRQ185:WRX185"/>
    <mergeCell ref="WRY185:WSF185"/>
    <mergeCell ref="WSG185:WSN185"/>
    <mergeCell ref="WSO185:WSV185"/>
    <mergeCell ref="WSW185:WTD185"/>
    <mergeCell ref="WNQ185:WNX185"/>
    <mergeCell ref="WNY185:WOF185"/>
    <mergeCell ref="WOG185:WON185"/>
    <mergeCell ref="WOO185:WOV185"/>
    <mergeCell ref="WOW185:WPD185"/>
    <mergeCell ref="WPE185:WPL185"/>
    <mergeCell ref="WPM185:WPT185"/>
    <mergeCell ref="WPU185:WQB185"/>
    <mergeCell ref="WQC185:WQJ185"/>
    <mergeCell ref="WKW185:WLD185"/>
    <mergeCell ref="WLE185:WLL185"/>
    <mergeCell ref="WLM185:WLT185"/>
    <mergeCell ref="WLU185:WMB185"/>
    <mergeCell ref="WMC185:WMJ185"/>
    <mergeCell ref="WMK185:WMR185"/>
    <mergeCell ref="WMS185:WMZ185"/>
    <mergeCell ref="WNA185:WNH185"/>
    <mergeCell ref="WNI185:WNP185"/>
    <mergeCell ref="WIC185:WIJ185"/>
    <mergeCell ref="WIK185:WIR185"/>
    <mergeCell ref="WIS185:WIZ185"/>
    <mergeCell ref="WJA185:WJH185"/>
    <mergeCell ref="WJI185:WJP185"/>
    <mergeCell ref="WJQ185:WJX185"/>
    <mergeCell ref="WJY185:WKF185"/>
    <mergeCell ref="WKG185:WKN185"/>
    <mergeCell ref="WKO185:WKV185"/>
    <mergeCell ref="WFI185:WFP185"/>
    <mergeCell ref="WFQ185:WFX185"/>
    <mergeCell ref="WFY185:WGF185"/>
    <mergeCell ref="WGG185:WGN185"/>
    <mergeCell ref="WGO185:WGV185"/>
    <mergeCell ref="WGW185:WHD185"/>
    <mergeCell ref="WHE185:WHL185"/>
    <mergeCell ref="WHM185:WHT185"/>
    <mergeCell ref="WHU185:WIB185"/>
    <mergeCell ref="WCO185:WCV185"/>
    <mergeCell ref="WCW185:WDD185"/>
    <mergeCell ref="WDE185:WDL185"/>
    <mergeCell ref="WDM185:WDT185"/>
    <mergeCell ref="WDU185:WEB185"/>
    <mergeCell ref="WEC185:WEJ185"/>
    <mergeCell ref="WEK185:WER185"/>
    <mergeCell ref="WES185:WEZ185"/>
    <mergeCell ref="WFA185:WFH185"/>
    <mergeCell ref="VZU185:WAB185"/>
    <mergeCell ref="WAC185:WAJ185"/>
    <mergeCell ref="WAK185:WAR185"/>
    <mergeCell ref="WAS185:WAZ185"/>
    <mergeCell ref="WBA185:WBH185"/>
    <mergeCell ref="WBI185:WBP185"/>
    <mergeCell ref="WBQ185:WBX185"/>
    <mergeCell ref="WBY185:WCF185"/>
    <mergeCell ref="WCG185:WCN185"/>
    <mergeCell ref="VXA185:VXH185"/>
    <mergeCell ref="VXI185:VXP185"/>
    <mergeCell ref="VXQ185:VXX185"/>
    <mergeCell ref="VXY185:VYF185"/>
    <mergeCell ref="VYG185:VYN185"/>
    <mergeCell ref="VYO185:VYV185"/>
    <mergeCell ref="VYW185:VZD185"/>
    <mergeCell ref="VZE185:VZL185"/>
    <mergeCell ref="VZM185:VZT185"/>
    <mergeCell ref="VUG185:VUN185"/>
    <mergeCell ref="VUO185:VUV185"/>
    <mergeCell ref="VUW185:VVD185"/>
    <mergeCell ref="VVE185:VVL185"/>
    <mergeCell ref="VVM185:VVT185"/>
    <mergeCell ref="VVU185:VWB185"/>
    <mergeCell ref="VWC185:VWJ185"/>
    <mergeCell ref="VWK185:VWR185"/>
    <mergeCell ref="VWS185:VWZ185"/>
    <mergeCell ref="VRM185:VRT185"/>
    <mergeCell ref="VRU185:VSB185"/>
    <mergeCell ref="VSC185:VSJ185"/>
    <mergeCell ref="VSK185:VSR185"/>
    <mergeCell ref="VSS185:VSZ185"/>
    <mergeCell ref="VTA185:VTH185"/>
    <mergeCell ref="VTI185:VTP185"/>
    <mergeCell ref="VTQ185:VTX185"/>
    <mergeCell ref="VTY185:VUF185"/>
    <mergeCell ref="VOS185:VOZ185"/>
    <mergeCell ref="VPA185:VPH185"/>
    <mergeCell ref="VPI185:VPP185"/>
    <mergeCell ref="VPQ185:VPX185"/>
    <mergeCell ref="VPY185:VQF185"/>
    <mergeCell ref="VQG185:VQN185"/>
    <mergeCell ref="VQO185:VQV185"/>
    <mergeCell ref="VQW185:VRD185"/>
    <mergeCell ref="VRE185:VRL185"/>
    <mergeCell ref="VLY185:VMF185"/>
    <mergeCell ref="VMG185:VMN185"/>
    <mergeCell ref="VMO185:VMV185"/>
    <mergeCell ref="VMW185:VND185"/>
    <mergeCell ref="VNE185:VNL185"/>
    <mergeCell ref="VNM185:VNT185"/>
    <mergeCell ref="VNU185:VOB185"/>
    <mergeCell ref="VOC185:VOJ185"/>
    <mergeCell ref="VOK185:VOR185"/>
    <mergeCell ref="VJE185:VJL185"/>
    <mergeCell ref="VJM185:VJT185"/>
    <mergeCell ref="VJU185:VKB185"/>
    <mergeCell ref="VKC185:VKJ185"/>
    <mergeCell ref="VKK185:VKR185"/>
    <mergeCell ref="VKS185:VKZ185"/>
    <mergeCell ref="VLA185:VLH185"/>
    <mergeCell ref="VLI185:VLP185"/>
    <mergeCell ref="VLQ185:VLX185"/>
    <mergeCell ref="VGK185:VGR185"/>
    <mergeCell ref="VGS185:VGZ185"/>
    <mergeCell ref="VHA185:VHH185"/>
    <mergeCell ref="VHI185:VHP185"/>
    <mergeCell ref="VHQ185:VHX185"/>
    <mergeCell ref="VHY185:VIF185"/>
    <mergeCell ref="VIG185:VIN185"/>
    <mergeCell ref="VIO185:VIV185"/>
    <mergeCell ref="VIW185:VJD185"/>
    <mergeCell ref="VDQ185:VDX185"/>
    <mergeCell ref="VDY185:VEF185"/>
    <mergeCell ref="VEG185:VEN185"/>
    <mergeCell ref="VEO185:VEV185"/>
    <mergeCell ref="VEW185:VFD185"/>
    <mergeCell ref="VFE185:VFL185"/>
    <mergeCell ref="VFM185:VFT185"/>
    <mergeCell ref="VFU185:VGB185"/>
    <mergeCell ref="VGC185:VGJ185"/>
    <mergeCell ref="VAW185:VBD185"/>
    <mergeCell ref="VBE185:VBL185"/>
    <mergeCell ref="VBM185:VBT185"/>
    <mergeCell ref="VBU185:VCB185"/>
    <mergeCell ref="VCC185:VCJ185"/>
    <mergeCell ref="VCK185:VCR185"/>
    <mergeCell ref="VCS185:VCZ185"/>
    <mergeCell ref="VDA185:VDH185"/>
    <mergeCell ref="VDI185:VDP185"/>
    <mergeCell ref="UYC185:UYJ185"/>
    <mergeCell ref="UYK185:UYR185"/>
    <mergeCell ref="UYS185:UYZ185"/>
    <mergeCell ref="UZA185:UZH185"/>
    <mergeCell ref="UZI185:UZP185"/>
    <mergeCell ref="UZQ185:UZX185"/>
    <mergeCell ref="UZY185:VAF185"/>
    <mergeCell ref="VAG185:VAN185"/>
    <mergeCell ref="VAO185:VAV185"/>
    <mergeCell ref="UVI185:UVP185"/>
    <mergeCell ref="UVQ185:UVX185"/>
    <mergeCell ref="UVY185:UWF185"/>
    <mergeCell ref="UWG185:UWN185"/>
    <mergeCell ref="UWO185:UWV185"/>
    <mergeCell ref="UWW185:UXD185"/>
    <mergeCell ref="UXE185:UXL185"/>
    <mergeCell ref="UXM185:UXT185"/>
    <mergeCell ref="UXU185:UYB185"/>
    <mergeCell ref="USO185:USV185"/>
    <mergeCell ref="USW185:UTD185"/>
    <mergeCell ref="UTE185:UTL185"/>
    <mergeCell ref="UTM185:UTT185"/>
    <mergeCell ref="UTU185:UUB185"/>
    <mergeCell ref="UUC185:UUJ185"/>
    <mergeCell ref="UUK185:UUR185"/>
    <mergeCell ref="UUS185:UUZ185"/>
    <mergeCell ref="UVA185:UVH185"/>
    <mergeCell ref="UPU185:UQB185"/>
    <mergeCell ref="UQC185:UQJ185"/>
    <mergeCell ref="UQK185:UQR185"/>
    <mergeCell ref="UQS185:UQZ185"/>
    <mergeCell ref="URA185:URH185"/>
    <mergeCell ref="URI185:URP185"/>
    <mergeCell ref="URQ185:URX185"/>
    <mergeCell ref="URY185:USF185"/>
    <mergeCell ref="USG185:USN185"/>
    <mergeCell ref="UNA185:UNH185"/>
    <mergeCell ref="UNI185:UNP185"/>
    <mergeCell ref="UNQ185:UNX185"/>
    <mergeCell ref="UNY185:UOF185"/>
    <mergeCell ref="UOG185:UON185"/>
    <mergeCell ref="UOO185:UOV185"/>
    <mergeCell ref="UOW185:UPD185"/>
    <mergeCell ref="UPE185:UPL185"/>
    <mergeCell ref="UPM185:UPT185"/>
    <mergeCell ref="UKG185:UKN185"/>
    <mergeCell ref="UKO185:UKV185"/>
    <mergeCell ref="UKW185:ULD185"/>
    <mergeCell ref="ULE185:ULL185"/>
    <mergeCell ref="ULM185:ULT185"/>
    <mergeCell ref="ULU185:UMB185"/>
    <mergeCell ref="UMC185:UMJ185"/>
    <mergeCell ref="UMK185:UMR185"/>
    <mergeCell ref="UMS185:UMZ185"/>
    <mergeCell ref="UHM185:UHT185"/>
    <mergeCell ref="UHU185:UIB185"/>
    <mergeCell ref="UIC185:UIJ185"/>
    <mergeCell ref="UIK185:UIR185"/>
    <mergeCell ref="UIS185:UIZ185"/>
    <mergeCell ref="UJA185:UJH185"/>
    <mergeCell ref="UJI185:UJP185"/>
    <mergeCell ref="UJQ185:UJX185"/>
    <mergeCell ref="UJY185:UKF185"/>
    <mergeCell ref="UES185:UEZ185"/>
    <mergeCell ref="UFA185:UFH185"/>
    <mergeCell ref="UFI185:UFP185"/>
    <mergeCell ref="UFQ185:UFX185"/>
    <mergeCell ref="UFY185:UGF185"/>
    <mergeCell ref="UGG185:UGN185"/>
    <mergeCell ref="UGO185:UGV185"/>
    <mergeCell ref="UGW185:UHD185"/>
    <mergeCell ref="UHE185:UHL185"/>
    <mergeCell ref="UBY185:UCF185"/>
    <mergeCell ref="UCG185:UCN185"/>
    <mergeCell ref="UCO185:UCV185"/>
    <mergeCell ref="UCW185:UDD185"/>
    <mergeCell ref="UDE185:UDL185"/>
    <mergeCell ref="UDM185:UDT185"/>
    <mergeCell ref="UDU185:UEB185"/>
    <mergeCell ref="UEC185:UEJ185"/>
    <mergeCell ref="UEK185:UER185"/>
    <mergeCell ref="TZE185:TZL185"/>
    <mergeCell ref="TZM185:TZT185"/>
    <mergeCell ref="TZU185:UAB185"/>
    <mergeCell ref="UAC185:UAJ185"/>
    <mergeCell ref="UAK185:UAR185"/>
    <mergeCell ref="UAS185:UAZ185"/>
    <mergeCell ref="UBA185:UBH185"/>
    <mergeCell ref="UBI185:UBP185"/>
    <mergeCell ref="UBQ185:UBX185"/>
    <mergeCell ref="TWK185:TWR185"/>
    <mergeCell ref="TWS185:TWZ185"/>
    <mergeCell ref="TXA185:TXH185"/>
    <mergeCell ref="TXI185:TXP185"/>
    <mergeCell ref="TXQ185:TXX185"/>
    <mergeCell ref="TXY185:TYF185"/>
    <mergeCell ref="TYG185:TYN185"/>
    <mergeCell ref="TYO185:TYV185"/>
    <mergeCell ref="TYW185:TZD185"/>
    <mergeCell ref="TTQ185:TTX185"/>
    <mergeCell ref="TTY185:TUF185"/>
    <mergeCell ref="TUG185:TUN185"/>
    <mergeCell ref="TUO185:TUV185"/>
    <mergeCell ref="TUW185:TVD185"/>
    <mergeCell ref="TVE185:TVL185"/>
    <mergeCell ref="TVM185:TVT185"/>
    <mergeCell ref="TVU185:TWB185"/>
    <mergeCell ref="TWC185:TWJ185"/>
    <mergeCell ref="TQW185:TRD185"/>
    <mergeCell ref="TRE185:TRL185"/>
    <mergeCell ref="TRM185:TRT185"/>
    <mergeCell ref="TRU185:TSB185"/>
    <mergeCell ref="TSC185:TSJ185"/>
    <mergeCell ref="TSK185:TSR185"/>
    <mergeCell ref="TSS185:TSZ185"/>
    <mergeCell ref="TTA185:TTH185"/>
    <mergeCell ref="TTI185:TTP185"/>
    <mergeCell ref="TOC185:TOJ185"/>
    <mergeCell ref="TOK185:TOR185"/>
    <mergeCell ref="TOS185:TOZ185"/>
    <mergeCell ref="TPA185:TPH185"/>
    <mergeCell ref="TPI185:TPP185"/>
    <mergeCell ref="TPQ185:TPX185"/>
    <mergeCell ref="TPY185:TQF185"/>
    <mergeCell ref="TQG185:TQN185"/>
    <mergeCell ref="TQO185:TQV185"/>
    <mergeCell ref="TLI185:TLP185"/>
    <mergeCell ref="TLQ185:TLX185"/>
    <mergeCell ref="TLY185:TMF185"/>
    <mergeCell ref="TMG185:TMN185"/>
    <mergeCell ref="TMO185:TMV185"/>
    <mergeCell ref="TMW185:TND185"/>
    <mergeCell ref="TNE185:TNL185"/>
    <mergeCell ref="TNM185:TNT185"/>
    <mergeCell ref="TNU185:TOB185"/>
    <mergeCell ref="TIO185:TIV185"/>
    <mergeCell ref="TIW185:TJD185"/>
    <mergeCell ref="TJE185:TJL185"/>
    <mergeCell ref="TJM185:TJT185"/>
    <mergeCell ref="TJU185:TKB185"/>
    <mergeCell ref="TKC185:TKJ185"/>
    <mergeCell ref="TKK185:TKR185"/>
    <mergeCell ref="TKS185:TKZ185"/>
    <mergeCell ref="TLA185:TLH185"/>
    <mergeCell ref="TFU185:TGB185"/>
    <mergeCell ref="TGC185:TGJ185"/>
    <mergeCell ref="TGK185:TGR185"/>
    <mergeCell ref="TGS185:TGZ185"/>
    <mergeCell ref="THA185:THH185"/>
    <mergeCell ref="THI185:THP185"/>
    <mergeCell ref="THQ185:THX185"/>
    <mergeCell ref="THY185:TIF185"/>
    <mergeCell ref="TIG185:TIN185"/>
    <mergeCell ref="TDA185:TDH185"/>
    <mergeCell ref="TDI185:TDP185"/>
    <mergeCell ref="TDQ185:TDX185"/>
    <mergeCell ref="TDY185:TEF185"/>
    <mergeCell ref="TEG185:TEN185"/>
    <mergeCell ref="TEO185:TEV185"/>
    <mergeCell ref="TEW185:TFD185"/>
    <mergeCell ref="TFE185:TFL185"/>
    <mergeCell ref="TFM185:TFT185"/>
    <mergeCell ref="TAG185:TAN185"/>
    <mergeCell ref="TAO185:TAV185"/>
    <mergeCell ref="TAW185:TBD185"/>
    <mergeCell ref="TBE185:TBL185"/>
    <mergeCell ref="TBM185:TBT185"/>
    <mergeCell ref="TBU185:TCB185"/>
    <mergeCell ref="TCC185:TCJ185"/>
    <mergeCell ref="TCK185:TCR185"/>
    <mergeCell ref="TCS185:TCZ185"/>
    <mergeCell ref="SXM185:SXT185"/>
    <mergeCell ref="SXU185:SYB185"/>
    <mergeCell ref="SYC185:SYJ185"/>
    <mergeCell ref="SYK185:SYR185"/>
    <mergeCell ref="SYS185:SYZ185"/>
    <mergeCell ref="SZA185:SZH185"/>
    <mergeCell ref="SZI185:SZP185"/>
    <mergeCell ref="SZQ185:SZX185"/>
    <mergeCell ref="SZY185:TAF185"/>
    <mergeCell ref="SUS185:SUZ185"/>
    <mergeCell ref="SVA185:SVH185"/>
    <mergeCell ref="SVI185:SVP185"/>
    <mergeCell ref="SVQ185:SVX185"/>
    <mergeCell ref="SVY185:SWF185"/>
    <mergeCell ref="SWG185:SWN185"/>
    <mergeCell ref="SWO185:SWV185"/>
    <mergeCell ref="SWW185:SXD185"/>
    <mergeCell ref="SXE185:SXL185"/>
    <mergeCell ref="SRY185:SSF185"/>
    <mergeCell ref="SSG185:SSN185"/>
    <mergeCell ref="SSO185:SSV185"/>
    <mergeCell ref="SSW185:STD185"/>
    <mergeCell ref="STE185:STL185"/>
    <mergeCell ref="STM185:STT185"/>
    <mergeCell ref="STU185:SUB185"/>
    <mergeCell ref="SUC185:SUJ185"/>
    <mergeCell ref="SUK185:SUR185"/>
    <mergeCell ref="SPE185:SPL185"/>
    <mergeCell ref="SPM185:SPT185"/>
    <mergeCell ref="SPU185:SQB185"/>
    <mergeCell ref="SQC185:SQJ185"/>
    <mergeCell ref="SQK185:SQR185"/>
    <mergeCell ref="SQS185:SQZ185"/>
    <mergeCell ref="SRA185:SRH185"/>
    <mergeCell ref="SRI185:SRP185"/>
    <mergeCell ref="SRQ185:SRX185"/>
    <mergeCell ref="SMK185:SMR185"/>
    <mergeCell ref="SMS185:SMZ185"/>
    <mergeCell ref="SNA185:SNH185"/>
    <mergeCell ref="SNI185:SNP185"/>
    <mergeCell ref="SNQ185:SNX185"/>
    <mergeCell ref="SNY185:SOF185"/>
    <mergeCell ref="SOG185:SON185"/>
    <mergeCell ref="SOO185:SOV185"/>
    <mergeCell ref="SOW185:SPD185"/>
    <mergeCell ref="SJQ185:SJX185"/>
    <mergeCell ref="SJY185:SKF185"/>
    <mergeCell ref="SKG185:SKN185"/>
    <mergeCell ref="SKO185:SKV185"/>
    <mergeCell ref="SKW185:SLD185"/>
    <mergeCell ref="SLE185:SLL185"/>
    <mergeCell ref="SLM185:SLT185"/>
    <mergeCell ref="SLU185:SMB185"/>
    <mergeCell ref="SMC185:SMJ185"/>
    <mergeCell ref="SGW185:SHD185"/>
    <mergeCell ref="SHE185:SHL185"/>
    <mergeCell ref="SHM185:SHT185"/>
    <mergeCell ref="SHU185:SIB185"/>
    <mergeCell ref="SIC185:SIJ185"/>
    <mergeCell ref="SIK185:SIR185"/>
    <mergeCell ref="SIS185:SIZ185"/>
    <mergeCell ref="SJA185:SJH185"/>
    <mergeCell ref="SJI185:SJP185"/>
    <mergeCell ref="SEC185:SEJ185"/>
    <mergeCell ref="SEK185:SER185"/>
    <mergeCell ref="SES185:SEZ185"/>
    <mergeCell ref="SFA185:SFH185"/>
    <mergeCell ref="SFI185:SFP185"/>
    <mergeCell ref="SFQ185:SFX185"/>
    <mergeCell ref="SFY185:SGF185"/>
    <mergeCell ref="SGG185:SGN185"/>
    <mergeCell ref="SGO185:SGV185"/>
    <mergeCell ref="SBI185:SBP185"/>
    <mergeCell ref="SBQ185:SBX185"/>
    <mergeCell ref="SBY185:SCF185"/>
    <mergeCell ref="SCG185:SCN185"/>
    <mergeCell ref="SCO185:SCV185"/>
    <mergeCell ref="SCW185:SDD185"/>
    <mergeCell ref="SDE185:SDL185"/>
    <mergeCell ref="SDM185:SDT185"/>
    <mergeCell ref="SDU185:SEB185"/>
    <mergeCell ref="RYO185:RYV185"/>
    <mergeCell ref="RYW185:RZD185"/>
    <mergeCell ref="RZE185:RZL185"/>
    <mergeCell ref="RZM185:RZT185"/>
    <mergeCell ref="RZU185:SAB185"/>
    <mergeCell ref="SAC185:SAJ185"/>
    <mergeCell ref="SAK185:SAR185"/>
    <mergeCell ref="SAS185:SAZ185"/>
    <mergeCell ref="SBA185:SBH185"/>
    <mergeCell ref="RVU185:RWB185"/>
    <mergeCell ref="RWC185:RWJ185"/>
    <mergeCell ref="RWK185:RWR185"/>
    <mergeCell ref="RWS185:RWZ185"/>
    <mergeCell ref="RXA185:RXH185"/>
    <mergeCell ref="RXI185:RXP185"/>
    <mergeCell ref="RXQ185:RXX185"/>
    <mergeCell ref="RXY185:RYF185"/>
    <mergeCell ref="RYG185:RYN185"/>
    <mergeCell ref="RTA185:RTH185"/>
    <mergeCell ref="RTI185:RTP185"/>
    <mergeCell ref="RTQ185:RTX185"/>
    <mergeCell ref="RTY185:RUF185"/>
    <mergeCell ref="RUG185:RUN185"/>
    <mergeCell ref="RUO185:RUV185"/>
    <mergeCell ref="RUW185:RVD185"/>
    <mergeCell ref="RVE185:RVL185"/>
    <mergeCell ref="RVM185:RVT185"/>
    <mergeCell ref="RQG185:RQN185"/>
    <mergeCell ref="RQO185:RQV185"/>
    <mergeCell ref="RQW185:RRD185"/>
    <mergeCell ref="RRE185:RRL185"/>
    <mergeCell ref="RRM185:RRT185"/>
    <mergeCell ref="RRU185:RSB185"/>
    <mergeCell ref="RSC185:RSJ185"/>
    <mergeCell ref="RSK185:RSR185"/>
    <mergeCell ref="RSS185:RSZ185"/>
    <mergeCell ref="RNM185:RNT185"/>
    <mergeCell ref="RNU185:ROB185"/>
    <mergeCell ref="ROC185:ROJ185"/>
    <mergeCell ref="ROK185:ROR185"/>
    <mergeCell ref="ROS185:ROZ185"/>
    <mergeCell ref="RPA185:RPH185"/>
    <mergeCell ref="RPI185:RPP185"/>
    <mergeCell ref="RPQ185:RPX185"/>
    <mergeCell ref="RPY185:RQF185"/>
    <mergeCell ref="RKS185:RKZ185"/>
    <mergeCell ref="RLA185:RLH185"/>
    <mergeCell ref="RLI185:RLP185"/>
    <mergeCell ref="RLQ185:RLX185"/>
    <mergeCell ref="RLY185:RMF185"/>
    <mergeCell ref="RMG185:RMN185"/>
    <mergeCell ref="RMO185:RMV185"/>
    <mergeCell ref="RMW185:RND185"/>
    <mergeCell ref="RNE185:RNL185"/>
    <mergeCell ref="RHY185:RIF185"/>
    <mergeCell ref="RIG185:RIN185"/>
    <mergeCell ref="RIO185:RIV185"/>
    <mergeCell ref="RIW185:RJD185"/>
    <mergeCell ref="RJE185:RJL185"/>
    <mergeCell ref="RJM185:RJT185"/>
    <mergeCell ref="RJU185:RKB185"/>
    <mergeCell ref="RKC185:RKJ185"/>
    <mergeCell ref="RKK185:RKR185"/>
    <mergeCell ref="RFE185:RFL185"/>
    <mergeCell ref="RFM185:RFT185"/>
    <mergeCell ref="RFU185:RGB185"/>
    <mergeCell ref="RGC185:RGJ185"/>
    <mergeCell ref="RGK185:RGR185"/>
    <mergeCell ref="RGS185:RGZ185"/>
    <mergeCell ref="RHA185:RHH185"/>
    <mergeCell ref="RHI185:RHP185"/>
    <mergeCell ref="RHQ185:RHX185"/>
    <mergeCell ref="RCK185:RCR185"/>
    <mergeCell ref="RCS185:RCZ185"/>
    <mergeCell ref="RDA185:RDH185"/>
    <mergeCell ref="RDI185:RDP185"/>
    <mergeCell ref="RDQ185:RDX185"/>
    <mergeCell ref="RDY185:REF185"/>
    <mergeCell ref="REG185:REN185"/>
    <mergeCell ref="REO185:REV185"/>
    <mergeCell ref="REW185:RFD185"/>
    <mergeCell ref="QZQ185:QZX185"/>
    <mergeCell ref="QZY185:RAF185"/>
    <mergeCell ref="RAG185:RAN185"/>
    <mergeCell ref="RAO185:RAV185"/>
    <mergeCell ref="RAW185:RBD185"/>
    <mergeCell ref="RBE185:RBL185"/>
    <mergeCell ref="RBM185:RBT185"/>
    <mergeCell ref="RBU185:RCB185"/>
    <mergeCell ref="RCC185:RCJ185"/>
    <mergeCell ref="QWW185:QXD185"/>
    <mergeCell ref="QXE185:QXL185"/>
    <mergeCell ref="QXM185:QXT185"/>
    <mergeCell ref="QXU185:QYB185"/>
    <mergeCell ref="QYC185:QYJ185"/>
    <mergeCell ref="QYK185:QYR185"/>
    <mergeCell ref="QYS185:QYZ185"/>
    <mergeCell ref="QZA185:QZH185"/>
    <mergeCell ref="QZI185:QZP185"/>
    <mergeCell ref="QUC185:QUJ185"/>
    <mergeCell ref="QUK185:QUR185"/>
    <mergeCell ref="QUS185:QUZ185"/>
    <mergeCell ref="QVA185:QVH185"/>
    <mergeCell ref="QVI185:QVP185"/>
    <mergeCell ref="QVQ185:QVX185"/>
    <mergeCell ref="QVY185:QWF185"/>
    <mergeCell ref="QWG185:QWN185"/>
    <mergeCell ref="QWO185:QWV185"/>
    <mergeCell ref="QRI185:QRP185"/>
    <mergeCell ref="QRQ185:QRX185"/>
    <mergeCell ref="QRY185:QSF185"/>
    <mergeCell ref="QSG185:QSN185"/>
    <mergeCell ref="QSO185:QSV185"/>
    <mergeCell ref="QSW185:QTD185"/>
    <mergeCell ref="QTE185:QTL185"/>
    <mergeCell ref="QTM185:QTT185"/>
    <mergeCell ref="QTU185:QUB185"/>
    <mergeCell ref="QOO185:QOV185"/>
    <mergeCell ref="QOW185:QPD185"/>
    <mergeCell ref="QPE185:QPL185"/>
    <mergeCell ref="QPM185:QPT185"/>
    <mergeCell ref="QPU185:QQB185"/>
    <mergeCell ref="QQC185:QQJ185"/>
    <mergeCell ref="QQK185:QQR185"/>
    <mergeCell ref="QQS185:QQZ185"/>
    <mergeCell ref="QRA185:QRH185"/>
    <mergeCell ref="QLU185:QMB185"/>
    <mergeCell ref="QMC185:QMJ185"/>
    <mergeCell ref="QMK185:QMR185"/>
    <mergeCell ref="QMS185:QMZ185"/>
    <mergeCell ref="QNA185:QNH185"/>
    <mergeCell ref="QNI185:QNP185"/>
    <mergeCell ref="QNQ185:QNX185"/>
    <mergeCell ref="QNY185:QOF185"/>
    <mergeCell ref="QOG185:QON185"/>
    <mergeCell ref="QJA185:QJH185"/>
    <mergeCell ref="QJI185:QJP185"/>
    <mergeCell ref="QJQ185:QJX185"/>
    <mergeCell ref="QJY185:QKF185"/>
    <mergeCell ref="QKG185:QKN185"/>
    <mergeCell ref="QKO185:QKV185"/>
    <mergeCell ref="QKW185:QLD185"/>
    <mergeCell ref="QLE185:QLL185"/>
    <mergeCell ref="QLM185:QLT185"/>
    <mergeCell ref="QGG185:QGN185"/>
    <mergeCell ref="QGO185:QGV185"/>
    <mergeCell ref="QGW185:QHD185"/>
    <mergeCell ref="QHE185:QHL185"/>
    <mergeCell ref="QHM185:QHT185"/>
    <mergeCell ref="QHU185:QIB185"/>
    <mergeCell ref="QIC185:QIJ185"/>
    <mergeCell ref="QIK185:QIR185"/>
    <mergeCell ref="QIS185:QIZ185"/>
    <mergeCell ref="QDM185:QDT185"/>
    <mergeCell ref="QDU185:QEB185"/>
    <mergeCell ref="QEC185:QEJ185"/>
    <mergeCell ref="QEK185:QER185"/>
    <mergeCell ref="QES185:QEZ185"/>
    <mergeCell ref="QFA185:QFH185"/>
    <mergeCell ref="QFI185:QFP185"/>
    <mergeCell ref="QFQ185:QFX185"/>
    <mergeCell ref="QFY185:QGF185"/>
    <mergeCell ref="QAS185:QAZ185"/>
    <mergeCell ref="QBA185:QBH185"/>
    <mergeCell ref="QBI185:QBP185"/>
    <mergeCell ref="QBQ185:QBX185"/>
    <mergeCell ref="QBY185:QCF185"/>
    <mergeCell ref="QCG185:QCN185"/>
    <mergeCell ref="QCO185:QCV185"/>
    <mergeCell ref="QCW185:QDD185"/>
    <mergeCell ref="QDE185:QDL185"/>
    <mergeCell ref="PXY185:PYF185"/>
    <mergeCell ref="PYG185:PYN185"/>
    <mergeCell ref="PYO185:PYV185"/>
    <mergeCell ref="PYW185:PZD185"/>
    <mergeCell ref="PZE185:PZL185"/>
    <mergeCell ref="PZM185:PZT185"/>
    <mergeCell ref="PZU185:QAB185"/>
    <mergeCell ref="QAC185:QAJ185"/>
    <mergeCell ref="QAK185:QAR185"/>
    <mergeCell ref="PVE185:PVL185"/>
    <mergeCell ref="PVM185:PVT185"/>
    <mergeCell ref="PVU185:PWB185"/>
    <mergeCell ref="PWC185:PWJ185"/>
    <mergeCell ref="PWK185:PWR185"/>
    <mergeCell ref="PWS185:PWZ185"/>
    <mergeCell ref="PXA185:PXH185"/>
    <mergeCell ref="PXI185:PXP185"/>
    <mergeCell ref="PXQ185:PXX185"/>
    <mergeCell ref="PSK185:PSR185"/>
    <mergeCell ref="PSS185:PSZ185"/>
    <mergeCell ref="PTA185:PTH185"/>
    <mergeCell ref="PTI185:PTP185"/>
    <mergeCell ref="PTQ185:PTX185"/>
    <mergeCell ref="PTY185:PUF185"/>
    <mergeCell ref="PUG185:PUN185"/>
    <mergeCell ref="PUO185:PUV185"/>
    <mergeCell ref="PUW185:PVD185"/>
    <mergeCell ref="PPQ185:PPX185"/>
    <mergeCell ref="PPY185:PQF185"/>
    <mergeCell ref="PQG185:PQN185"/>
    <mergeCell ref="PQO185:PQV185"/>
    <mergeCell ref="PQW185:PRD185"/>
    <mergeCell ref="PRE185:PRL185"/>
    <mergeCell ref="PRM185:PRT185"/>
    <mergeCell ref="PRU185:PSB185"/>
    <mergeCell ref="PSC185:PSJ185"/>
    <mergeCell ref="PMW185:PND185"/>
    <mergeCell ref="PNE185:PNL185"/>
    <mergeCell ref="PNM185:PNT185"/>
    <mergeCell ref="PNU185:POB185"/>
    <mergeCell ref="POC185:POJ185"/>
    <mergeCell ref="POK185:POR185"/>
    <mergeCell ref="POS185:POZ185"/>
    <mergeCell ref="PPA185:PPH185"/>
    <mergeCell ref="PPI185:PPP185"/>
    <mergeCell ref="PKC185:PKJ185"/>
    <mergeCell ref="PKK185:PKR185"/>
    <mergeCell ref="PKS185:PKZ185"/>
    <mergeCell ref="PLA185:PLH185"/>
    <mergeCell ref="PLI185:PLP185"/>
    <mergeCell ref="PLQ185:PLX185"/>
    <mergeCell ref="PLY185:PMF185"/>
    <mergeCell ref="PMG185:PMN185"/>
    <mergeCell ref="PMO185:PMV185"/>
    <mergeCell ref="PHI185:PHP185"/>
    <mergeCell ref="PHQ185:PHX185"/>
    <mergeCell ref="PHY185:PIF185"/>
    <mergeCell ref="PIG185:PIN185"/>
    <mergeCell ref="PIO185:PIV185"/>
    <mergeCell ref="PIW185:PJD185"/>
    <mergeCell ref="PJE185:PJL185"/>
    <mergeCell ref="PJM185:PJT185"/>
    <mergeCell ref="PJU185:PKB185"/>
    <mergeCell ref="PEO185:PEV185"/>
    <mergeCell ref="PEW185:PFD185"/>
    <mergeCell ref="PFE185:PFL185"/>
    <mergeCell ref="PFM185:PFT185"/>
    <mergeCell ref="PFU185:PGB185"/>
    <mergeCell ref="PGC185:PGJ185"/>
    <mergeCell ref="PGK185:PGR185"/>
    <mergeCell ref="PGS185:PGZ185"/>
    <mergeCell ref="PHA185:PHH185"/>
    <mergeCell ref="PBU185:PCB185"/>
    <mergeCell ref="PCC185:PCJ185"/>
    <mergeCell ref="PCK185:PCR185"/>
    <mergeCell ref="PCS185:PCZ185"/>
    <mergeCell ref="PDA185:PDH185"/>
    <mergeCell ref="PDI185:PDP185"/>
    <mergeCell ref="PDQ185:PDX185"/>
    <mergeCell ref="PDY185:PEF185"/>
    <mergeCell ref="PEG185:PEN185"/>
    <mergeCell ref="OZA185:OZH185"/>
    <mergeCell ref="OZI185:OZP185"/>
    <mergeCell ref="OZQ185:OZX185"/>
    <mergeCell ref="OZY185:PAF185"/>
    <mergeCell ref="PAG185:PAN185"/>
    <mergeCell ref="PAO185:PAV185"/>
    <mergeCell ref="PAW185:PBD185"/>
    <mergeCell ref="PBE185:PBL185"/>
    <mergeCell ref="PBM185:PBT185"/>
    <mergeCell ref="OWG185:OWN185"/>
    <mergeCell ref="OWO185:OWV185"/>
    <mergeCell ref="OWW185:OXD185"/>
    <mergeCell ref="OXE185:OXL185"/>
    <mergeCell ref="OXM185:OXT185"/>
    <mergeCell ref="OXU185:OYB185"/>
    <mergeCell ref="OYC185:OYJ185"/>
    <mergeCell ref="OYK185:OYR185"/>
    <mergeCell ref="OYS185:OYZ185"/>
    <mergeCell ref="OTM185:OTT185"/>
    <mergeCell ref="OTU185:OUB185"/>
    <mergeCell ref="OUC185:OUJ185"/>
    <mergeCell ref="OUK185:OUR185"/>
    <mergeCell ref="OUS185:OUZ185"/>
    <mergeCell ref="OVA185:OVH185"/>
    <mergeCell ref="OVI185:OVP185"/>
    <mergeCell ref="OVQ185:OVX185"/>
    <mergeCell ref="OVY185:OWF185"/>
    <mergeCell ref="OQS185:OQZ185"/>
    <mergeCell ref="ORA185:ORH185"/>
    <mergeCell ref="ORI185:ORP185"/>
    <mergeCell ref="ORQ185:ORX185"/>
    <mergeCell ref="ORY185:OSF185"/>
    <mergeCell ref="OSG185:OSN185"/>
    <mergeCell ref="OSO185:OSV185"/>
    <mergeCell ref="OSW185:OTD185"/>
    <mergeCell ref="OTE185:OTL185"/>
    <mergeCell ref="ONY185:OOF185"/>
    <mergeCell ref="OOG185:OON185"/>
    <mergeCell ref="OOO185:OOV185"/>
    <mergeCell ref="OOW185:OPD185"/>
    <mergeCell ref="OPE185:OPL185"/>
    <mergeCell ref="OPM185:OPT185"/>
    <mergeCell ref="OPU185:OQB185"/>
    <mergeCell ref="OQC185:OQJ185"/>
    <mergeCell ref="OQK185:OQR185"/>
    <mergeCell ref="OLE185:OLL185"/>
    <mergeCell ref="OLM185:OLT185"/>
    <mergeCell ref="OLU185:OMB185"/>
    <mergeCell ref="OMC185:OMJ185"/>
    <mergeCell ref="OMK185:OMR185"/>
    <mergeCell ref="OMS185:OMZ185"/>
    <mergeCell ref="ONA185:ONH185"/>
    <mergeCell ref="ONI185:ONP185"/>
    <mergeCell ref="ONQ185:ONX185"/>
    <mergeCell ref="OIK185:OIR185"/>
    <mergeCell ref="OIS185:OIZ185"/>
    <mergeCell ref="OJA185:OJH185"/>
    <mergeCell ref="OJI185:OJP185"/>
    <mergeCell ref="OJQ185:OJX185"/>
    <mergeCell ref="OJY185:OKF185"/>
    <mergeCell ref="OKG185:OKN185"/>
    <mergeCell ref="OKO185:OKV185"/>
    <mergeCell ref="OKW185:OLD185"/>
    <mergeCell ref="OFQ185:OFX185"/>
    <mergeCell ref="OFY185:OGF185"/>
    <mergeCell ref="OGG185:OGN185"/>
    <mergeCell ref="OGO185:OGV185"/>
    <mergeCell ref="OGW185:OHD185"/>
    <mergeCell ref="OHE185:OHL185"/>
    <mergeCell ref="OHM185:OHT185"/>
    <mergeCell ref="OHU185:OIB185"/>
    <mergeCell ref="OIC185:OIJ185"/>
    <mergeCell ref="OCW185:ODD185"/>
    <mergeCell ref="ODE185:ODL185"/>
    <mergeCell ref="ODM185:ODT185"/>
    <mergeCell ref="ODU185:OEB185"/>
    <mergeCell ref="OEC185:OEJ185"/>
    <mergeCell ref="OEK185:OER185"/>
    <mergeCell ref="OES185:OEZ185"/>
    <mergeCell ref="OFA185:OFH185"/>
    <mergeCell ref="OFI185:OFP185"/>
    <mergeCell ref="OAC185:OAJ185"/>
    <mergeCell ref="OAK185:OAR185"/>
    <mergeCell ref="OAS185:OAZ185"/>
    <mergeCell ref="OBA185:OBH185"/>
    <mergeCell ref="OBI185:OBP185"/>
    <mergeCell ref="OBQ185:OBX185"/>
    <mergeCell ref="OBY185:OCF185"/>
    <mergeCell ref="OCG185:OCN185"/>
    <mergeCell ref="OCO185:OCV185"/>
    <mergeCell ref="NXI185:NXP185"/>
    <mergeCell ref="NXQ185:NXX185"/>
    <mergeCell ref="NXY185:NYF185"/>
    <mergeCell ref="NYG185:NYN185"/>
    <mergeCell ref="NYO185:NYV185"/>
    <mergeCell ref="NYW185:NZD185"/>
    <mergeCell ref="NZE185:NZL185"/>
    <mergeCell ref="NZM185:NZT185"/>
    <mergeCell ref="NZU185:OAB185"/>
    <mergeCell ref="NUO185:NUV185"/>
    <mergeCell ref="NUW185:NVD185"/>
    <mergeCell ref="NVE185:NVL185"/>
    <mergeCell ref="NVM185:NVT185"/>
    <mergeCell ref="NVU185:NWB185"/>
    <mergeCell ref="NWC185:NWJ185"/>
    <mergeCell ref="NWK185:NWR185"/>
    <mergeCell ref="NWS185:NWZ185"/>
    <mergeCell ref="NXA185:NXH185"/>
    <mergeCell ref="NRU185:NSB185"/>
    <mergeCell ref="NSC185:NSJ185"/>
    <mergeCell ref="NSK185:NSR185"/>
    <mergeCell ref="NSS185:NSZ185"/>
    <mergeCell ref="NTA185:NTH185"/>
    <mergeCell ref="NTI185:NTP185"/>
    <mergeCell ref="NTQ185:NTX185"/>
    <mergeCell ref="NTY185:NUF185"/>
    <mergeCell ref="NUG185:NUN185"/>
    <mergeCell ref="NPA185:NPH185"/>
    <mergeCell ref="NPI185:NPP185"/>
    <mergeCell ref="NPQ185:NPX185"/>
    <mergeCell ref="NPY185:NQF185"/>
    <mergeCell ref="NQG185:NQN185"/>
    <mergeCell ref="NQO185:NQV185"/>
    <mergeCell ref="NQW185:NRD185"/>
    <mergeCell ref="NRE185:NRL185"/>
    <mergeCell ref="NRM185:NRT185"/>
    <mergeCell ref="NMG185:NMN185"/>
    <mergeCell ref="NMO185:NMV185"/>
    <mergeCell ref="NMW185:NND185"/>
    <mergeCell ref="NNE185:NNL185"/>
    <mergeCell ref="NNM185:NNT185"/>
    <mergeCell ref="NNU185:NOB185"/>
    <mergeCell ref="NOC185:NOJ185"/>
    <mergeCell ref="NOK185:NOR185"/>
    <mergeCell ref="NOS185:NOZ185"/>
    <mergeCell ref="NJM185:NJT185"/>
    <mergeCell ref="NJU185:NKB185"/>
    <mergeCell ref="NKC185:NKJ185"/>
    <mergeCell ref="NKK185:NKR185"/>
    <mergeCell ref="NKS185:NKZ185"/>
    <mergeCell ref="NLA185:NLH185"/>
    <mergeCell ref="NLI185:NLP185"/>
    <mergeCell ref="NLQ185:NLX185"/>
    <mergeCell ref="NLY185:NMF185"/>
    <mergeCell ref="NGS185:NGZ185"/>
    <mergeCell ref="NHA185:NHH185"/>
    <mergeCell ref="NHI185:NHP185"/>
    <mergeCell ref="NHQ185:NHX185"/>
    <mergeCell ref="NHY185:NIF185"/>
    <mergeCell ref="NIG185:NIN185"/>
    <mergeCell ref="NIO185:NIV185"/>
    <mergeCell ref="NIW185:NJD185"/>
    <mergeCell ref="NJE185:NJL185"/>
    <mergeCell ref="NDY185:NEF185"/>
    <mergeCell ref="NEG185:NEN185"/>
    <mergeCell ref="NEO185:NEV185"/>
    <mergeCell ref="NEW185:NFD185"/>
    <mergeCell ref="NFE185:NFL185"/>
    <mergeCell ref="NFM185:NFT185"/>
    <mergeCell ref="NFU185:NGB185"/>
    <mergeCell ref="NGC185:NGJ185"/>
    <mergeCell ref="NGK185:NGR185"/>
    <mergeCell ref="NBE185:NBL185"/>
    <mergeCell ref="NBM185:NBT185"/>
    <mergeCell ref="NBU185:NCB185"/>
    <mergeCell ref="NCC185:NCJ185"/>
    <mergeCell ref="NCK185:NCR185"/>
    <mergeCell ref="NCS185:NCZ185"/>
    <mergeCell ref="NDA185:NDH185"/>
    <mergeCell ref="NDI185:NDP185"/>
    <mergeCell ref="NDQ185:NDX185"/>
    <mergeCell ref="MYK185:MYR185"/>
    <mergeCell ref="MYS185:MYZ185"/>
    <mergeCell ref="MZA185:MZH185"/>
    <mergeCell ref="MZI185:MZP185"/>
    <mergeCell ref="MZQ185:MZX185"/>
    <mergeCell ref="MZY185:NAF185"/>
    <mergeCell ref="NAG185:NAN185"/>
    <mergeCell ref="NAO185:NAV185"/>
    <mergeCell ref="NAW185:NBD185"/>
    <mergeCell ref="MVQ185:MVX185"/>
    <mergeCell ref="MVY185:MWF185"/>
    <mergeCell ref="MWG185:MWN185"/>
    <mergeCell ref="MWO185:MWV185"/>
    <mergeCell ref="MWW185:MXD185"/>
    <mergeCell ref="MXE185:MXL185"/>
    <mergeCell ref="MXM185:MXT185"/>
    <mergeCell ref="MXU185:MYB185"/>
    <mergeCell ref="MYC185:MYJ185"/>
    <mergeCell ref="MSW185:MTD185"/>
    <mergeCell ref="MTE185:MTL185"/>
    <mergeCell ref="MTM185:MTT185"/>
    <mergeCell ref="MTU185:MUB185"/>
    <mergeCell ref="MUC185:MUJ185"/>
    <mergeCell ref="MUK185:MUR185"/>
    <mergeCell ref="MUS185:MUZ185"/>
    <mergeCell ref="MVA185:MVH185"/>
    <mergeCell ref="MVI185:MVP185"/>
    <mergeCell ref="MQC185:MQJ185"/>
    <mergeCell ref="MQK185:MQR185"/>
    <mergeCell ref="MQS185:MQZ185"/>
    <mergeCell ref="MRA185:MRH185"/>
    <mergeCell ref="MRI185:MRP185"/>
    <mergeCell ref="MRQ185:MRX185"/>
    <mergeCell ref="MRY185:MSF185"/>
    <mergeCell ref="MSG185:MSN185"/>
    <mergeCell ref="MSO185:MSV185"/>
    <mergeCell ref="MNI185:MNP185"/>
    <mergeCell ref="MNQ185:MNX185"/>
    <mergeCell ref="MNY185:MOF185"/>
    <mergeCell ref="MOG185:MON185"/>
    <mergeCell ref="MOO185:MOV185"/>
    <mergeCell ref="MOW185:MPD185"/>
    <mergeCell ref="MPE185:MPL185"/>
    <mergeCell ref="MPM185:MPT185"/>
    <mergeCell ref="MPU185:MQB185"/>
    <mergeCell ref="MKO185:MKV185"/>
    <mergeCell ref="MKW185:MLD185"/>
    <mergeCell ref="MLE185:MLL185"/>
    <mergeCell ref="MLM185:MLT185"/>
    <mergeCell ref="MLU185:MMB185"/>
    <mergeCell ref="MMC185:MMJ185"/>
    <mergeCell ref="MMK185:MMR185"/>
    <mergeCell ref="MMS185:MMZ185"/>
    <mergeCell ref="MNA185:MNH185"/>
    <mergeCell ref="MHU185:MIB185"/>
    <mergeCell ref="MIC185:MIJ185"/>
    <mergeCell ref="MIK185:MIR185"/>
    <mergeCell ref="MIS185:MIZ185"/>
    <mergeCell ref="MJA185:MJH185"/>
    <mergeCell ref="MJI185:MJP185"/>
    <mergeCell ref="MJQ185:MJX185"/>
    <mergeCell ref="MJY185:MKF185"/>
    <mergeCell ref="MKG185:MKN185"/>
    <mergeCell ref="MFA185:MFH185"/>
    <mergeCell ref="MFI185:MFP185"/>
    <mergeCell ref="MFQ185:MFX185"/>
    <mergeCell ref="MFY185:MGF185"/>
    <mergeCell ref="MGG185:MGN185"/>
    <mergeCell ref="MGO185:MGV185"/>
    <mergeCell ref="MGW185:MHD185"/>
    <mergeCell ref="MHE185:MHL185"/>
    <mergeCell ref="MHM185:MHT185"/>
    <mergeCell ref="MCG185:MCN185"/>
    <mergeCell ref="MCO185:MCV185"/>
    <mergeCell ref="MCW185:MDD185"/>
    <mergeCell ref="MDE185:MDL185"/>
    <mergeCell ref="MDM185:MDT185"/>
    <mergeCell ref="MDU185:MEB185"/>
    <mergeCell ref="MEC185:MEJ185"/>
    <mergeCell ref="MEK185:MER185"/>
    <mergeCell ref="MES185:MEZ185"/>
    <mergeCell ref="LZM185:LZT185"/>
    <mergeCell ref="LZU185:MAB185"/>
    <mergeCell ref="MAC185:MAJ185"/>
    <mergeCell ref="MAK185:MAR185"/>
    <mergeCell ref="MAS185:MAZ185"/>
    <mergeCell ref="MBA185:MBH185"/>
    <mergeCell ref="MBI185:MBP185"/>
    <mergeCell ref="MBQ185:MBX185"/>
    <mergeCell ref="MBY185:MCF185"/>
    <mergeCell ref="LWS185:LWZ185"/>
    <mergeCell ref="LXA185:LXH185"/>
    <mergeCell ref="LXI185:LXP185"/>
    <mergeCell ref="LXQ185:LXX185"/>
    <mergeCell ref="LXY185:LYF185"/>
    <mergeCell ref="LYG185:LYN185"/>
    <mergeCell ref="LYO185:LYV185"/>
    <mergeCell ref="LYW185:LZD185"/>
    <mergeCell ref="LZE185:LZL185"/>
    <mergeCell ref="LTY185:LUF185"/>
    <mergeCell ref="LUG185:LUN185"/>
    <mergeCell ref="LUO185:LUV185"/>
    <mergeCell ref="LUW185:LVD185"/>
    <mergeCell ref="LVE185:LVL185"/>
    <mergeCell ref="LVM185:LVT185"/>
    <mergeCell ref="LVU185:LWB185"/>
    <mergeCell ref="LWC185:LWJ185"/>
    <mergeCell ref="LWK185:LWR185"/>
    <mergeCell ref="LRE185:LRL185"/>
    <mergeCell ref="LRM185:LRT185"/>
    <mergeCell ref="LRU185:LSB185"/>
    <mergeCell ref="LSC185:LSJ185"/>
    <mergeCell ref="LSK185:LSR185"/>
    <mergeCell ref="LSS185:LSZ185"/>
    <mergeCell ref="LTA185:LTH185"/>
    <mergeCell ref="LTI185:LTP185"/>
    <mergeCell ref="LTQ185:LTX185"/>
    <mergeCell ref="LOK185:LOR185"/>
    <mergeCell ref="LOS185:LOZ185"/>
    <mergeCell ref="LPA185:LPH185"/>
    <mergeCell ref="LPI185:LPP185"/>
    <mergeCell ref="LPQ185:LPX185"/>
    <mergeCell ref="LPY185:LQF185"/>
    <mergeCell ref="LQG185:LQN185"/>
    <mergeCell ref="LQO185:LQV185"/>
    <mergeCell ref="LQW185:LRD185"/>
    <mergeCell ref="LLQ185:LLX185"/>
    <mergeCell ref="LLY185:LMF185"/>
    <mergeCell ref="LMG185:LMN185"/>
    <mergeCell ref="LMO185:LMV185"/>
    <mergeCell ref="LMW185:LND185"/>
    <mergeCell ref="LNE185:LNL185"/>
    <mergeCell ref="LNM185:LNT185"/>
    <mergeCell ref="LNU185:LOB185"/>
    <mergeCell ref="LOC185:LOJ185"/>
    <mergeCell ref="LIW185:LJD185"/>
    <mergeCell ref="LJE185:LJL185"/>
    <mergeCell ref="LJM185:LJT185"/>
    <mergeCell ref="LJU185:LKB185"/>
    <mergeCell ref="LKC185:LKJ185"/>
    <mergeCell ref="LKK185:LKR185"/>
    <mergeCell ref="LKS185:LKZ185"/>
    <mergeCell ref="LLA185:LLH185"/>
    <mergeCell ref="LLI185:LLP185"/>
    <mergeCell ref="LGC185:LGJ185"/>
    <mergeCell ref="LGK185:LGR185"/>
    <mergeCell ref="LGS185:LGZ185"/>
    <mergeCell ref="LHA185:LHH185"/>
    <mergeCell ref="LHI185:LHP185"/>
    <mergeCell ref="LHQ185:LHX185"/>
    <mergeCell ref="LHY185:LIF185"/>
    <mergeCell ref="LIG185:LIN185"/>
    <mergeCell ref="LIO185:LIV185"/>
    <mergeCell ref="LDI185:LDP185"/>
    <mergeCell ref="LDQ185:LDX185"/>
    <mergeCell ref="LDY185:LEF185"/>
    <mergeCell ref="LEG185:LEN185"/>
    <mergeCell ref="LEO185:LEV185"/>
    <mergeCell ref="LEW185:LFD185"/>
    <mergeCell ref="LFE185:LFL185"/>
    <mergeCell ref="LFM185:LFT185"/>
    <mergeCell ref="LFU185:LGB185"/>
    <mergeCell ref="LAO185:LAV185"/>
    <mergeCell ref="LAW185:LBD185"/>
    <mergeCell ref="LBE185:LBL185"/>
    <mergeCell ref="LBM185:LBT185"/>
    <mergeCell ref="LBU185:LCB185"/>
    <mergeCell ref="LCC185:LCJ185"/>
    <mergeCell ref="LCK185:LCR185"/>
    <mergeCell ref="LCS185:LCZ185"/>
    <mergeCell ref="LDA185:LDH185"/>
    <mergeCell ref="KXU185:KYB185"/>
    <mergeCell ref="KYC185:KYJ185"/>
    <mergeCell ref="KYK185:KYR185"/>
    <mergeCell ref="KYS185:KYZ185"/>
    <mergeCell ref="KZA185:KZH185"/>
    <mergeCell ref="KZI185:KZP185"/>
    <mergeCell ref="KZQ185:KZX185"/>
    <mergeCell ref="KZY185:LAF185"/>
    <mergeCell ref="LAG185:LAN185"/>
    <mergeCell ref="KVA185:KVH185"/>
    <mergeCell ref="KVI185:KVP185"/>
    <mergeCell ref="KVQ185:KVX185"/>
    <mergeCell ref="KVY185:KWF185"/>
    <mergeCell ref="KWG185:KWN185"/>
    <mergeCell ref="KWO185:KWV185"/>
    <mergeCell ref="KWW185:KXD185"/>
    <mergeCell ref="KXE185:KXL185"/>
    <mergeCell ref="KXM185:KXT185"/>
    <mergeCell ref="KSG185:KSN185"/>
    <mergeCell ref="KSO185:KSV185"/>
    <mergeCell ref="KSW185:KTD185"/>
    <mergeCell ref="KTE185:KTL185"/>
    <mergeCell ref="KTM185:KTT185"/>
    <mergeCell ref="KTU185:KUB185"/>
    <mergeCell ref="KUC185:KUJ185"/>
    <mergeCell ref="KUK185:KUR185"/>
    <mergeCell ref="KUS185:KUZ185"/>
    <mergeCell ref="KPM185:KPT185"/>
    <mergeCell ref="KPU185:KQB185"/>
    <mergeCell ref="KQC185:KQJ185"/>
    <mergeCell ref="KQK185:KQR185"/>
    <mergeCell ref="KQS185:KQZ185"/>
    <mergeCell ref="KRA185:KRH185"/>
    <mergeCell ref="KRI185:KRP185"/>
    <mergeCell ref="KRQ185:KRX185"/>
    <mergeCell ref="KRY185:KSF185"/>
    <mergeCell ref="KMS185:KMZ185"/>
    <mergeCell ref="KNA185:KNH185"/>
    <mergeCell ref="KNI185:KNP185"/>
    <mergeCell ref="KNQ185:KNX185"/>
    <mergeCell ref="KNY185:KOF185"/>
    <mergeCell ref="KOG185:KON185"/>
    <mergeCell ref="KOO185:KOV185"/>
    <mergeCell ref="KOW185:KPD185"/>
    <mergeCell ref="KPE185:KPL185"/>
    <mergeCell ref="KJY185:KKF185"/>
    <mergeCell ref="KKG185:KKN185"/>
    <mergeCell ref="KKO185:KKV185"/>
    <mergeCell ref="KKW185:KLD185"/>
    <mergeCell ref="KLE185:KLL185"/>
    <mergeCell ref="KLM185:KLT185"/>
    <mergeCell ref="KLU185:KMB185"/>
    <mergeCell ref="KMC185:KMJ185"/>
    <mergeCell ref="KMK185:KMR185"/>
    <mergeCell ref="KHE185:KHL185"/>
    <mergeCell ref="KHM185:KHT185"/>
    <mergeCell ref="KHU185:KIB185"/>
    <mergeCell ref="KIC185:KIJ185"/>
    <mergeCell ref="KIK185:KIR185"/>
    <mergeCell ref="KIS185:KIZ185"/>
    <mergeCell ref="KJA185:KJH185"/>
    <mergeCell ref="KJI185:KJP185"/>
    <mergeCell ref="KJQ185:KJX185"/>
    <mergeCell ref="KEK185:KER185"/>
    <mergeCell ref="KES185:KEZ185"/>
    <mergeCell ref="KFA185:KFH185"/>
    <mergeCell ref="KFI185:KFP185"/>
    <mergeCell ref="KFQ185:KFX185"/>
    <mergeCell ref="KFY185:KGF185"/>
    <mergeCell ref="KGG185:KGN185"/>
    <mergeCell ref="KGO185:KGV185"/>
    <mergeCell ref="KGW185:KHD185"/>
    <mergeCell ref="KBQ185:KBX185"/>
    <mergeCell ref="KBY185:KCF185"/>
    <mergeCell ref="KCG185:KCN185"/>
    <mergeCell ref="KCO185:KCV185"/>
    <mergeCell ref="KCW185:KDD185"/>
    <mergeCell ref="KDE185:KDL185"/>
    <mergeCell ref="KDM185:KDT185"/>
    <mergeCell ref="KDU185:KEB185"/>
    <mergeCell ref="KEC185:KEJ185"/>
    <mergeCell ref="JYW185:JZD185"/>
    <mergeCell ref="JZE185:JZL185"/>
    <mergeCell ref="JZM185:JZT185"/>
    <mergeCell ref="JZU185:KAB185"/>
    <mergeCell ref="KAC185:KAJ185"/>
    <mergeCell ref="KAK185:KAR185"/>
    <mergeCell ref="KAS185:KAZ185"/>
    <mergeCell ref="KBA185:KBH185"/>
    <mergeCell ref="KBI185:KBP185"/>
    <mergeCell ref="JWC185:JWJ185"/>
    <mergeCell ref="JWK185:JWR185"/>
    <mergeCell ref="JWS185:JWZ185"/>
    <mergeCell ref="JXA185:JXH185"/>
    <mergeCell ref="JXI185:JXP185"/>
    <mergeCell ref="JXQ185:JXX185"/>
    <mergeCell ref="JXY185:JYF185"/>
    <mergeCell ref="JYG185:JYN185"/>
    <mergeCell ref="JYO185:JYV185"/>
    <mergeCell ref="JTI185:JTP185"/>
    <mergeCell ref="JTQ185:JTX185"/>
    <mergeCell ref="JTY185:JUF185"/>
    <mergeCell ref="JUG185:JUN185"/>
    <mergeCell ref="JUO185:JUV185"/>
    <mergeCell ref="JUW185:JVD185"/>
    <mergeCell ref="JVE185:JVL185"/>
    <mergeCell ref="JVM185:JVT185"/>
    <mergeCell ref="JVU185:JWB185"/>
    <mergeCell ref="JQO185:JQV185"/>
    <mergeCell ref="JQW185:JRD185"/>
    <mergeCell ref="JRE185:JRL185"/>
    <mergeCell ref="JRM185:JRT185"/>
    <mergeCell ref="JRU185:JSB185"/>
    <mergeCell ref="JSC185:JSJ185"/>
    <mergeCell ref="JSK185:JSR185"/>
    <mergeCell ref="JSS185:JSZ185"/>
    <mergeCell ref="JTA185:JTH185"/>
    <mergeCell ref="JNU185:JOB185"/>
    <mergeCell ref="JOC185:JOJ185"/>
    <mergeCell ref="JOK185:JOR185"/>
    <mergeCell ref="JOS185:JOZ185"/>
    <mergeCell ref="JPA185:JPH185"/>
    <mergeCell ref="JPI185:JPP185"/>
    <mergeCell ref="JPQ185:JPX185"/>
    <mergeCell ref="JPY185:JQF185"/>
    <mergeCell ref="JQG185:JQN185"/>
    <mergeCell ref="JLA185:JLH185"/>
    <mergeCell ref="JLI185:JLP185"/>
    <mergeCell ref="JLQ185:JLX185"/>
    <mergeCell ref="JLY185:JMF185"/>
    <mergeCell ref="JMG185:JMN185"/>
    <mergeCell ref="JMO185:JMV185"/>
    <mergeCell ref="JMW185:JND185"/>
    <mergeCell ref="JNE185:JNL185"/>
    <mergeCell ref="JNM185:JNT185"/>
    <mergeCell ref="JIG185:JIN185"/>
    <mergeCell ref="JIO185:JIV185"/>
    <mergeCell ref="JIW185:JJD185"/>
    <mergeCell ref="JJE185:JJL185"/>
    <mergeCell ref="JJM185:JJT185"/>
    <mergeCell ref="JJU185:JKB185"/>
    <mergeCell ref="JKC185:JKJ185"/>
    <mergeCell ref="JKK185:JKR185"/>
    <mergeCell ref="JKS185:JKZ185"/>
    <mergeCell ref="JFM185:JFT185"/>
    <mergeCell ref="JFU185:JGB185"/>
    <mergeCell ref="JGC185:JGJ185"/>
    <mergeCell ref="JGK185:JGR185"/>
    <mergeCell ref="JGS185:JGZ185"/>
    <mergeCell ref="JHA185:JHH185"/>
    <mergeCell ref="JHI185:JHP185"/>
    <mergeCell ref="JHQ185:JHX185"/>
    <mergeCell ref="JHY185:JIF185"/>
    <mergeCell ref="JCS185:JCZ185"/>
    <mergeCell ref="JDA185:JDH185"/>
    <mergeCell ref="JDI185:JDP185"/>
    <mergeCell ref="JDQ185:JDX185"/>
    <mergeCell ref="JDY185:JEF185"/>
    <mergeCell ref="JEG185:JEN185"/>
    <mergeCell ref="JEO185:JEV185"/>
    <mergeCell ref="JEW185:JFD185"/>
    <mergeCell ref="JFE185:JFL185"/>
    <mergeCell ref="IZY185:JAF185"/>
    <mergeCell ref="JAG185:JAN185"/>
    <mergeCell ref="JAO185:JAV185"/>
    <mergeCell ref="JAW185:JBD185"/>
    <mergeCell ref="JBE185:JBL185"/>
    <mergeCell ref="JBM185:JBT185"/>
    <mergeCell ref="JBU185:JCB185"/>
    <mergeCell ref="JCC185:JCJ185"/>
    <mergeCell ref="JCK185:JCR185"/>
    <mergeCell ref="IXE185:IXL185"/>
    <mergeCell ref="IXM185:IXT185"/>
    <mergeCell ref="IXU185:IYB185"/>
    <mergeCell ref="IYC185:IYJ185"/>
    <mergeCell ref="IYK185:IYR185"/>
    <mergeCell ref="IYS185:IYZ185"/>
    <mergeCell ref="IZA185:IZH185"/>
    <mergeCell ref="IZI185:IZP185"/>
    <mergeCell ref="IZQ185:IZX185"/>
    <mergeCell ref="IUK185:IUR185"/>
    <mergeCell ref="IUS185:IUZ185"/>
    <mergeCell ref="IVA185:IVH185"/>
    <mergeCell ref="IVI185:IVP185"/>
    <mergeCell ref="IVQ185:IVX185"/>
    <mergeCell ref="IVY185:IWF185"/>
    <mergeCell ref="IWG185:IWN185"/>
    <mergeCell ref="IWO185:IWV185"/>
    <mergeCell ref="IWW185:IXD185"/>
    <mergeCell ref="IRQ185:IRX185"/>
    <mergeCell ref="IRY185:ISF185"/>
    <mergeCell ref="ISG185:ISN185"/>
    <mergeCell ref="ISO185:ISV185"/>
    <mergeCell ref="ISW185:ITD185"/>
    <mergeCell ref="ITE185:ITL185"/>
    <mergeCell ref="ITM185:ITT185"/>
    <mergeCell ref="ITU185:IUB185"/>
    <mergeCell ref="IUC185:IUJ185"/>
    <mergeCell ref="IOW185:IPD185"/>
    <mergeCell ref="IPE185:IPL185"/>
    <mergeCell ref="IPM185:IPT185"/>
    <mergeCell ref="IPU185:IQB185"/>
    <mergeCell ref="IQC185:IQJ185"/>
    <mergeCell ref="IQK185:IQR185"/>
    <mergeCell ref="IQS185:IQZ185"/>
    <mergeCell ref="IRA185:IRH185"/>
    <mergeCell ref="IRI185:IRP185"/>
    <mergeCell ref="IMC185:IMJ185"/>
    <mergeCell ref="IMK185:IMR185"/>
    <mergeCell ref="IMS185:IMZ185"/>
    <mergeCell ref="INA185:INH185"/>
    <mergeCell ref="INI185:INP185"/>
    <mergeCell ref="INQ185:INX185"/>
    <mergeCell ref="INY185:IOF185"/>
    <mergeCell ref="IOG185:ION185"/>
    <mergeCell ref="IOO185:IOV185"/>
    <mergeCell ref="IJI185:IJP185"/>
    <mergeCell ref="IJQ185:IJX185"/>
    <mergeCell ref="IJY185:IKF185"/>
    <mergeCell ref="IKG185:IKN185"/>
    <mergeCell ref="IKO185:IKV185"/>
    <mergeCell ref="IKW185:ILD185"/>
    <mergeCell ref="ILE185:ILL185"/>
    <mergeCell ref="ILM185:ILT185"/>
    <mergeCell ref="ILU185:IMB185"/>
    <mergeCell ref="IGO185:IGV185"/>
    <mergeCell ref="IGW185:IHD185"/>
    <mergeCell ref="IHE185:IHL185"/>
    <mergeCell ref="IHM185:IHT185"/>
    <mergeCell ref="IHU185:IIB185"/>
    <mergeCell ref="IIC185:IIJ185"/>
    <mergeCell ref="IIK185:IIR185"/>
    <mergeCell ref="IIS185:IIZ185"/>
    <mergeCell ref="IJA185:IJH185"/>
    <mergeCell ref="IDU185:IEB185"/>
    <mergeCell ref="IEC185:IEJ185"/>
    <mergeCell ref="IEK185:IER185"/>
    <mergeCell ref="IES185:IEZ185"/>
    <mergeCell ref="IFA185:IFH185"/>
    <mergeCell ref="IFI185:IFP185"/>
    <mergeCell ref="IFQ185:IFX185"/>
    <mergeCell ref="IFY185:IGF185"/>
    <mergeCell ref="IGG185:IGN185"/>
    <mergeCell ref="IBA185:IBH185"/>
    <mergeCell ref="IBI185:IBP185"/>
    <mergeCell ref="IBQ185:IBX185"/>
    <mergeCell ref="IBY185:ICF185"/>
    <mergeCell ref="ICG185:ICN185"/>
    <mergeCell ref="ICO185:ICV185"/>
    <mergeCell ref="ICW185:IDD185"/>
    <mergeCell ref="IDE185:IDL185"/>
    <mergeCell ref="IDM185:IDT185"/>
    <mergeCell ref="HYG185:HYN185"/>
    <mergeCell ref="HYO185:HYV185"/>
    <mergeCell ref="HYW185:HZD185"/>
    <mergeCell ref="HZE185:HZL185"/>
    <mergeCell ref="HZM185:HZT185"/>
    <mergeCell ref="HZU185:IAB185"/>
    <mergeCell ref="IAC185:IAJ185"/>
    <mergeCell ref="IAK185:IAR185"/>
    <mergeCell ref="IAS185:IAZ185"/>
    <mergeCell ref="HVM185:HVT185"/>
    <mergeCell ref="HVU185:HWB185"/>
    <mergeCell ref="HWC185:HWJ185"/>
    <mergeCell ref="HWK185:HWR185"/>
    <mergeCell ref="HWS185:HWZ185"/>
    <mergeCell ref="HXA185:HXH185"/>
    <mergeCell ref="HXI185:HXP185"/>
    <mergeCell ref="HXQ185:HXX185"/>
    <mergeCell ref="HXY185:HYF185"/>
    <mergeCell ref="HSS185:HSZ185"/>
    <mergeCell ref="HTA185:HTH185"/>
    <mergeCell ref="HTI185:HTP185"/>
    <mergeCell ref="HTQ185:HTX185"/>
    <mergeCell ref="HTY185:HUF185"/>
    <mergeCell ref="HUG185:HUN185"/>
    <mergeCell ref="HUO185:HUV185"/>
    <mergeCell ref="HUW185:HVD185"/>
    <mergeCell ref="HVE185:HVL185"/>
    <mergeCell ref="HPY185:HQF185"/>
    <mergeCell ref="HQG185:HQN185"/>
    <mergeCell ref="HQO185:HQV185"/>
    <mergeCell ref="HQW185:HRD185"/>
    <mergeCell ref="HRE185:HRL185"/>
    <mergeCell ref="HRM185:HRT185"/>
    <mergeCell ref="HRU185:HSB185"/>
    <mergeCell ref="HSC185:HSJ185"/>
    <mergeCell ref="HSK185:HSR185"/>
    <mergeCell ref="HNE185:HNL185"/>
    <mergeCell ref="HNM185:HNT185"/>
    <mergeCell ref="HNU185:HOB185"/>
    <mergeCell ref="HOC185:HOJ185"/>
    <mergeCell ref="HOK185:HOR185"/>
    <mergeCell ref="HOS185:HOZ185"/>
    <mergeCell ref="HPA185:HPH185"/>
    <mergeCell ref="HPI185:HPP185"/>
    <mergeCell ref="HPQ185:HPX185"/>
    <mergeCell ref="HKK185:HKR185"/>
    <mergeCell ref="HKS185:HKZ185"/>
    <mergeCell ref="HLA185:HLH185"/>
    <mergeCell ref="HLI185:HLP185"/>
    <mergeCell ref="HLQ185:HLX185"/>
    <mergeCell ref="HLY185:HMF185"/>
    <mergeCell ref="HMG185:HMN185"/>
    <mergeCell ref="HMO185:HMV185"/>
    <mergeCell ref="HMW185:HND185"/>
    <mergeCell ref="HHQ185:HHX185"/>
    <mergeCell ref="HHY185:HIF185"/>
    <mergeCell ref="HIG185:HIN185"/>
    <mergeCell ref="HIO185:HIV185"/>
    <mergeCell ref="HIW185:HJD185"/>
    <mergeCell ref="HJE185:HJL185"/>
    <mergeCell ref="HJM185:HJT185"/>
    <mergeCell ref="HJU185:HKB185"/>
    <mergeCell ref="HKC185:HKJ185"/>
    <mergeCell ref="HEW185:HFD185"/>
    <mergeCell ref="HFE185:HFL185"/>
    <mergeCell ref="HFM185:HFT185"/>
    <mergeCell ref="HFU185:HGB185"/>
    <mergeCell ref="HGC185:HGJ185"/>
    <mergeCell ref="HGK185:HGR185"/>
    <mergeCell ref="HGS185:HGZ185"/>
    <mergeCell ref="HHA185:HHH185"/>
    <mergeCell ref="HHI185:HHP185"/>
    <mergeCell ref="HCC185:HCJ185"/>
    <mergeCell ref="HCK185:HCR185"/>
    <mergeCell ref="HCS185:HCZ185"/>
    <mergeCell ref="HDA185:HDH185"/>
    <mergeCell ref="HDI185:HDP185"/>
    <mergeCell ref="HDQ185:HDX185"/>
    <mergeCell ref="HDY185:HEF185"/>
    <mergeCell ref="HEG185:HEN185"/>
    <mergeCell ref="HEO185:HEV185"/>
    <mergeCell ref="GZI185:GZP185"/>
    <mergeCell ref="GZQ185:GZX185"/>
    <mergeCell ref="GZY185:HAF185"/>
    <mergeCell ref="HAG185:HAN185"/>
    <mergeCell ref="HAO185:HAV185"/>
    <mergeCell ref="HAW185:HBD185"/>
    <mergeCell ref="HBE185:HBL185"/>
    <mergeCell ref="HBM185:HBT185"/>
    <mergeCell ref="HBU185:HCB185"/>
    <mergeCell ref="GWO185:GWV185"/>
    <mergeCell ref="GWW185:GXD185"/>
    <mergeCell ref="GXE185:GXL185"/>
    <mergeCell ref="GXM185:GXT185"/>
    <mergeCell ref="GXU185:GYB185"/>
    <mergeCell ref="GYC185:GYJ185"/>
    <mergeCell ref="GYK185:GYR185"/>
    <mergeCell ref="GYS185:GYZ185"/>
    <mergeCell ref="GZA185:GZH185"/>
    <mergeCell ref="GTU185:GUB185"/>
    <mergeCell ref="GUC185:GUJ185"/>
    <mergeCell ref="GUK185:GUR185"/>
    <mergeCell ref="GUS185:GUZ185"/>
    <mergeCell ref="GVA185:GVH185"/>
    <mergeCell ref="GVI185:GVP185"/>
    <mergeCell ref="GVQ185:GVX185"/>
    <mergeCell ref="GVY185:GWF185"/>
    <mergeCell ref="GWG185:GWN185"/>
    <mergeCell ref="GRA185:GRH185"/>
    <mergeCell ref="GRI185:GRP185"/>
    <mergeCell ref="GRQ185:GRX185"/>
    <mergeCell ref="GRY185:GSF185"/>
    <mergeCell ref="GSG185:GSN185"/>
    <mergeCell ref="GSO185:GSV185"/>
    <mergeCell ref="GSW185:GTD185"/>
    <mergeCell ref="GTE185:GTL185"/>
    <mergeCell ref="GTM185:GTT185"/>
    <mergeCell ref="GOG185:GON185"/>
    <mergeCell ref="GOO185:GOV185"/>
    <mergeCell ref="GOW185:GPD185"/>
    <mergeCell ref="GPE185:GPL185"/>
    <mergeCell ref="GPM185:GPT185"/>
    <mergeCell ref="GPU185:GQB185"/>
    <mergeCell ref="GQC185:GQJ185"/>
    <mergeCell ref="GQK185:GQR185"/>
    <mergeCell ref="GQS185:GQZ185"/>
    <mergeCell ref="GLM185:GLT185"/>
    <mergeCell ref="GLU185:GMB185"/>
    <mergeCell ref="GMC185:GMJ185"/>
    <mergeCell ref="GMK185:GMR185"/>
    <mergeCell ref="GMS185:GMZ185"/>
    <mergeCell ref="GNA185:GNH185"/>
    <mergeCell ref="GNI185:GNP185"/>
    <mergeCell ref="GNQ185:GNX185"/>
    <mergeCell ref="GNY185:GOF185"/>
    <mergeCell ref="GIS185:GIZ185"/>
    <mergeCell ref="GJA185:GJH185"/>
    <mergeCell ref="GJI185:GJP185"/>
    <mergeCell ref="GJQ185:GJX185"/>
    <mergeCell ref="GJY185:GKF185"/>
    <mergeCell ref="GKG185:GKN185"/>
    <mergeCell ref="GKO185:GKV185"/>
    <mergeCell ref="GKW185:GLD185"/>
    <mergeCell ref="GLE185:GLL185"/>
    <mergeCell ref="GFY185:GGF185"/>
    <mergeCell ref="GGG185:GGN185"/>
    <mergeCell ref="GGO185:GGV185"/>
    <mergeCell ref="GGW185:GHD185"/>
    <mergeCell ref="GHE185:GHL185"/>
    <mergeCell ref="GHM185:GHT185"/>
    <mergeCell ref="GHU185:GIB185"/>
    <mergeCell ref="GIC185:GIJ185"/>
    <mergeCell ref="GIK185:GIR185"/>
    <mergeCell ref="GDE185:GDL185"/>
    <mergeCell ref="GDM185:GDT185"/>
    <mergeCell ref="GDU185:GEB185"/>
    <mergeCell ref="GEC185:GEJ185"/>
    <mergeCell ref="GEK185:GER185"/>
    <mergeCell ref="GES185:GEZ185"/>
    <mergeCell ref="GFA185:GFH185"/>
    <mergeCell ref="GFI185:GFP185"/>
    <mergeCell ref="GFQ185:GFX185"/>
    <mergeCell ref="GAK185:GAR185"/>
    <mergeCell ref="GAS185:GAZ185"/>
    <mergeCell ref="GBA185:GBH185"/>
    <mergeCell ref="GBI185:GBP185"/>
    <mergeCell ref="GBQ185:GBX185"/>
    <mergeCell ref="GBY185:GCF185"/>
    <mergeCell ref="GCG185:GCN185"/>
    <mergeCell ref="GCO185:GCV185"/>
    <mergeCell ref="GCW185:GDD185"/>
    <mergeCell ref="FXQ185:FXX185"/>
    <mergeCell ref="FXY185:FYF185"/>
    <mergeCell ref="FYG185:FYN185"/>
    <mergeCell ref="FYO185:FYV185"/>
    <mergeCell ref="FYW185:FZD185"/>
    <mergeCell ref="FZE185:FZL185"/>
    <mergeCell ref="FZM185:FZT185"/>
    <mergeCell ref="FZU185:GAB185"/>
    <mergeCell ref="GAC185:GAJ185"/>
    <mergeCell ref="FUW185:FVD185"/>
    <mergeCell ref="FVE185:FVL185"/>
    <mergeCell ref="FVM185:FVT185"/>
    <mergeCell ref="FVU185:FWB185"/>
    <mergeCell ref="FWC185:FWJ185"/>
    <mergeCell ref="FWK185:FWR185"/>
    <mergeCell ref="FWS185:FWZ185"/>
    <mergeCell ref="FXA185:FXH185"/>
    <mergeCell ref="FXI185:FXP185"/>
    <mergeCell ref="FSC185:FSJ185"/>
    <mergeCell ref="FSK185:FSR185"/>
    <mergeCell ref="FSS185:FSZ185"/>
    <mergeCell ref="FTA185:FTH185"/>
    <mergeCell ref="FTI185:FTP185"/>
    <mergeCell ref="FTQ185:FTX185"/>
    <mergeCell ref="FTY185:FUF185"/>
    <mergeCell ref="FUG185:FUN185"/>
    <mergeCell ref="FUO185:FUV185"/>
    <mergeCell ref="FPI185:FPP185"/>
    <mergeCell ref="FPQ185:FPX185"/>
    <mergeCell ref="FPY185:FQF185"/>
    <mergeCell ref="FQG185:FQN185"/>
    <mergeCell ref="FQO185:FQV185"/>
    <mergeCell ref="FQW185:FRD185"/>
    <mergeCell ref="FRE185:FRL185"/>
    <mergeCell ref="FRM185:FRT185"/>
    <mergeCell ref="FRU185:FSB185"/>
    <mergeCell ref="FMO185:FMV185"/>
    <mergeCell ref="FMW185:FND185"/>
    <mergeCell ref="FNE185:FNL185"/>
    <mergeCell ref="FNM185:FNT185"/>
    <mergeCell ref="FNU185:FOB185"/>
    <mergeCell ref="FOC185:FOJ185"/>
    <mergeCell ref="FOK185:FOR185"/>
    <mergeCell ref="FOS185:FOZ185"/>
    <mergeCell ref="FPA185:FPH185"/>
    <mergeCell ref="FJU185:FKB185"/>
    <mergeCell ref="FKC185:FKJ185"/>
    <mergeCell ref="FKK185:FKR185"/>
    <mergeCell ref="FKS185:FKZ185"/>
    <mergeCell ref="FLA185:FLH185"/>
    <mergeCell ref="FLI185:FLP185"/>
    <mergeCell ref="FLQ185:FLX185"/>
    <mergeCell ref="FLY185:FMF185"/>
    <mergeCell ref="FMG185:FMN185"/>
    <mergeCell ref="FHA185:FHH185"/>
    <mergeCell ref="FHI185:FHP185"/>
    <mergeCell ref="FHQ185:FHX185"/>
    <mergeCell ref="FHY185:FIF185"/>
    <mergeCell ref="FIG185:FIN185"/>
    <mergeCell ref="FIO185:FIV185"/>
    <mergeCell ref="FIW185:FJD185"/>
    <mergeCell ref="FJE185:FJL185"/>
    <mergeCell ref="FJM185:FJT185"/>
    <mergeCell ref="FEG185:FEN185"/>
    <mergeCell ref="FEO185:FEV185"/>
    <mergeCell ref="FEW185:FFD185"/>
    <mergeCell ref="FFE185:FFL185"/>
    <mergeCell ref="FFM185:FFT185"/>
    <mergeCell ref="FFU185:FGB185"/>
    <mergeCell ref="FGC185:FGJ185"/>
    <mergeCell ref="FGK185:FGR185"/>
    <mergeCell ref="FGS185:FGZ185"/>
    <mergeCell ref="FBM185:FBT185"/>
    <mergeCell ref="FBU185:FCB185"/>
    <mergeCell ref="FCC185:FCJ185"/>
    <mergeCell ref="FCK185:FCR185"/>
    <mergeCell ref="FCS185:FCZ185"/>
    <mergeCell ref="FDA185:FDH185"/>
    <mergeCell ref="FDI185:FDP185"/>
    <mergeCell ref="FDQ185:FDX185"/>
    <mergeCell ref="FDY185:FEF185"/>
    <mergeCell ref="EYS185:EYZ185"/>
    <mergeCell ref="EZA185:EZH185"/>
    <mergeCell ref="EZI185:EZP185"/>
    <mergeCell ref="EZQ185:EZX185"/>
    <mergeCell ref="EZY185:FAF185"/>
    <mergeCell ref="FAG185:FAN185"/>
    <mergeCell ref="FAO185:FAV185"/>
    <mergeCell ref="FAW185:FBD185"/>
    <mergeCell ref="FBE185:FBL185"/>
    <mergeCell ref="EVY185:EWF185"/>
    <mergeCell ref="EWG185:EWN185"/>
    <mergeCell ref="EWO185:EWV185"/>
    <mergeCell ref="EWW185:EXD185"/>
    <mergeCell ref="EXE185:EXL185"/>
    <mergeCell ref="EXM185:EXT185"/>
    <mergeCell ref="EXU185:EYB185"/>
    <mergeCell ref="EYC185:EYJ185"/>
    <mergeCell ref="EYK185:EYR185"/>
    <mergeCell ref="ETE185:ETL185"/>
    <mergeCell ref="ETM185:ETT185"/>
    <mergeCell ref="ETU185:EUB185"/>
    <mergeCell ref="EUC185:EUJ185"/>
    <mergeCell ref="EUK185:EUR185"/>
    <mergeCell ref="EUS185:EUZ185"/>
    <mergeCell ref="EVA185:EVH185"/>
    <mergeCell ref="EVI185:EVP185"/>
    <mergeCell ref="EVQ185:EVX185"/>
    <mergeCell ref="EQK185:EQR185"/>
    <mergeCell ref="EQS185:EQZ185"/>
    <mergeCell ref="ERA185:ERH185"/>
    <mergeCell ref="ERI185:ERP185"/>
    <mergeCell ref="ERQ185:ERX185"/>
    <mergeCell ref="ERY185:ESF185"/>
    <mergeCell ref="ESG185:ESN185"/>
    <mergeCell ref="ESO185:ESV185"/>
    <mergeCell ref="ESW185:ETD185"/>
    <mergeCell ref="ENQ185:ENX185"/>
    <mergeCell ref="ENY185:EOF185"/>
    <mergeCell ref="EOG185:EON185"/>
    <mergeCell ref="EOO185:EOV185"/>
    <mergeCell ref="EOW185:EPD185"/>
    <mergeCell ref="EPE185:EPL185"/>
    <mergeCell ref="EPM185:EPT185"/>
    <mergeCell ref="EPU185:EQB185"/>
    <mergeCell ref="EQC185:EQJ185"/>
    <mergeCell ref="EKW185:ELD185"/>
    <mergeCell ref="ELE185:ELL185"/>
    <mergeCell ref="ELM185:ELT185"/>
    <mergeCell ref="ELU185:EMB185"/>
    <mergeCell ref="EMC185:EMJ185"/>
    <mergeCell ref="EMK185:EMR185"/>
    <mergeCell ref="EMS185:EMZ185"/>
    <mergeCell ref="ENA185:ENH185"/>
    <mergeCell ref="ENI185:ENP185"/>
    <mergeCell ref="EIC185:EIJ185"/>
    <mergeCell ref="EIK185:EIR185"/>
    <mergeCell ref="EIS185:EIZ185"/>
    <mergeCell ref="EJA185:EJH185"/>
    <mergeCell ref="EJI185:EJP185"/>
    <mergeCell ref="EJQ185:EJX185"/>
    <mergeCell ref="EJY185:EKF185"/>
    <mergeCell ref="EKG185:EKN185"/>
    <mergeCell ref="EKO185:EKV185"/>
    <mergeCell ref="EFI185:EFP185"/>
    <mergeCell ref="EFQ185:EFX185"/>
    <mergeCell ref="EFY185:EGF185"/>
    <mergeCell ref="EGG185:EGN185"/>
    <mergeCell ref="EGO185:EGV185"/>
    <mergeCell ref="EGW185:EHD185"/>
    <mergeCell ref="EHE185:EHL185"/>
    <mergeCell ref="EHM185:EHT185"/>
    <mergeCell ref="EHU185:EIB185"/>
    <mergeCell ref="ECO185:ECV185"/>
    <mergeCell ref="ECW185:EDD185"/>
    <mergeCell ref="EDE185:EDL185"/>
    <mergeCell ref="EDM185:EDT185"/>
    <mergeCell ref="EDU185:EEB185"/>
    <mergeCell ref="EEC185:EEJ185"/>
    <mergeCell ref="EEK185:EER185"/>
    <mergeCell ref="EES185:EEZ185"/>
    <mergeCell ref="EFA185:EFH185"/>
    <mergeCell ref="DZU185:EAB185"/>
    <mergeCell ref="EAC185:EAJ185"/>
    <mergeCell ref="EAK185:EAR185"/>
    <mergeCell ref="EAS185:EAZ185"/>
    <mergeCell ref="EBA185:EBH185"/>
    <mergeCell ref="EBI185:EBP185"/>
    <mergeCell ref="EBQ185:EBX185"/>
    <mergeCell ref="EBY185:ECF185"/>
    <mergeCell ref="ECG185:ECN185"/>
    <mergeCell ref="DXA185:DXH185"/>
    <mergeCell ref="DXI185:DXP185"/>
    <mergeCell ref="DXQ185:DXX185"/>
    <mergeCell ref="DXY185:DYF185"/>
    <mergeCell ref="DYG185:DYN185"/>
    <mergeCell ref="DYO185:DYV185"/>
    <mergeCell ref="DYW185:DZD185"/>
    <mergeCell ref="DZE185:DZL185"/>
    <mergeCell ref="DZM185:DZT185"/>
    <mergeCell ref="DUG185:DUN185"/>
    <mergeCell ref="DUO185:DUV185"/>
    <mergeCell ref="DUW185:DVD185"/>
    <mergeCell ref="DVE185:DVL185"/>
    <mergeCell ref="DVM185:DVT185"/>
    <mergeCell ref="DVU185:DWB185"/>
    <mergeCell ref="DWC185:DWJ185"/>
    <mergeCell ref="DWK185:DWR185"/>
    <mergeCell ref="DWS185:DWZ185"/>
    <mergeCell ref="DRM185:DRT185"/>
    <mergeCell ref="DRU185:DSB185"/>
    <mergeCell ref="DSC185:DSJ185"/>
    <mergeCell ref="DSK185:DSR185"/>
    <mergeCell ref="DSS185:DSZ185"/>
    <mergeCell ref="DTA185:DTH185"/>
    <mergeCell ref="DTI185:DTP185"/>
    <mergeCell ref="DTQ185:DTX185"/>
    <mergeCell ref="DTY185:DUF185"/>
    <mergeCell ref="DOS185:DOZ185"/>
    <mergeCell ref="DPA185:DPH185"/>
    <mergeCell ref="DPI185:DPP185"/>
    <mergeCell ref="DPQ185:DPX185"/>
    <mergeCell ref="DPY185:DQF185"/>
    <mergeCell ref="DQG185:DQN185"/>
    <mergeCell ref="DQO185:DQV185"/>
    <mergeCell ref="DQW185:DRD185"/>
    <mergeCell ref="DRE185:DRL185"/>
    <mergeCell ref="DLY185:DMF185"/>
    <mergeCell ref="DMG185:DMN185"/>
    <mergeCell ref="DMO185:DMV185"/>
    <mergeCell ref="DMW185:DND185"/>
    <mergeCell ref="DNE185:DNL185"/>
    <mergeCell ref="DNM185:DNT185"/>
    <mergeCell ref="DNU185:DOB185"/>
    <mergeCell ref="DOC185:DOJ185"/>
    <mergeCell ref="DOK185:DOR185"/>
    <mergeCell ref="DJE185:DJL185"/>
    <mergeCell ref="DJM185:DJT185"/>
    <mergeCell ref="DJU185:DKB185"/>
    <mergeCell ref="DKC185:DKJ185"/>
    <mergeCell ref="DKK185:DKR185"/>
    <mergeCell ref="DKS185:DKZ185"/>
    <mergeCell ref="DLA185:DLH185"/>
    <mergeCell ref="DLI185:DLP185"/>
    <mergeCell ref="DLQ185:DLX185"/>
    <mergeCell ref="DGK185:DGR185"/>
    <mergeCell ref="DGS185:DGZ185"/>
    <mergeCell ref="DHA185:DHH185"/>
    <mergeCell ref="DHI185:DHP185"/>
    <mergeCell ref="DHQ185:DHX185"/>
    <mergeCell ref="DHY185:DIF185"/>
    <mergeCell ref="DIG185:DIN185"/>
    <mergeCell ref="DIO185:DIV185"/>
    <mergeCell ref="DIW185:DJD185"/>
    <mergeCell ref="DDQ185:DDX185"/>
    <mergeCell ref="DDY185:DEF185"/>
    <mergeCell ref="DEG185:DEN185"/>
    <mergeCell ref="DEO185:DEV185"/>
    <mergeCell ref="DEW185:DFD185"/>
    <mergeCell ref="DFE185:DFL185"/>
    <mergeCell ref="DFM185:DFT185"/>
    <mergeCell ref="DFU185:DGB185"/>
    <mergeCell ref="DGC185:DGJ185"/>
    <mergeCell ref="DAW185:DBD185"/>
    <mergeCell ref="DBE185:DBL185"/>
    <mergeCell ref="DBM185:DBT185"/>
    <mergeCell ref="DBU185:DCB185"/>
    <mergeCell ref="DCC185:DCJ185"/>
    <mergeCell ref="DCK185:DCR185"/>
    <mergeCell ref="DCS185:DCZ185"/>
    <mergeCell ref="DDA185:DDH185"/>
    <mergeCell ref="DDI185:DDP185"/>
    <mergeCell ref="CYC185:CYJ185"/>
    <mergeCell ref="CYK185:CYR185"/>
    <mergeCell ref="CYS185:CYZ185"/>
    <mergeCell ref="CZA185:CZH185"/>
    <mergeCell ref="CZI185:CZP185"/>
    <mergeCell ref="CZQ185:CZX185"/>
    <mergeCell ref="CZY185:DAF185"/>
    <mergeCell ref="DAG185:DAN185"/>
    <mergeCell ref="DAO185:DAV185"/>
    <mergeCell ref="CVI185:CVP185"/>
    <mergeCell ref="CVQ185:CVX185"/>
    <mergeCell ref="CVY185:CWF185"/>
    <mergeCell ref="CWG185:CWN185"/>
    <mergeCell ref="CWO185:CWV185"/>
    <mergeCell ref="CWW185:CXD185"/>
    <mergeCell ref="CXE185:CXL185"/>
    <mergeCell ref="CXM185:CXT185"/>
    <mergeCell ref="CXU185:CYB185"/>
    <mergeCell ref="CSO185:CSV185"/>
    <mergeCell ref="CSW185:CTD185"/>
    <mergeCell ref="CTE185:CTL185"/>
    <mergeCell ref="CTM185:CTT185"/>
    <mergeCell ref="CTU185:CUB185"/>
    <mergeCell ref="CUC185:CUJ185"/>
    <mergeCell ref="CUK185:CUR185"/>
    <mergeCell ref="CUS185:CUZ185"/>
    <mergeCell ref="CVA185:CVH185"/>
    <mergeCell ref="CPU185:CQB185"/>
    <mergeCell ref="CQC185:CQJ185"/>
    <mergeCell ref="CQK185:CQR185"/>
    <mergeCell ref="CQS185:CQZ185"/>
    <mergeCell ref="CRA185:CRH185"/>
    <mergeCell ref="CRI185:CRP185"/>
    <mergeCell ref="CRQ185:CRX185"/>
    <mergeCell ref="CRY185:CSF185"/>
    <mergeCell ref="CSG185:CSN185"/>
    <mergeCell ref="CNA185:CNH185"/>
    <mergeCell ref="CNI185:CNP185"/>
    <mergeCell ref="CNQ185:CNX185"/>
    <mergeCell ref="CNY185:COF185"/>
    <mergeCell ref="COG185:CON185"/>
    <mergeCell ref="COO185:COV185"/>
    <mergeCell ref="COW185:CPD185"/>
    <mergeCell ref="CPE185:CPL185"/>
    <mergeCell ref="CPM185:CPT185"/>
    <mergeCell ref="CKG185:CKN185"/>
    <mergeCell ref="CKO185:CKV185"/>
    <mergeCell ref="CKW185:CLD185"/>
    <mergeCell ref="CLE185:CLL185"/>
    <mergeCell ref="CLM185:CLT185"/>
    <mergeCell ref="CLU185:CMB185"/>
    <mergeCell ref="CMC185:CMJ185"/>
    <mergeCell ref="CMK185:CMR185"/>
    <mergeCell ref="CMS185:CMZ185"/>
    <mergeCell ref="CHM185:CHT185"/>
    <mergeCell ref="CHU185:CIB185"/>
    <mergeCell ref="CIC185:CIJ185"/>
    <mergeCell ref="CIK185:CIR185"/>
    <mergeCell ref="CIS185:CIZ185"/>
    <mergeCell ref="CJA185:CJH185"/>
    <mergeCell ref="CJI185:CJP185"/>
    <mergeCell ref="CJQ185:CJX185"/>
    <mergeCell ref="CJY185:CKF185"/>
    <mergeCell ref="CES185:CEZ185"/>
    <mergeCell ref="CFA185:CFH185"/>
    <mergeCell ref="CFI185:CFP185"/>
    <mergeCell ref="CFQ185:CFX185"/>
    <mergeCell ref="CFY185:CGF185"/>
    <mergeCell ref="CGG185:CGN185"/>
    <mergeCell ref="CGO185:CGV185"/>
    <mergeCell ref="CGW185:CHD185"/>
    <mergeCell ref="CHE185:CHL185"/>
    <mergeCell ref="CBY185:CCF185"/>
    <mergeCell ref="CCG185:CCN185"/>
    <mergeCell ref="CCO185:CCV185"/>
    <mergeCell ref="CCW185:CDD185"/>
    <mergeCell ref="CDE185:CDL185"/>
    <mergeCell ref="CDM185:CDT185"/>
    <mergeCell ref="CDU185:CEB185"/>
    <mergeCell ref="CEC185:CEJ185"/>
    <mergeCell ref="CEK185:CER185"/>
    <mergeCell ref="BZE185:BZL185"/>
    <mergeCell ref="BZM185:BZT185"/>
    <mergeCell ref="BZU185:CAB185"/>
    <mergeCell ref="CAC185:CAJ185"/>
    <mergeCell ref="CAK185:CAR185"/>
    <mergeCell ref="CAS185:CAZ185"/>
    <mergeCell ref="CBA185:CBH185"/>
    <mergeCell ref="CBI185:CBP185"/>
    <mergeCell ref="CBQ185:CBX185"/>
    <mergeCell ref="BWK185:BWR185"/>
    <mergeCell ref="BWS185:BWZ185"/>
    <mergeCell ref="BXA185:BXH185"/>
    <mergeCell ref="BXI185:BXP185"/>
    <mergeCell ref="BXQ185:BXX185"/>
    <mergeCell ref="BXY185:BYF185"/>
    <mergeCell ref="BYG185:BYN185"/>
    <mergeCell ref="BYO185:BYV185"/>
    <mergeCell ref="BYW185:BZD185"/>
    <mergeCell ref="BTQ185:BTX185"/>
    <mergeCell ref="BTY185:BUF185"/>
    <mergeCell ref="BUG185:BUN185"/>
    <mergeCell ref="BUO185:BUV185"/>
    <mergeCell ref="BUW185:BVD185"/>
    <mergeCell ref="BVE185:BVL185"/>
    <mergeCell ref="BVM185:BVT185"/>
    <mergeCell ref="BVU185:BWB185"/>
    <mergeCell ref="BWC185:BWJ185"/>
    <mergeCell ref="BQW185:BRD185"/>
    <mergeCell ref="BRE185:BRL185"/>
    <mergeCell ref="BRM185:BRT185"/>
    <mergeCell ref="BRU185:BSB185"/>
    <mergeCell ref="BSC185:BSJ185"/>
    <mergeCell ref="BSK185:BSR185"/>
    <mergeCell ref="BSS185:BSZ185"/>
    <mergeCell ref="BTA185:BTH185"/>
    <mergeCell ref="BTI185:BTP185"/>
    <mergeCell ref="BOC185:BOJ185"/>
    <mergeCell ref="BOK185:BOR185"/>
    <mergeCell ref="BOS185:BOZ185"/>
    <mergeCell ref="BPA185:BPH185"/>
    <mergeCell ref="BPI185:BPP185"/>
    <mergeCell ref="BPQ185:BPX185"/>
    <mergeCell ref="BPY185:BQF185"/>
    <mergeCell ref="BQG185:BQN185"/>
    <mergeCell ref="BQO185:BQV185"/>
    <mergeCell ref="BLI185:BLP185"/>
    <mergeCell ref="BLQ185:BLX185"/>
    <mergeCell ref="BLY185:BMF185"/>
    <mergeCell ref="BMG185:BMN185"/>
    <mergeCell ref="BMO185:BMV185"/>
    <mergeCell ref="BMW185:BND185"/>
    <mergeCell ref="BNE185:BNL185"/>
    <mergeCell ref="BNM185:BNT185"/>
    <mergeCell ref="BNU185:BOB185"/>
    <mergeCell ref="BIO185:BIV185"/>
    <mergeCell ref="BIW185:BJD185"/>
    <mergeCell ref="BJE185:BJL185"/>
    <mergeCell ref="BJM185:BJT185"/>
    <mergeCell ref="BJU185:BKB185"/>
    <mergeCell ref="BKC185:BKJ185"/>
    <mergeCell ref="BKK185:BKR185"/>
    <mergeCell ref="BKS185:BKZ185"/>
    <mergeCell ref="BLA185:BLH185"/>
    <mergeCell ref="BFU185:BGB185"/>
    <mergeCell ref="BGC185:BGJ185"/>
    <mergeCell ref="BGK185:BGR185"/>
    <mergeCell ref="BGS185:BGZ185"/>
    <mergeCell ref="BHA185:BHH185"/>
    <mergeCell ref="BHI185:BHP185"/>
    <mergeCell ref="BHQ185:BHX185"/>
    <mergeCell ref="BHY185:BIF185"/>
    <mergeCell ref="BIG185:BIN185"/>
    <mergeCell ref="BDA185:BDH185"/>
    <mergeCell ref="BDI185:BDP185"/>
    <mergeCell ref="BDQ185:BDX185"/>
    <mergeCell ref="BDY185:BEF185"/>
    <mergeCell ref="BEG185:BEN185"/>
    <mergeCell ref="BEO185:BEV185"/>
    <mergeCell ref="BEW185:BFD185"/>
    <mergeCell ref="BFE185:BFL185"/>
    <mergeCell ref="BFM185:BFT185"/>
    <mergeCell ref="BAG185:BAN185"/>
    <mergeCell ref="BAO185:BAV185"/>
    <mergeCell ref="BAW185:BBD185"/>
    <mergeCell ref="BBE185:BBL185"/>
    <mergeCell ref="BBM185:BBT185"/>
    <mergeCell ref="BBU185:BCB185"/>
    <mergeCell ref="BCC185:BCJ185"/>
    <mergeCell ref="BCK185:BCR185"/>
    <mergeCell ref="BCS185:BCZ185"/>
    <mergeCell ref="AXM185:AXT185"/>
    <mergeCell ref="AXU185:AYB185"/>
    <mergeCell ref="AYC185:AYJ185"/>
    <mergeCell ref="AYK185:AYR185"/>
    <mergeCell ref="AYS185:AYZ185"/>
    <mergeCell ref="AZA185:AZH185"/>
    <mergeCell ref="AZI185:AZP185"/>
    <mergeCell ref="AZQ185:AZX185"/>
    <mergeCell ref="AZY185:BAF185"/>
    <mergeCell ref="AUS185:AUZ185"/>
    <mergeCell ref="AVA185:AVH185"/>
    <mergeCell ref="AVI185:AVP185"/>
    <mergeCell ref="AVQ185:AVX185"/>
    <mergeCell ref="AVY185:AWF185"/>
    <mergeCell ref="AWG185:AWN185"/>
    <mergeCell ref="AWO185:AWV185"/>
    <mergeCell ref="AWW185:AXD185"/>
    <mergeCell ref="AXE185:AXL185"/>
    <mergeCell ref="ARY185:ASF185"/>
    <mergeCell ref="ASG185:ASN185"/>
    <mergeCell ref="ASO185:ASV185"/>
    <mergeCell ref="ASW185:ATD185"/>
    <mergeCell ref="ATE185:ATL185"/>
    <mergeCell ref="ATM185:ATT185"/>
    <mergeCell ref="ATU185:AUB185"/>
    <mergeCell ref="AUC185:AUJ185"/>
    <mergeCell ref="AUK185:AUR185"/>
    <mergeCell ref="APE185:APL185"/>
    <mergeCell ref="APM185:APT185"/>
    <mergeCell ref="APU185:AQB185"/>
    <mergeCell ref="AQC185:AQJ185"/>
    <mergeCell ref="AQK185:AQR185"/>
    <mergeCell ref="AQS185:AQZ185"/>
    <mergeCell ref="ARA185:ARH185"/>
    <mergeCell ref="ARI185:ARP185"/>
    <mergeCell ref="ARQ185:ARX185"/>
    <mergeCell ref="AMK185:AMR185"/>
    <mergeCell ref="AMS185:AMZ185"/>
    <mergeCell ref="ANA185:ANH185"/>
    <mergeCell ref="ANI185:ANP185"/>
    <mergeCell ref="ANQ185:ANX185"/>
    <mergeCell ref="ANY185:AOF185"/>
    <mergeCell ref="AOG185:AON185"/>
    <mergeCell ref="AOO185:AOV185"/>
    <mergeCell ref="AOW185:APD185"/>
    <mergeCell ref="E140:F140"/>
    <mergeCell ref="AJQ185:AJX185"/>
    <mergeCell ref="AJY185:AKF185"/>
    <mergeCell ref="AKG185:AKN185"/>
    <mergeCell ref="AKO185:AKV185"/>
    <mergeCell ref="AKW185:ALD185"/>
    <mergeCell ref="ALE185:ALL185"/>
    <mergeCell ref="ALM185:ALT185"/>
    <mergeCell ref="ALU185:AMB185"/>
    <mergeCell ref="AMC185:AMJ185"/>
    <mergeCell ref="AGW185:AHD185"/>
    <mergeCell ref="AHE185:AHL185"/>
    <mergeCell ref="AHM185:AHT185"/>
    <mergeCell ref="AHU185:AIB185"/>
    <mergeCell ref="AIC185:AIJ185"/>
    <mergeCell ref="AIK185:AIR185"/>
    <mergeCell ref="AIS185:AIZ185"/>
    <mergeCell ref="AJA185:AJH185"/>
    <mergeCell ref="AJI185:AJP185"/>
    <mergeCell ref="AEC185:AEJ185"/>
    <mergeCell ref="AEK185:AER185"/>
    <mergeCell ref="AES185:AEZ185"/>
    <mergeCell ref="AFA185:AFH185"/>
    <mergeCell ref="AFI185:AFP185"/>
    <mergeCell ref="AFQ185:AFX185"/>
    <mergeCell ref="AFY185:AGF185"/>
    <mergeCell ref="AGG185:AGN185"/>
    <mergeCell ref="AGO185:AGV185"/>
    <mergeCell ref="ABI185:ABP185"/>
    <mergeCell ref="ABQ185:ABX185"/>
    <mergeCell ref="ABY185:ACF185"/>
    <mergeCell ref="ACG185:ACN185"/>
    <mergeCell ref="ACO185:ACV185"/>
    <mergeCell ref="ACW185:ADD185"/>
    <mergeCell ref="ADE185:ADL185"/>
    <mergeCell ref="ADM185:ADT185"/>
    <mergeCell ref="ADU185:AEB185"/>
    <mergeCell ref="G140:H140"/>
    <mergeCell ref="A52:H52"/>
    <mergeCell ref="A56:C58"/>
    <mergeCell ref="D56:H56"/>
    <mergeCell ref="D57:H57"/>
    <mergeCell ref="YO185:YV185"/>
    <mergeCell ref="YW185:ZD185"/>
    <mergeCell ref="ZE185:ZL185"/>
    <mergeCell ref="ZM185:ZT185"/>
    <mergeCell ref="ZU185:AAB185"/>
    <mergeCell ref="AAC185:AAJ185"/>
    <mergeCell ref="AAK185:AAR185"/>
    <mergeCell ref="AAS185:AAZ185"/>
    <mergeCell ref="ABA185:ABH185"/>
    <mergeCell ref="VU185:WB185"/>
    <mergeCell ref="WC185:WJ185"/>
    <mergeCell ref="WK185:WR185"/>
    <mergeCell ref="WS185:WZ185"/>
    <mergeCell ref="XA185:XH185"/>
    <mergeCell ref="XI185:XP185"/>
    <mergeCell ref="XQ185:XX185"/>
    <mergeCell ref="XY185:YF185"/>
    <mergeCell ref="YG185:YN185"/>
    <mergeCell ref="TA185:TH185"/>
    <mergeCell ref="TI185:TP185"/>
    <mergeCell ref="TQ185:TX185"/>
    <mergeCell ref="TY185:UF185"/>
    <mergeCell ref="UG185:UN185"/>
    <mergeCell ref="UO185:UV185"/>
    <mergeCell ref="UW185:VD185"/>
    <mergeCell ref="VE185:VL185"/>
    <mergeCell ref="VM185:VT185"/>
    <mergeCell ref="QG185:QN185"/>
    <mergeCell ref="QO185:QV185"/>
    <mergeCell ref="QW185:RD185"/>
    <mergeCell ref="RE185:RL185"/>
    <mergeCell ref="RM185:RT185"/>
    <mergeCell ref="RU185:SB185"/>
    <mergeCell ref="SC185:SJ185"/>
    <mergeCell ref="SK185:SR185"/>
    <mergeCell ref="SS185:SZ185"/>
    <mergeCell ref="A123:B123"/>
    <mergeCell ref="C123:H123"/>
    <mergeCell ref="A125:B125"/>
    <mergeCell ref="C125:H125"/>
    <mergeCell ref="A126:B126"/>
    <mergeCell ref="E126:F126"/>
    <mergeCell ref="G126:H126"/>
    <mergeCell ref="A127:B127"/>
    <mergeCell ref="E127:F136"/>
    <mergeCell ref="G127:H136"/>
    <mergeCell ref="A128:B128"/>
    <mergeCell ref="A129:B129"/>
    <mergeCell ref="A130:B130"/>
    <mergeCell ref="A131:B131"/>
    <mergeCell ref="A132:B132"/>
    <mergeCell ref="A133:B133"/>
    <mergeCell ref="A134:B134"/>
    <mergeCell ref="A135:B135"/>
    <mergeCell ref="A136:B136"/>
    <mergeCell ref="A137:B137"/>
    <mergeCell ref="C137:H137"/>
    <mergeCell ref="A139:B139"/>
    <mergeCell ref="C139:H139"/>
    <mergeCell ref="A140:B140"/>
    <mergeCell ref="A251:B251"/>
    <mergeCell ref="NM185:NT185"/>
    <mergeCell ref="NU185:OB185"/>
    <mergeCell ref="OC185:OJ185"/>
    <mergeCell ref="OK185:OR185"/>
    <mergeCell ref="OS185:OZ185"/>
    <mergeCell ref="PA185:PH185"/>
    <mergeCell ref="PI185:PP185"/>
    <mergeCell ref="PQ185:PX185"/>
    <mergeCell ref="PY185:QF185"/>
    <mergeCell ref="KS185:KZ185"/>
    <mergeCell ref="LA185:LH185"/>
    <mergeCell ref="LI185:LP185"/>
    <mergeCell ref="LQ185:LX185"/>
    <mergeCell ref="LY185:MF185"/>
    <mergeCell ref="MG185:MN185"/>
    <mergeCell ref="MO185:MV185"/>
    <mergeCell ref="MW185:ND185"/>
    <mergeCell ref="NE185:NL185"/>
    <mergeCell ref="E44:H44"/>
    <mergeCell ref="A42:D42"/>
    <mergeCell ref="A43:D43"/>
    <mergeCell ref="A44:D44"/>
    <mergeCell ref="A45:H45"/>
    <mergeCell ref="D55:H55"/>
    <mergeCell ref="A55:C55"/>
    <mergeCell ref="G48:H48"/>
    <mergeCell ref="A49:B50"/>
    <mergeCell ref="A84:B84"/>
    <mergeCell ref="A87:B87"/>
    <mergeCell ref="A83:B83"/>
    <mergeCell ref="A81:B81"/>
    <mergeCell ref="HY185:IF185"/>
    <mergeCell ref="IG185:IN185"/>
    <mergeCell ref="IO185:IV185"/>
    <mergeCell ref="IW185:JD185"/>
    <mergeCell ref="JE185:JL185"/>
    <mergeCell ref="JM185:JT185"/>
    <mergeCell ref="JU185:KB185"/>
    <mergeCell ref="KC185:KJ185"/>
    <mergeCell ref="KK185:KR185"/>
    <mergeCell ref="FE185:FL185"/>
    <mergeCell ref="FM185:FT185"/>
    <mergeCell ref="FU185:GB185"/>
    <mergeCell ref="GC185:GJ185"/>
    <mergeCell ref="GK185:GR185"/>
    <mergeCell ref="GS185:GZ185"/>
    <mergeCell ref="HA185:HH185"/>
    <mergeCell ref="HI185:HP185"/>
    <mergeCell ref="HQ185:HX185"/>
    <mergeCell ref="CK185:CR185"/>
    <mergeCell ref="CS185:CZ185"/>
    <mergeCell ref="DA185:DH185"/>
    <mergeCell ref="DI185:DP185"/>
    <mergeCell ref="DQ185:DX185"/>
    <mergeCell ref="DY185:EF185"/>
    <mergeCell ref="A47:B47"/>
    <mergeCell ref="C47:E47"/>
    <mergeCell ref="G47:H47"/>
    <mergeCell ref="G49:H49"/>
    <mergeCell ref="D53:H53"/>
    <mergeCell ref="C49:E49"/>
    <mergeCell ref="C51:E51"/>
    <mergeCell ref="A48:B48"/>
    <mergeCell ref="BM239:BT239"/>
    <mergeCell ref="BU239:CB239"/>
    <mergeCell ref="CC239:CJ239"/>
    <mergeCell ref="CK239:CR239"/>
    <mergeCell ref="A53:C53"/>
    <mergeCell ref="A54:C54"/>
    <mergeCell ref="D54:H54"/>
    <mergeCell ref="G51:H51"/>
    <mergeCell ref="D58:H58"/>
    <mergeCell ref="C50:H50"/>
    <mergeCell ref="A327:H327"/>
    <mergeCell ref="A328:H328"/>
    <mergeCell ref="E172:F172"/>
    <mergeCell ref="A181:H181"/>
    <mergeCell ref="G313:H313"/>
    <mergeCell ref="A182:H182"/>
    <mergeCell ref="C183:C184"/>
    <mergeCell ref="B323:H323"/>
    <mergeCell ref="B325:H325"/>
    <mergeCell ref="A287:H287"/>
    <mergeCell ref="A291:B291"/>
    <mergeCell ref="G291:H291"/>
    <mergeCell ref="A292:B292"/>
    <mergeCell ref="G292:H292"/>
    <mergeCell ref="A293:B293"/>
    <mergeCell ref="G293:H293"/>
    <mergeCell ref="A227:H227"/>
    <mergeCell ref="A228:B228"/>
    <mergeCell ref="G228:H228"/>
    <mergeCell ref="A229:B229"/>
    <mergeCell ref="G229:H229"/>
    <mergeCell ref="A230:B230"/>
    <mergeCell ref="G230:H230"/>
    <mergeCell ref="A231:B231"/>
    <mergeCell ref="G231:H231"/>
    <mergeCell ref="A232:B232"/>
    <mergeCell ref="G232:H232"/>
    <mergeCell ref="A233:H233"/>
    <mergeCell ref="A234:B234"/>
    <mergeCell ref="G234:H234"/>
    <mergeCell ref="A235:B235"/>
    <mergeCell ref="A243:B243"/>
    <mergeCell ref="G243:H243"/>
    <mergeCell ref="A244:B244"/>
    <mergeCell ref="G244:H244"/>
    <mergeCell ref="A245:B245"/>
    <mergeCell ref="G245:H245"/>
    <mergeCell ref="A246:B246"/>
    <mergeCell ref="G246:H246"/>
    <mergeCell ref="A265:H265"/>
    <mergeCell ref="A247:H247"/>
    <mergeCell ref="A248:B248"/>
    <mergeCell ref="G248:H248"/>
    <mergeCell ref="A249:B249"/>
    <mergeCell ref="C68:H68"/>
    <mergeCell ref="A69:B69"/>
    <mergeCell ref="E69:F69"/>
    <mergeCell ref="C173:D173"/>
    <mergeCell ref="E173:F173"/>
    <mergeCell ref="A166:E166"/>
    <mergeCell ref="G312:H312"/>
    <mergeCell ref="A185:H185"/>
    <mergeCell ref="A206:B206"/>
    <mergeCell ref="G250:H250"/>
    <mergeCell ref="G206:H206"/>
    <mergeCell ref="A207:B207"/>
    <mergeCell ref="G207:H207"/>
    <mergeCell ref="A208:B208"/>
    <mergeCell ref="EG185:EN185"/>
    <mergeCell ref="EO185:EV185"/>
    <mergeCell ref="EW185:FD185"/>
    <mergeCell ref="Q185:X185"/>
    <mergeCell ref="Y185:AF185"/>
    <mergeCell ref="AG185:AN185"/>
    <mergeCell ref="AO185:AV185"/>
    <mergeCell ref="AW185:BD185"/>
    <mergeCell ref="BE185:BL185"/>
    <mergeCell ref="BM185:BT185"/>
    <mergeCell ref="BU185:CB185"/>
    <mergeCell ref="CC185:CJ185"/>
    <mergeCell ref="A332:H332"/>
    <mergeCell ref="A329:H329"/>
    <mergeCell ref="A172:B172"/>
    <mergeCell ref="D183:D184"/>
    <mergeCell ref="E183:E184"/>
    <mergeCell ref="G183:H184"/>
    <mergeCell ref="A117:B117"/>
    <mergeCell ref="A118:B118"/>
    <mergeCell ref="A119:B119"/>
    <mergeCell ref="A109:B109"/>
    <mergeCell ref="C109:H109"/>
    <mergeCell ref="A161:B161"/>
    <mergeCell ref="A90:B90"/>
    <mergeCell ref="F166:H166"/>
    <mergeCell ref="G173:H173"/>
    <mergeCell ref="A164:B164"/>
    <mergeCell ref="EO202:EV202"/>
    <mergeCell ref="EW202:FD202"/>
    <mergeCell ref="CK219:CR219"/>
    <mergeCell ref="CS219:CZ219"/>
    <mergeCell ref="DA219:DH219"/>
    <mergeCell ref="DI219:DP219"/>
    <mergeCell ref="DQ219:DX219"/>
    <mergeCell ref="DY219:EF219"/>
    <mergeCell ref="EG219:EN219"/>
    <mergeCell ref="EO219:EV219"/>
    <mergeCell ref="EW219:FD219"/>
    <mergeCell ref="Q219:X219"/>
    <mergeCell ref="Y219:AF219"/>
    <mergeCell ref="AG219:AN219"/>
    <mergeCell ref="AO219:AV219"/>
    <mergeCell ref="AW219:BD219"/>
    <mergeCell ref="BE219:BL219"/>
    <mergeCell ref="BM219:BT219"/>
    <mergeCell ref="BU219:CB219"/>
    <mergeCell ref="CC219:CJ219"/>
    <mergeCell ref="BU265:CB265"/>
    <mergeCell ref="G249:H249"/>
    <mergeCell ref="A250:B250"/>
    <mergeCell ref="E180:F180"/>
    <mergeCell ref="C180:D180"/>
    <mergeCell ref="A186:H186"/>
    <mergeCell ref="G190:H190"/>
    <mergeCell ref="A192:H192"/>
    <mergeCell ref="A193:B193"/>
    <mergeCell ref="G193:H193"/>
    <mergeCell ref="A194:B194"/>
    <mergeCell ref="G194:H194"/>
    <mergeCell ref="C18:D18"/>
    <mergeCell ref="E18:F18"/>
    <mergeCell ref="G18:H18"/>
    <mergeCell ref="A19:B19"/>
    <mergeCell ref="C19:D19"/>
    <mergeCell ref="E19:F19"/>
    <mergeCell ref="G19:H19"/>
    <mergeCell ref="E24:H24"/>
    <mergeCell ref="A26:D26"/>
    <mergeCell ref="E26:H26"/>
    <mergeCell ref="A23:D23"/>
    <mergeCell ref="E23:H23"/>
    <mergeCell ref="A27:D27"/>
    <mergeCell ref="A214:H214"/>
    <mergeCell ref="A215:B215"/>
    <mergeCell ref="G215:H215"/>
    <mergeCell ref="A216:B216"/>
    <mergeCell ref="G216:H216"/>
    <mergeCell ref="A217:B217"/>
    <mergeCell ref="G217:H217"/>
    <mergeCell ref="A218:B218"/>
    <mergeCell ref="G218:H218"/>
    <mergeCell ref="A197:H197"/>
    <mergeCell ref="A198:B198"/>
    <mergeCell ref="G198:H198"/>
    <mergeCell ref="A335:H338"/>
    <mergeCell ref="A334:B334"/>
    <mergeCell ref="E334:F334"/>
    <mergeCell ref="C334:D334"/>
    <mergeCell ref="G334:H334"/>
    <mergeCell ref="A169:E169"/>
    <mergeCell ref="F169:H169"/>
    <mergeCell ref="A170:E170"/>
    <mergeCell ref="F170:H170"/>
    <mergeCell ref="A173:B173"/>
    <mergeCell ref="A330:H330"/>
    <mergeCell ref="A171:H171"/>
    <mergeCell ref="A333:H333"/>
    <mergeCell ref="A331:H331"/>
    <mergeCell ref="A315:H315"/>
    <mergeCell ref="G314:H314"/>
    <mergeCell ref="B183:B184"/>
    <mergeCell ref="A311:H311"/>
    <mergeCell ref="C81:H81"/>
    <mergeCell ref="A89:B89"/>
    <mergeCell ref="A61:C61"/>
    <mergeCell ref="D61:H61"/>
    <mergeCell ref="C83:H83"/>
    <mergeCell ref="A86:B86"/>
    <mergeCell ref="A88:B88"/>
    <mergeCell ref="E84:F84"/>
    <mergeCell ref="A62:C62"/>
    <mergeCell ref="D62:H62"/>
    <mergeCell ref="A65:C65"/>
    <mergeCell ref="D65:H65"/>
    <mergeCell ref="A63:C63"/>
    <mergeCell ref="D63:H63"/>
    <mergeCell ref="A64:C64"/>
    <mergeCell ref="D64:H64"/>
    <mergeCell ref="A85:B85"/>
    <mergeCell ref="G84:H84"/>
    <mergeCell ref="A66:B66"/>
    <mergeCell ref="C66:H66"/>
    <mergeCell ref="A68:B68"/>
    <mergeCell ref="G80:H80"/>
    <mergeCell ref="E40:H40"/>
    <mergeCell ref="A40:D40"/>
    <mergeCell ref="A41:D41"/>
    <mergeCell ref="E41:H41"/>
    <mergeCell ref="E42:H42"/>
    <mergeCell ref="E43:H43"/>
    <mergeCell ref="A95:B95"/>
    <mergeCell ref="C95:H95"/>
    <mergeCell ref="A97:B97"/>
    <mergeCell ref="C97:H97"/>
    <mergeCell ref="A98:B98"/>
    <mergeCell ref="E98:F98"/>
    <mergeCell ref="G208:H208"/>
    <mergeCell ref="A219:H219"/>
    <mergeCell ref="A224:B224"/>
    <mergeCell ref="G224:H224"/>
    <mergeCell ref="A225:B225"/>
    <mergeCell ref="G225:H225"/>
    <mergeCell ref="A226:B226"/>
    <mergeCell ref="A183:A184"/>
    <mergeCell ref="A312:B312"/>
    <mergeCell ref="A313:B313"/>
    <mergeCell ref="A314:B314"/>
    <mergeCell ref="A91:B91"/>
    <mergeCell ref="A1:H1"/>
    <mergeCell ref="A2:H2"/>
    <mergeCell ref="A3:D3"/>
    <mergeCell ref="E3:H3"/>
    <mergeCell ref="A4:D4"/>
    <mergeCell ref="A8:D8"/>
    <mergeCell ref="E8:H8"/>
    <mergeCell ref="A9:D9"/>
    <mergeCell ref="E9:H9"/>
    <mergeCell ref="E4:H4"/>
    <mergeCell ref="A11:D11"/>
    <mergeCell ref="E11:H11"/>
    <mergeCell ref="A5:D5"/>
    <mergeCell ref="E5:H5"/>
    <mergeCell ref="A6:D6"/>
    <mergeCell ref="E6:H6"/>
    <mergeCell ref="A7:D7"/>
    <mergeCell ref="E7:H7"/>
    <mergeCell ref="A15:B15"/>
    <mergeCell ref="A12:D12"/>
    <mergeCell ref="E12:H12"/>
    <mergeCell ref="A13:D13"/>
    <mergeCell ref="A20:D21"/>
    <mergeCell ref="E20:H21"/>
    <mergeCell ref="E13:H13"/>
    <mergeCell ref="A14:B14"/>
    <mergeCell ref="C14:H14"/>
    <mergeCell ref="C15:H15"/>
    <mergeCell ref="A22:D22"/>
    <mergeCell ref="E22:H22"/>
    <mergeCell ref="A16:B16"/>
    <mergeCell ref="C16:D16"/>
    <mergeCell ref="E16:F16"/>
    <mergeCell ref="G16:H16"/>
    <mergeCell ref="A17:B17"/>
    <mergeCell ref="C17:D17"/>
    <mergeCell ref="E17:F17"/>
    <mergeCell ref="G17:H17"/>
    <mergeCell ref="A18:B18"/>
    <mergeCell ref="A51:B51"/>
    <mergeCell ref="E27:H27"/>
    <mergeCell ref="A24:D24"/>
    <mergeCell ref="A33:B33"/>
    <mergeCell ref="C33:E33"/>
    <mergeCell ref="A28:D28"/>
    <mergeCell ref="E28:H28"/>
    <mergeCell ref="A29:D29"/>
    <mergeCell ref="E29:H29"/>
    <mergeCell ref="A25:D25"/>
    <mergeCell ref="E25:H25"/>
    <mergeCell ref="G155:H164"/>
    <mergeCell ref="A39:D39"/>
    <mergeCell ref="E39:H39"/>
    <mergeCell ref="F31:H31"/>
    <mergeCell ref="F32:H32"/>
    <mergeCell ref="C30:E30"/>
    <mergeCell ref="F33:H33"/>
    <mergeCell ref="F34:H34"/>
    <mergeCell ref="A36:B36"/>
    <mergeCell ref="E36:F36"/>
    <mergeCell ref="C36:D36"/>
    <mergeCell ref="G36:H36"/>
    <mergeCell ref="F30:H30"/>
    <mergeCell ref="A31:B31"/>
    <mergeCell ref="A30:B30"/>
    <mergeCell ref="C31:E31"/>
    <mergeCell ref="A32:B32"/>
    <mergeCell ref="C32:E32"/>
    <mergeCell ref="A35:H35"/>
    <mergeCell ref="A34:B34"/>
    <mergeCell ref="A38:H38"/>
    <mergeCell ref="C34:E34"/>
    <mergeCell ref="A59:C59"/>
    <mergeCell ref="A60:C60"/>
    <mergeCell ref="A92:B92"/>
    <mergeCell ref="A151:B151"/>
    <mergeCell ref="C151:H151"/>
    <mergeCell ref="A113:B113"/>
    <mergeCell ref="E113:F122"/>
    <mergeCell ref="A120:B120"/>
    <mergeCell ref="A121:B121"/>
    <mergeCell ref="A122:B122"/>
    <mergeCell ref="A153:B153"/>
    <mergeCell ref="C153:H153"/>
    <mergeCell ref="A154:B154"/>
    <mergeCell ref="E154:F154"/>
    <mergeCell ref="D59:H59"/>
    <mergeCell ref="E85:F94"/>
    <mergeCell ref="G85:H94"/>
    <mergeCell ref="A93:B93"/>
    <mergeCell ref="A94:B94"/>
    <mergeCell ref="G98:H98"/>
    <mergeCell ref="A99:B99"/>
    <mergeCell ref="E99:F108"/>
    <mergeCell ref="G99:H108"/>
    <mergeCell ref="A100:B100"/>
    <mergeCell ref="A101:B101"/>
    <mergeCell ref="A102:B102"/>
    <mergeCell ref="A103:B103"/>
    <mergeCell ref="A104:B104"/>
    <mergeCell ref="D60:H60"/>
    <mergeCell ref="A80:B80"/>
    <mergeCell ref="E80:F80"/>
    <mergeCell ref="C80:D80"/>
    <mergeCell ref="B326:H326"/>
    <mergeCell ref="A10:D10"/>
    <mergeCell ref="E10:H10"/>
    <mergeCell ref="A105:B105"/>
    <mergeCell ref="A106:B106"/>
    <mergeCell ref="A107:B107"/>
    <mergeCell ref="A108:B108"/>
    <mergeCell ref="B322:H322"/>
    <mergeCell ref="A46:B46"/>
    <mergeCell ref="C46:H46"/>
    <mergeCell ref="B320:H320"/>
    <mergeCell ref="A156:B156"/>
    <mergeCell ref="A157:B157"/>
    <mergeCell ref="G113:H122"/>
    <mergeCell ref="A114:B114"/>
    <mergeCell ref="A115:B115"/>
    <mergeCell ref="A116:B116"/>
    <mergeCell ref="A167:E167"/>
    <mergeCell ref="A190:B190"/>
    <mergeCell ref="A188:B188"/>
    <mergeCell ref="G188:H188"/>
    <mergeCell ref="A189:B189"/>
    <mergeCell ref="G189:H189"/>
    <mergeCell ref="B321:H321"/>
    <mergeCell ref="B316:H316"/>
    <mergeCell ref="B317:H317"/>
    <mergeCell ref="B318:H318"/>
    <mergeCell ref="B319:H319"/>
    <mergeCell ref="A111:B111"/>
    <mergeCell ref="C111:H111"/>
    <mergeCell ref="A112:B112"/>
    <mergeCell ref="E112:F112"/>
    <mergeCell ref="G112:H112"/>
    <mergeCell ref="A168:E168"/>
    <mergeCell ref="F168:H168"/>
    <mergeCell ref="A158:B158"/>
    <mergeCell ref="A159:B159"/>
    <mergeCell ref="A160:B160"/>
    <mergeCell ref="A162:B162"/>
    <mergeCell ref="A163:B163"/>
    <mergeCell ref="A165:E165"/>
    <mergeCell ref="F165:H165"/>
    <mergeCell ref="F167:H167"/>
    <mergeCell ref="G154:H154"/>
    <mergeCell ref="A155:B155"/>
    <mergeCell ref="E155:F164"/>
    <mergeCell ref="G180:H180"/>
    <mergeCell ref="G174:H174"/>
    <mergeCell ref="A175:B175"/>
    <mergeCell ref="C175:D175"/>
    <mergeCell ref="E175:F175"/>
    <mergeCell ref="G175:H175"/>
    <mergeCell ref="A174:B174"/>
    <mergeCell ref="C174:D174"/>
    <mergeCell ref="E174:F174"/>
    <mergeCell ref="C172:D172"/>
    <mergeCell ref="G172:H172"/>
    <mergeCell ref="A180:B180"/>
    <mergeCell ref="A195:B195"/>
    <mergeCell ref="G195:H195"/>
    <mergeCell ref="A196:B196"/>
    <mergeCell ref="G196:H196"/>
    <mergeCell ref="C48:E48"/>
  </mergeCells>
  <hyperlinks>
    <hyperlink ref="C37" r:id="rId1"/>
  </hyperlinks>
  <printOptions horizontalCentered="1"/>
  <pageMargins left="0.39370078740157499" right="0.39370078740157499" top="0.82677165354330695" bottom="0.78740157480314998" header="0.15748031496063" footer="0.196850393700787"/>
  <pageSetup paperSize="2" fitToHeight="0" orientation="portrait" r:id="rId2"/>
  <headerFooter>
    <oddHeader>&amp;C&amp;G</oddHeader>
    <oddFooter>&amp;L&amp;"Times New Roman,Bold"&amp;12Ref No: &amp;F&amp;C&amp;G&amp;R&amp;"Times New Roman,Bold"&amp;12&amp;P</oddFooter>
  </headerFooter>
  <rowBreaks count="5" manualBreakCount="5">
    <brk id="65" max="7" man="1"/>
    <brk id="150" max="16383" man="1"/>
    <brk id="191" max="7" man="1"/>
    <brk id="338" max="16383" man="1"/>
    <brk id="381" max="16383" man="1"/>
  </rowBreaks>
  <drawing r:id="rId3"/>
  <legacyDrawingHF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I16"/>
  <sheetViews>
    <sheetView topLeftCell="A16" zoomScale="85" zoomScaleNormal="85" workbookViewId="0">
      <selection activeCell="A28" sqref="A28"/>
    </sheetView>
  </sheetViews>
  <sheetFormatPr defaultColWidth="8.7109375" defaultRowHeight="15" x14ac:dyDescent="0.25"/>
  <cols>
    <col min="1" max="1" width="8.7109375" style="2"/>
    <col min="2" max="2" width="22.140625" style="2" customWidth="1"/>
    <col min="3" max="3" width="37" style="2" customWidth="1"/>
    <col min="4" max="5" width="11.42578125" style="2" customWidth="1"/>
    <col min="6" max="6" width="14" style="2" customWidth="1"/>
    <col min="7" max="7" width="20" style="2" customWidth="1"/>
    <col min="8" max="8" width="16.42578125" style="2" customWidth="1"/>
    <col min="9" max="16384" width="8.7109375" style="2"/>
  </cols>
  <sheetData>
    <row r="1" spans="1:9" ht="15" customHeight="1" x14ac:dyDescent="0.25">
      <c r="A1" s="1"/>
      <c r="B1" s="1"/>
      <c r="C1" s="1"/>
      <c r="D1" s="1"/>
      <c r="E1" s="1"/>
      <c r="F1" s="1"/>
      <c r="G1" s="1"/>
      <c r="H1" s="1"/>
    </row>
    <row r="2" spans="1:9" ht="15" customHeight="1" x14ac:dyDescent="0.25">
      <c r="A2" s="3"/>
      <c r="B2" s="3"/>
      <c r="C2" s="3"/>
      <c r="D2" s="3"/>
      <c r="E2" s="3"/>
      <c r="F2" s="3"/>
      <c r="G2" s="3"/>
      <c r="H2" s="3"/>
    </row>
    <row r="3" spans="1:9" ht="15.75" customHeight="1" x14ac:dyDescent="0.25">
      <c r="A3" s="3"/>
      <c r="B3" s="208" t="s">
        <v>106</v>
      </c>
      <c r="C3" s="208"/>
      <c r="D3" s="208"/>
      <c r="E3" s="208"/>
      <c r="F3" s="208"/>
      <c r="G3" s="208"/>
      <c r="H3" s="208"/>
    </row>
    <row r="4" spans="1:9" x14ac:dyDescent="0.25">
      <c r="A4" s="3"/>
      <c r="B4" s="4" t="s">
        <v>107</v>
      </c>
      <c r="C4" s="4" t="s">
        <v>108</v>
      </c>
      <c r="D4" s="4" t="s">
        <v>73</v>
      </c>
      <c r="E4" s="4" t="s">
        <v>109</v>
      </c>
      <c r="F4" s="4" t="s">
        <v>115</v>
      </c>
      <c r="G4" s="4" t="s">
        <v>116</v>
      </c>
      <c r="H4" s="4" t="s">
        <v>110</v>
      </c>
    </row>
    <row r="5" spans="1:9" ht="15" customHeight="1" x14ac:dyDescent="0.25">
      <c r="A5" s="3"/>
      <c r="B5" s="53" t="s">
        <v>211</v>
      </c>
      <c r="C5" s="7"/>
      <c r="D5" s="53" t="s">
        <v>185</v>
      </c>
      <c r="E5" s="6">
        <v>406</v>
      </c>
      <c r="F5" s="8">
        <f>E5*1.6</f>
        <v>649.6</v>
      </c>
      <c r="G5" s="8">
        <f>H5/F5</f>
        <v>2924.8768472906404</v>
      </c>
      <c r="H5" s="9">
        <v>1900000</v>
      </c>
    </row>
    <row r="6" spans="1:9" x14ac:dyDescent="0.25">
      <c r="A6" s="3"/>
      <c r="B6" s="53" t="s">
        <v>212</v>
      </c>
      <c r="C6" s="10"/>
      <c r="D6" s="53" t="s">
        <v>184</v>
      </c>
      <c r="E6" s="6">
        <v>597</v>
      </c>
      <c r="F6" s="8">
        <v>955</v>
      </c>
      <c r="G6" s="8">
        <f t="shared" ref="G6:G11" si="0">H6/F6</f>
        <v>3141.3612565445028</v>
      </c>
      <c r="H6" s="9">
        <v>3000000</v>
      </c>
    </row>
    <row r="7" spans="1:9" ht="15" customHeight="1" x14ac:dyDescent="0.25">
      <c r="A7" s="3"/>
      <c r="B7" s="6" t="s">
        <v>111</v>
      </c>
      <c r="C7" s="7"/>
      <c r="D7" s="6"/>
      <c r="E7" s="6"/>
      <c r="F7" s="8">
        <f t="shared" ref="F7:F11" si="1">E7*1.6</f>
        <v>0</v>
      </c>
      <c r="G7" s="8" t="e">
        <f t="shared" si="0"/>
        <v>#DIV/0!</v>
      </c>
      <c r="H7" s="9"/>
    </row>
    <row r="8" spans="1:9" x14ac:dyDescent="0.25">
      <c r="A8" s="3"/>
      <c r="B8" s="6" t="s">
        <v>111</v>
      </c>
      <c r="C8" s="10"/>
      <c r="D8" s="6"/>
      <c r="E8" s="6"/>
      <c r="F8" s="8">
        <f t="shared" si="1"/>
        <v>0</v>
      </c>
      <c r="G8" s="8" t="e">
        <f t="shared" si="0"/>
        <v>#DIV/0!</v>
      </c>
      <c r="H8" s="9"/>
    </row>
    <row r="9" spans="1:9" ht="15" customHeight="1" x14ac:dyDescent="0.25">
      <c r="A9" s="3"/>
      <c r="B9" s="6" t="s">
        <v>111</v>
      </c>
      <c r="C9" s="10"/>
      <c r="D9" s="6"/>
      <c r="E9" s="6"/>
      <c r="F9" s="8">
        <f t="shared" si="1"/>
        <v>0</v>
      </c>
      <c r="G9" s="8" t="e">
        <f t="shared" si="0"/>
        <v>#DIV/0!</v>
      </c>
      <c r="H9" s="9"/>
    </row>
    <row r="10" spans="1:9" ht="15" customHeight="1" x14ac:dyDescent="0.25">
      <c r="A10" s="3"/>
      <c r="B10" s="6" t="s">
        <v>112</v>
      </c>
      <c r="C10" s="7"/>
      <c r="D10" s="6"/>
      <c r="E10" s="6"/>
      <c r="F10" s="8">
        <f t="shared" si="1"/>
        <v>0</v>
      </c>
      <c r="G10" s="8" t="e">
        <f t="shared" si="0"/>
        <v>#DIV/0!</v>
      </c>
      <c r="H10" s="9"/>
    </row>
    <row r="11" spans="1:9" ht="15" customHeight="1" x14ac:dyDescent="0.25">
      <c r="A11" s="3"/>
      <c r="B11" s="6" t="s">
        <v>112</v>
      </c>
      <c r="C11" s="7"/>
      <c r="D11" s="6"/>
      <c r="E11" s="6"/>
      <c r="F11" s="8">
        <f t="shared" si="1"/>
        <v>0</v>
      </c>
      <c r="G11" s="8" t="e">
        <f t="shared" si="0"/>
        <v>#DIV/0!</v>
      </c>
      <c r="H11" s="9"/>
    </row>
    <row r="12" spans="1:9" ht="15" customHeight="1" x14ac:dyDescent="0.25">
      <c r="A12" s="3"/>
      <c r="B12" s="11" t="s">
        <v>113</v>
      </c>
      <c r="C12" s="6"/>
      <c r="D12" s="6"/>
      <c r="E12" s="6"/>
      <c r="F12" s="6"/>
      <c r="G12" s="12" t="e">
        <f>AVERAGE(G5:G11)</f>
        <v>#DIV/0!</v>
      </c>
      <c r="H12" s="6"/>
    </row>
    <row r="13" spans="1:9" ht="15" customHeight="1" x14ac:dyDescent="0.25">
      <c r="A13" s="1"/>
      <c r="B13" s="11" t="s">
        <v>114</v>
      </c>
      <c r="C13" s="13"/>
      <c r="D13" s="13"/>
      <c r="E13" s="13"/>
      <c r="F13" s="14"/>
      <c r="G13" s="11"/>
      <c r="H13" s="11"/>
      <c r="I13" s="5"/>
    </row>
    <row r="14" spans="1:9" ht="15" customHeight="1" x14ac:dyDescent="0.25">
      <c r="B14" s="1"/>
      <c r="C14" s="1"/>
      <c r="D14" s="1"/>
      <c r="E14" s="1"/>
    </row>
    <row r="15" spans="1:9" ht="15" customHeight="1" x14ac:dyDescent="0.25">
      <c r="B15" s="1"/>
      <c r="C15" s="1"/>
      <c r="D15" s="1"/>
      <c r="E15" s="1"/>
    </row>
    <row r="16" spans="1:9" ht="15" customHeight="1" x14ac:dyDescent="0.25">
      <c r="B16" s="1"/>
      <c r="C16" s="1"/>
      <c r="D16" s="1"/>
      <c r="E16" s="1"/>
    </row>
  </sheetData>
  <mergeCells count="1">
    <mergeCell ref="B3:H3"/>
  </mergeCells>
  <pageMargins left="0.7" right="0.7" top="0.75" bottom="0.75" header="0.3" footer="0.3"/>
  <pageSetup orientation="portrait" horizontalDpi="300" verticalDpi="3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"/>
  <sheetViews>
    <sheetView zoomScale="70" zoomScaleNormal="70" workbookViewId="0">
      <selection activeCell="E24" sqref="E24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Report</vt:lpstr>
      <vt:lpstr>valuation</vt:lpstr>
      <vt:lpstr>Note</vt:lpstr>
      <vt:lpstr>Report!Print_Area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VSJC</cp:lastModifiedBy>
  <cp:lastPrinted>2025-06-08T15:33:43Z</cp:lastPrinted>
  <dcterms:created xsi:type="dcterms:W3CDTF">2019-07-16T09:29:46Z</dcterms:created>
  <dcterms:modified xsi:type="dcterms:W3CDTF">2025-09-09T05:48:36Z</dcterms:modified>
</cp:coreProperties>
</file>